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0" windowWidth="28800" windowHeight="1243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<sst xmlns="http://schemas.openxmlformats.org/spreadsheetml/2006/main" count="57" uniqueCount="44">
  <si>
    <t>Celkem bez DPH</t>
  </si>
  <si>
    <t>pol.č.</t>
  </si>
  <si>
    <t>popis položky rozpočtu</t>
  </si>
  <si>
    <t>m.j.</t>
  </si>
  <si>
    <t>Počet m.j.</t>
  </si>
  <si>
    <t>Kč/ m.j.</t>
  </si>
  <si>
    <t>m2</t>
  </si>
  <si>
    <t>ZRN</t>
  </si>
  <si>
    <t>VRN</t>
  </si>
  <si>
    <t>Přesun hmot</t>
  </si>
  <si>
    <t>%</t>
  </si>
  <si>
    <t>t</t>
  </si>
  <si>
    <t>Rekapitulace</t>
  </si>
  <si>
    <t>DPH 21%</t>
  </si>
  <si>
    <t>CELKEM bez daně</t>
  </si>
  <si>
    <t>CELKEM s daní</t>
  </si>
  <si>
    <t>str.1</t>
  </si>
  <si>
    <t>str.2</t>
  </si>
  <si>
    <t xml:space="preserve">POLOŽKOVÝ ROZPOČET </t>
  </si>
  <si>
    <t>Bourání a odstraňování konstrukcí</t>
  </si>
  <si>
    <t>Terasa-odstranění izolačního souvrství z minerálních izolačních pásu</t>
  </si>
  <si>
    <t>Úpravy povrchů</t>
  </si>
  <si>
    <t>Terasa-spojovací penetrační nátěr</t>
  </si>
  <si>
    <t>Terasa-oprava povrchu betonové mazaniny cementovou stěrkou</t>
  </si>
  <si>
    <t>Izolace - izolační systém plochých střech zatížený dlaždicemi na terče</t>
  </si>
  <si>
    <t>bm</t>
  </si>
  <si>
    <t>Terasa-demontáž stávající dlažby 40/60/5 uložených na terčové podložky s uložením na staveništi k očištění a zpětnému použití</t>
  </si>
  <si>
    <t>Ostatní konstrukce a práce</t>
  </si>
  <si>
    <t>Mechanické očištění betonových povrchů stupnic</t>
  </si>
  <si>
    <t>Mechanické ocelových částí schodišťového ramene</t>
  </si>
  <si>
    <t>Obnova nátěrů ocelových částí schodišťového ramene</t>
  </si>
  <si>
    <t>Obnova povrchu schodišťových stupnic (kam.koberec Madeira, tl. 1cm)</t>
  </si>
  <si>
    <t>Schodiště - 12 ks  stupnic rozm. 115 x 26 cm</t>
  </si>
  <si>
    <t>Terasa-montáž dlažby z dlaždic 60/40/5 na pryžové terče včetně dodávky nových terčových podložek (260 ks)</t>
  </si>
  <si>
    <t>Poplatky za skládku suti</t>
  </si>
  <si>
    <t>Poplatky za skládku izolačních pásů</t>
  </si>
  <si>
    <t>Ostatní náklady včetně lešení pro fasádnické práce (v. do 4m)</t>
  </si>
  <si>
    <t>Přístavba terasy Gymnázium Jana Palacha, Mělník, Pod Vrchem 3421</t>
  </si>
  <si>
    <t>Terasa-systémové oapnice,včetně tvarovek sloupků zábradlí</t>
  </si>
  <si>
    <t>Obroušení a nátěr ocelového zábradlí</t>
  </si>
  <si>
    <t>Zámečnické opravy konstrukce schodiště</t>
  </si>
  <si>
    <t>Terasa-systémová izolace hydroizolačními pásy uloženými na sepatrační geotextilii 300 mg včetně bočních částí atik</t>
  </si>
  <si>
    <t>Komplexní oprava terasy a přístupového schodiště</t>
  </si>
  <si>
    <t>Oprava terasy a schodů Gymnázium Jana Palacha, Mělník, Pod Vrchem 3421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</si>
</sst>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_ ;\-#,##0.00\ 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Arial CE"/>
      <family val="2"/>
    </font>
    <font>
      <i/>
      <sz val="10"/>
      <name val="Arial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Arial"/>
      <family val="2"/>
    </font>
    <font>
      <sz val="12"/>
      <color indexed="8"/>
      <name val="Calibri"/>
      <family val="2"/>
    </font>
    <font>
      <b/>
      <sz val="14"/>
      <color indexed="8"/>
      <name val="Arial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70C0"/>
      <name val="Calibri"/>
      <family val="2"/>
    </font>
    <font>
      <sz val="10"/>
      <color rgb="FF0070C0"/>
      <name val="Calibri"/>
      <family val="2"/>
    </font>
    <font>
      <sz val="11"/>
      <color theme="3" tint="0.39998000860214233"/>
      <name val="Calibri"/>
      <family val="2"/>
    </font>
    <font>
      <sz val="11"/>
      <color theme="3" tint="0.39998000860214233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0">
    <xf numFmtId="0" fontId="0" fillId="0" borderId="0" xfId="0"/>
    <xf numFmtId="0" fontId="0" fillId="0" borderId="1" xfId="0" applyBorder="1"/>
    <xf numFmtId="0" fontId="0" fillId="0" borderId="2" xfId="0" applyBorder="1"/>
    <xf numFmtId="0" fontId="4" fillId="0" borderId="3" xfId="0" applyFont="1" applyFill="1" applyBorder="1" applyAlignment="1">
      <alignment horizontal="center"/>
    </xf>
    <xf numFmtId="0" fontId="5" fillId="0" borderId="3" xfId="0" applyFont="1" applyFill="1" applyBorder="1"/>
    <xf numFmtId="0" fontId="3" fillId="0" borderId="3" xfId="0" applyFont="1" applyFill="1" applyBorder="1" applyAlignment="1">
      <alignment/>
    </xf>
    <xf numFmtId="0" fontId="2" fillId="0" borderId="0" xfId="0" applyFont="1"/>
    <xf numFmtId="14" fontId="0" fillId="0" borderId="0" xfId="0" applyNumberFormat="1"/>
    <xf numFmtId="0" fontId="0" fillId="0" borderId="0" xfId="0" applyFill="1"/>
    <xf numFmtId="0" fontId="9" fillId="0" borderId="4" xfId="0" applyFont="1" applyBorder="1"/>
    <xf numFmtId="44" fontId="0" fillId="0" borderId="0" xfId="0" applyNumberFormat="1"/>
    <xf numFmtId="0" fontId="0" fillId="0" borderId="0" xfId="0" applyBorder="1"/>
    <xf numFmtId="0" fontId="7" fillId="0" borderId="0" xfId="0" applyFont="1" applyBorder="1"/>
    <xf numFmtId="0" fontId="2" fillId="0" borderId="0" xfId="0" applyFont="1" applyBorder="1"/>
    <xf numFmtId="44" fontId="7" fillId="0" borderId="0" xfId="0" applyNumberFormat="1" applyFont="1" applyBorder="1"/>
    <xf numFmtId="0" fontId="7" fillId="0" borderId="0" xfId="0" applyFont="1"/>
    <xf numFmtId="0" fontId="10" fillId="0" borderId="0" xfId="0" applyFont="1"/>
    <xf numFmtId="44" fontId="6" fillId="0" borderId="0" xfId="0" applyNumberFormat="1" applyFont="1" applyBorder="1" applyAlignment="1">
      <alignment horizontal="right"/>
    </xf>
    <xf numFmtId="44" fontId="11" fillId="0" borderId="0" xfId="0" applyNumberFormat="1" applyFont="1" applyBorder="1" applyAlignment="1">
      <alignment horizontal="right"/>
    </xf>
    <xf numFmtId="0" fontId="8" fillId="0" borderId="0" xfId="0" applyFont="1" applyFill="1"/>
    <xf numFmtId="0" fontId="12" fillId="0" borderId="1" xfId="0" applyFont="1" applyFill="1" applyBorder="1"/>
    <xf numFmtId="0" fontId="12" fillId="0" borderId="5" xfId="0" applyFont="1" applyFill="1" applyBorder="1"/>
    <xf numFmtId="0" fontId="12" fillId="0" borderId="6" xfId="0" applyFont="1" applyFill="1" applyBorder="1"/>
    <xf numFmtId="0" fontId="12" fillId="0" borderId="2" xfId="0" applyFont="1" applyFill="1" applyBorder="1"/>
    <xf numFmtId="44" fontId="12" fillId="0" borderId="6" xfId="0" applyNumberFormat="1" applyFont="1" applyFill="1" applyBorder="1"/>
    <xf numFmtId="0" fontId="0" fillId="0" borderId="0" xfId="0" applyFill="1" applyBorder="1"/>
    <xf numFmtId="44" fontId="2" fillId="0" borderId="0" xfId="0" applyNumberFormat="1" applyFont="1" applyFill="1" applyBorder="1"/>
    <xf numFmtId="4" fontId="0" fillId="0" borderId="2" xfId="0" applyNumberFormat="1" applyBorder="1"/>
    <xf numFmtId="4" fontId="12" fillId="0" borderId="2" xfId="0" applyNumberFormat="1" applyFont="1" applyFill="1" applyBorder="1"/>
    <xf numFmtId="0" fontId="14" fillId="0" borderId="0" xfId="0" applyFont="1"/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5" fillId="0" borderId="1" xfId="0" applyFont="1" applyFill="1" applyBorder="1" applyAlignment="1">
      <alignment/>
    </xf>
    <xf numFmtId="0" fontId="13" fillId="0" borderId="1" xfId="0" applyFont="1" applyBorder="1" applyAlignment="1">
      <alignment/>
    </xf>
    <xf numFmtId="44" fontId="0" fillId="0" borderId="4" xfId="0" applyNumberFormat="1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2" xfId="0" applyFont="1" applyBorder="1"/>
    <xf numFmtId="0" fontId="0" fillId="0" borderId="1" xfId="0" applyFont="1" applyBorder="1"/>
    <xf numFmtId="44" fontId="0" fillId="0" borderId="6" xfId="0" applyNumberFormat="1" applyFont="1" applyFill="1" applyBorder="1"/>
    <xf numFmtId="4" fontId="0" fillId="0" borderId="2" xfId="0" applyNumberFormat="1" applyFont="1" applyBorder="1"/>
    <xf numFmtId="0" fontId="16" fillId="0" borderId="7" xfId="0" applyFont="1" applyBorder="1"/>
    <xf numFmtId="44" fontId="16" fillId="0" borderId="4" xfId="0" applyNumberFormat="1" applyFont="1" applyBorder="1"/>
    <xf numFmtId="0" fontId="17" fillId="0" borderId="7" xfId="0" applyFont="1" applyBorder="1"/>
    <xf numFmtId="44" fontId="17" fillId="0" borderId="4" xfId="0" applyNumberFormat="1" applyFont="1" applyBorder="1"/>
    <xf numFmtId="44" fontId="19" fillId="0" borderId="6" xfId="0" applyNumberFormat="1" applyFont="1" applyBorder="1"/>
    <xf numFmtId="0" fontId="17" fillId="0" borderId="1" xfId="0" applyFont="1" applyBorder="1"/>
    <xf numFmtId="0" fontId="18" fillId="0" borderId="5" xfId="0" applyFont="1" applyBorder="1"/>
    <xf numFmtId="0" fontId="18" fillId="0" borderId="6" xfId="0" applyFont="1" applyBorder="1"/>
    <xf numFmtId="0" fontId="18" fillId="0" borderId="2" xfId="0" applyFont="1" applyBorder="1"/>
    <xf numFmtId="0" fontId="18" fillId="0" borderId="2" xfId="0" applyFont="1" applyFill="1" applyBorder="1"/>
    <xf numFmtId="44" fontId="17" fillId="0" borderId="6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44" fontId="18" fillId="0" borderId="0" xfId="0" applyNumberFormat="1" applyFont="1" applyBorder="1"/>
    <xf numFmtId="0" fontId="18" fillId="0" borderId="0" xfId="0" applyFont="1" applyBorder="1"/>
    <xf numFmtId="4" fontId="18" fillId="0" borderId="0" xfId="0" applyNumberFormat="1" applyFont="1" applyBorder="1"/>
    <xf numFmtId="0" fontId="18" fillId="0" borderId="0" xfId="0" applyFont="1" applyFill="1" applyBorder="1"/>
    <xf numFmtId="44" fontId="18" fillId="0" borderId="0" xfId="0" applyNumberFormat="1" applyFont="1" applyFill="1" applyBorder="1"/>
    <xf numFmtId="0" fontId="0" fillId="0" borderId="4" xfId="0" applyFont="1" applyBorder="1"/>
    <xf numFmtId="164" fontId="0" fillId="0" borderId="2" xfId="0" applyNumberFormat="1" applyFont="1" applyFill="1" applyBorder="1" applyAlignment="1">
      <alignment/>
    </xf>
    <xf numFmtId="4" fontId="0" fillId="0" borderId="2" xfId="0" applyNumberFormat="1" applyFont="1" applyFill="1" applyBorder="1" applyAlignment="1">
      <alignment horizontal="right"/>
    </xf>
    <xf numFmtId="44" fontId="15" fillId="0" borderId="6" xfId="0" applyNumberFormat="1" applyFont="1" applyFill="1" applyBorder="1"/>
    <xf numFmtId="0" fontId="20" fillId="0" borderId="7" xfId="0" applyFont="1" applyBorder="1"/>
    <xf numFmtId="44" fontId="20" fillId="0" borderId="4" xfId="0" applyNumberFormat="1" applyFont="1" applyBorder="1"/>
    <xf numFmtId="0" fontId="0" fillId="0" borderId="8" xfId="0" applyBorder="1"/>
    <xf numFmtId="0" fontId="0" fillId="2" borderId="2" xfId="0" applyFont="1" applyFill="1" applyBorder="1"/>
    <xf numFmtId="0" fontId="21" fillId="0" borderId="2" xfId="0" applyFont="1" applyBorder="1"/>
    <xf numFmtId="4" fontId="21" fillId="0" borderId="2" xfId="0" applyNumberFormat="1" applyFont="1" applyBorder="1"/>
    <xf numFmtId="0" fontId="21" fillId="2" borderId="2" xfId="0" applyFont="1" applyFill="1" applyBorder="1"/>
    <xf numFmtId="44" fontId="21" fillId="0" borderId="6" xfId="0" applyNumberFormat="1" applyFont="1" applyFill="1" applyBorder="1"/>
    <xf numFmtId="0" fontId="22" fillId="0" borderId="2" xfId="0" applyFont="1" applyBorder="1"/>
    <xf numFmtId="4" fontId="22" fillId="0" borderId="2" xfId="0" applyNumberFormat="1" applyFont="1" applyBorder="1"/>
    <xf numFmtId="0" fontId="22" fillId="2" borderId="2" xfId="0" applyFont="1" applyFill="1" applyBorder="1"/>
    <xf numFmtId="44" fontId="22" fillId="0" borderId="6" xfId="0" applyNumberFormat="1" applyFont="1" applyFill="1" applyBorder="1"/>
    <xf numFmtId="0" fontId="23" fillId="0" borderId="1" xfId="0" applyFont="1" applyFill="1" applyBorder="1"/>
    <xf numFmtId="0" fontId="23" fillId="0" borderId="5" xfId="0" applyFont="1" applyFill="1" applyBorder="1"/>
    <xf numFmtId="0" fontId="23" fillId="0" borderId="6" xfId="0" applyFont="1" applyFill="1" applyBorder="1"/>
    <xf numFmtId="0" fontId="23" fillId="0" borderId="2" xfId="0" applyFont="1" applyFill="1" applyBorder="1"/>
    <xf numFmtId="4" fontId="23" fillId="0" borderId="2" xfId="0" applyNumberFormat="1" applyFont="1" applyFill="1" applyBorder="1"/>
    <xf numFmtId="0" fontId="23" fillId="2" borderId="2" xfId="0" applyFont="1" applyFill="1" applyBorder="1"/>
    <xf numFmtId="44" fontId="23" fillId="0" borderId="6" xfId="0" applyNumberFormat="1" applyFont="1" applyFill="1" applyBorder="1"/>
    <xf numFmtId="0" fontId="22" fillId="0" borderId="1" xfId="0" applyFont="1" applyBorder="1"/>
    <xf numFmtId="0" fontId="24" fillId="0" borderId="5" xfId="0" applyFont="1" applyBorder="1"/>
    <xf numFmtId="0" fontId="24" fillId="0" borderId="6" xfId="0" applyFont="1" applyBorder="1"/>
    <xf numFmtId="0" fontId="21" fillId="0" borderId="1" xfId="0" applyFont="1" applyBorder="1" applyAlignment="1">
      <alignment/>
    </xf>
    <xf numFmtId="0" fontId="21" fillId="0" borderId="5" xfId="0" applyFont="1" applyBorder="1" applyAlignment="1">
      <alignment/>
    </xf>
    <xf numFmtId="0" fontId="21" fillId="0" borderId="6" xfId="0" applyFont="1" applyBorder="1" applyAlignment="1">
      <alignment/>
    </xf>
    <xf numFmtId="0" fontId="22" fillId="0" borderId="2" xfId="0" applyFont="1" applyFill="1" applyBorder="1"/>
    <xf numFmtId="0" fontId="12" fillId="0" borderId="1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0" fillId="0" borderId="9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10" xfId="0" applyFont="1" applyBorder="1" applyAlignment="1">
      <alignment/>
    </xf>
    <xf numFmtId="0" fontId="17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22" fillId="0" borderId="1" xfId="0" applyFont="1" applyBorder="1" applyAlignment="1">
      <alignment wrapText="1"/>
    </xf>
    <xf numFmtId="0" fontId="22" fillId="0" borderId="5" xfId="0" applyFont="1" applyBorder="1" applyAlignment="1">
      <alignment wrapText="1"/>
    </xf>
    <xf numFmtId="0" fontId="22" fillId="0" borderId="6" xfId="0" applyFont="1" applyBorder="1" applyAlignment="1">
      <alignment wrapText="1"/>
    </xf>
    <xf numFmtId="0" fontId="21" fillId="0" borderId="1" xfId="0" applyFont="1" applyBorder="1" applyAlignment="1">
      <alignment/>
    </xf>
    <xf numFmtId="0" fontId="21" fillId="0" borderId="5" xfId="0" applyFont="1" applyBorder="1" applyAlignment="1">
      <alignment/>
    </xf>
    <xf numFmtId="0" fontId="21" fillId="0" borderId="6" xfId="0" applyFont="1" applyBorder="1" applyAlignment="1">
      <alignment/>
    </xf>
    <xf numFmtId="0" fontId="4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/>
    </xf>
    <xf numFmtId="0" fontId="23" fillId="0" borderId="1" xfId="0" applyFont="1" applyFill="1" applyBorder="1" applyAlignment="1">
      <alignment/>
    </xf>
    <xf numFmtId="0" fontId="22" fillId="0" borderId="5" xfId="0" applyFont="1" applyBorder="1" applyAlignment="1">
      <alignment/>
    </xf>
    <xf numFmtId="0" fontId="22" fillId="0" borderId="6" xfId="0" applyFont="1" applyBorder="1" applyAlignment="1">
      <alignment/>
    </xf>
    <xf numFmtId="0" fontId="13" fillId="0" borderId="1" xfId="0" applyFont="1" applyBorder="1" applyAlignment="1">
      <alignment/>
    </xf>
    <xf numFmtId="0" fontId="13" fillId="0" borderId="5" xfId="0" applyFont="1" applyBorder="1" applyAlignment="1">
      <alignment/>
    </xf>
    <xf numFmtId="0" fontId="13" fillId="0" borderId="6" xfId="0" applyFont="1" applyBorder="1" applyAlignment="1">
      <alignment/>
    </xf>
    <xf numFmtId="0" fontId="2" fillId="0" borderId="1" xfId="0" applyFont="1" applyBorder="1" applyAlignment="1">
      <alignment/>
    </xf>
    <xf numFmtId="0" fontId="25" fillId="0" borderId="1" xfId="0" applyFont="1" applyFill="1" applyBorder="1" applyAlignment="1">
      <alignment/>
    </xf>
    <xf numFmtId="0" fontId="26" fillId="0" borderId="5" xfId="0" applyFont="1" applyFill="1" applyBorder="1" applyAlignment="1">
      <alignment/>
    </xf>
    <xf numFmtId="0" fontId="26" fillId="0" borderId="6" xfId="0" applyFont="1" applyFill="1" applyBorder="1" applyAlignment="1">
      <alignment/>
    </xf>
    <xf numFmtId="0" fontId="12" fillId="0" borderId="1" xfId="0" applyFont="1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6" xfId="0" applyFill="1" applyBorder="1" applyAlignment="1">
      <alignment wrapText="1"/>
    </xf>
    <xf numFmtId="4" fontId="23" fillId="0" borderId="2" xfId="0" applyNumberFormat="1" applyFont="1" applyFill="1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7"/>
  <sheetViews>
    <sheetView tabSelected="1" workbookViewId="0" topLeftCell="A28">
      <selection activeCell="O43" sqref="O43"/>
    </sheetView>
  </sheetViews>
  <sheetFormatPr defaultColWidth="9.140625" defaultRowHeight="15"/>
  <cols>
    <col min="1" max="1" width="4.421875" style="0" customWidth="1"/>
    <col min="2" max="7" width="10.7109375" style="0" customWidth="1"/>
    <col min="8" max="8" width="4.421875" style="0" customWidth="1"/>
    <col min="9" max="9" width="6.140625" style="0" customWidth="1"/>
    <col min="10" max="10" width="9.7109375" style="0" customWidth="1"/>
    <col min="11" max="11" width="8.140625" style="0" customWidth="1"/>
    <col min="12" max="12" width="22.8515625" style="0" customWidth="1"/>
  </cols>
  <sheetData>
    <row r="1" ht="15">
      <c r="L1" s="18" t="s">
        <v>16</v>
      </c>
    </row>
    <row r="2" spans="1:12" ht="20.25">
      <c r="A2" s="11"/>
      <c r="B2" s="19" t="s">
        <v>42</v>
      </c>
      <c r="C2" s="13"/>
      <c r="D2" s="13"/>
      <c r="E2" s="13"/>
      <c r="F2" s="13"/>
      <c r="G2" s="13"/>
      <c r="H2" s="13"/>
      <c r="I2" s="13"/>
      <c r="J2" s="13"/>
      <c r="K2" s="13"/>
      <c r="L2" s="17"/>
    </row>
    <row r="3" spans="1:12" ht="15.75">
      <c r="A3" s="11"/>
      <c r="B3" s="12" t="s">
        <v>37</v>
      </c>
      <c r="C3" s="13"/>
      <c r="D3" s="13"/>
      <c r="E3" s="13"/>
      <c r="F3" s="13"/>
      <c r="G3" s="13"/>
      <c r="H3" s="13"/>
      <c r="I3" s="13"/>
      <c r="J3" s="13"/>
      <c r="K3" s="13"/>
      <c r="L3" s="14"/>
    </row>
    <row r="4" spans="1:12" ht="15.75">
      <c r="A4" s="11"/>
      <c r="B4" s="12"/>
      <c r="C4" s="13"/>
      <c r="D4" s="13"/>
      <c r="E4" s="13"/>
      <c r="F4" s="13"/>
      <c r="G4" s="13"/>
      <c r="H4" s="13"/>
      <c r="I4" s="13"/>
      <c r="J4" s="13"/>
      <c r="K4" s="13"/>
      <c r="L4" s="14"/>
    </row>
    <row r="5" spans="2:12" ht="15.75">
      <c r="B5" s="15"/>
      <c r="L5" s="7"/>
    </row>
    <row r="6" ht="15">
      <c r="L6" s="10"/>
    </row>
    <row r="7" spans="2:12" ht="18">
      <c r="B7" s="16" t="s">
        <v>12</v>
      </c>
      <c r="L7" s="10"/>
    </row>
    <row r="8" ht="15">
      <c r="L8" s="10"/>
    </row>
    <row r="9" spans="2:12" ht="15.75">
      <c r="B9" s="95" t="s">
        <v>7</v>
      </c>
      <c r="C9" s="96"/>
      <c r="D9" s="96"/>
      <c r="E9" s="96"/>
      <c r="F9" s="96"/>
      <c r="G9" s="96"/>
      <c r="H9" s="96"/>
      <c r="I9" s="96"/>
      <c r="J9" s="96"/>
      <c r="K9" s="97"/>
      <c r="L9" s="45">
        <f>SUM(L10:L15)</f>
        <v>0</v>
      </c>
    </row>
    <row r="10" spans="1:12" ht="15">
      <c r="A10" s="59"/>
      <c r="B10" s="92" t="str">
        <f>+B38</f>
        <v>Bourání a odstraňování konstrukcí</v>
      </c>
      <c r="C10" s="93"/>
      <c r="D10" s="93"/>
      <c r="E10" s="93"/>
      <c r="F10" s="93"/>
      <c r="G10" s="93"/>
      <c r="H10" s="93"/>
      <c r="I10" s="93"/>
      <c r="J10" s="93"/>
      <c r="K10" s="94"/>
      <c r="L10" s="34">
        <f>+L38</f>
        <v>0</v>
      </c>
    </row>
    <row r="11" spans="1:12" ht="15">
      <c r="A11" s="59"/>
      <c r="B11" s="92" t="str">
        <f>+B43</f>
        <v>Úpravy povrchů</v>
      </c>
      <c r="C11" s="93"/>
      <c r="D11" s="93"/>
      <c r="E11" s="93"/>
      <c r="F11" s="93"/>
      <c r="G11" s="93"/>
      <c r="H11" s="93"/>
      <c r="I11" s="93"/>
      <c r="J11" s="93"/>
      <c r="K11" s="94"/>
      <c r="L11" s="34">
        <f>+L43</f>
        <v>0</v>
      </c>
    </row>
    <row r="12" spans="1:12" ht="15">
      <c r="A12" s="59"/>
      <c r="B12" s="92" t="str">
        <f>+B49</f>
        <v>Izolace - izolační systém plochých střech zatížený dlaždicemi na terče</v>
      </c>
      <c r="C12" s="93"/>
      <c r="D12" s="93"/>
      <c r="E12" s="93"/>
      <c r="F12" s="93"/>
      <c r="G12" s="93"/>
      <c r="H12" s="93"/>
      <c r="I12" s="93"/>
      <c r="J12" s="93"/>
      <c r="K12" s="94"/>
      <c r="L12" s="34">
        <f>+L49</f>
        <v>0</v>
      </c>
    </row>
    <row r="13" spans="1:12" ht="15">
      <c r="A13" s="59"/>
      <c r="B13" s="92" t="str">
        <f>+B53</f>
        <v>Ostatní konstrukce a práce</v>
      </c>
      <c r="C13" s="93"/>
      <c r="D13" s="93"/>
      <c r="E13" s="93"/>
      <c r="F13" s="93"/>
      <c r="G13" s="93"/>
      <c r="H13" s="93"/>
      <c r="I13" s="93"/>
      <c r="J13" s="93"/>
      <c r="K13" s="94"/>
      <c r="L13" s="34">
        <f>+L53</f>
        <v>0</v>
      </c>
    </row>
    <row r="14" spans="1:12" ht="15">
      <c r="A14" s="59"/>
      <c r="B14" s="92" t="str">
        <f>+B58</f>
        <v>Schodiště - 12 ks  stupnic rozm. 115 x 26 cm</v>
      </c>
      <c r="C14" s="93"/>
      <c r="D14" s="93"/>
      <c r="E14" s="93"/>
      <c r="F14" s="93"/>
      <c r="G14" s="93"/>
      <c r="H14" s="93"/>
      <c r="I14" s="93"/>
      <c r="J14" s="93"/>
      <c r="K14" s="94"/>
      <c r="L14" s="34">
        <f>+L58</f>
        <v>0</v>
      </c>
    </row>
    <row r="15" spans="1:12" ht="15">
      <c r="A15" s="59"/>
      <c r="B15" s="92"/>
      <c r="C15" s="93"/>
      <c r="D15" s="93"/>
      <c r="E15" s="93"/>
      <c r="F15" s="93"/>
      <c r="G15" s="93"/>
      <c r="H15" s="93"/>
      <c r="I15" s="93"/>
      <c r="J15" s="93"/>
      <c r="K15" s="94"/>
      <c r="L15" s="34"/>
    </row>
    <row r="16" spans="1:12" ht="15.75">
      <c r="A16" s="11"/>
      <c r="B16" s="52"/>
      <c r="C16" s="53"/>
      <c r="D16" s="53"/>
      <c r="E16" s="53"/>
      <c r="F16" s="53"/>
      <c r="G16" s="53"/>
      <c r="H16" s="53"/>
      <c r="I16" s="53"/>
      <c r="J16" s="53"/>
      <c r="K16" s="53"/>
      <c r="L16" s="54"/>
    </row>
    <row r="17" spans="1:12" ht="15.75">
      <c r="A17" s="65"/>
      <c r="B17" s="46" t="s">
        <v>8</v>
      </c>
      <c r="C17" s="47"/>
      <c r="D17" s="47"/>
      <c r="E17" s="47"/>
      <c r="F17" s="47"/>
      <c r="G17" s="47"/>
      <c r="H17" s="48"/>
      <c r="I17" s="49"/>
      <c r="J17" s="49"/>
      <c r="K17" s="50"/>
      <c r="L17" s="51">
        <f>SUM(L18:L21)</f>
        <v>0</v>
      </c>
    </row>
    <row r="18" spans="1:12" ht="15">
      <c r="A18" s="38">
        <v>1</v>
      </c>
      <c r="B18" s="38" t="s">
        <v>9</v>
      </c>
      <c r="C18" s="35"/>
      <c r="D18" s="35"/>
      <c r="E18" s="35"/>
      <c r="F18" s="35"/>
      <c r="G18" s="35"/>
      <c r="H18" s="36"/>
      <c r="I18" s="37" t="s">
        <v>10</v>
      </c>
      <c r="J18" s="66">
        <v>0</v>
      </c>
      <c r="K18" s="60">
        <f>L9/100</f>
        <v>0</v>
      </c>
      <c r="L18" s="39">
        <f>J18*K18</f>
        <v>0</v>
      </c>
    </row>
    <row r="19" spans="1:12" ht="15">
      <c r="A19" s="38">
        <v>2</v>
      </c>
      <c r="B19" s="38" t="s">
        <v>36</v>
      </c>
      <c r="C19" s="35"/>
      <c r="D19" s="35"/>
      <c r="E19" s="35"/>
      <c r="F19" s="35"/>
      <c r="G19" s="35"/>
      <c r="H19" s="36"/>
      <c r="I19" s="37" t="s">
        <v>10</v>
      </c>
      <c r="J19" s="66">
        <v>0</v>
      </c>
      <c r="K19" s="61">
        <f>L9/100</f>
        <v>0</v>
      </c>
      <c r="L19" s="39">
        <f>J19*K19</f>
        <v>0</v>
      </c>
    </row>
    <row r="20" spans="1:12" ht="15">
      <c r="A20" s="37">
        <v>3</v>
      </c>
      <c r="B20" s="35" t="s">
        <v>34</v>
      </c>
      <c r="C20" s="35"/>
      <c r="D20" s="35"/>
      <c r="E20" s="35"/>
      <c r="F20" s="35"/>
      <c r="G20" s="35"/>
      <c r="H20" s="35"/>
      <c r="I20" s="37" t="s">
        <v>11</v>
      </c>
      <c r="J20" s="40">
        <v>0.2</v>
      </c>
      <c r="K20" s="66">
        <v>0</v>
      </c>
      <c r="L20" s="39">
        <f>J20*K20</f>
        <v>0</v>
      </c>
    </row>
    <row r="21" spans="1:12" ht="15">
      <c r="A21" s="37">
        <v>4</v>
      </c>
      <c r="B21" s="35" t="s">
        <v>35</v>
      </c>
      <c r="C21" s="35"/>
      <c r="D21" s="35"/>
      <c r="E21" s="35"/>
      <c r="F21" s="35"/>
      <c r="G21" s="35"/>
      <c r="H21" s="35"/>
      <c r="I21" s="37" t="s">
        <v>11</v>
      </c>
      <c r="J21" s="40">
        <v>1</v>
      </c>
      <c r="K21" s="66">
        <v>0</v>
      </c>
      <c r="L21" s="39">
        <f>J21*K21</f>
        <v>0</v>
      </c>
    </row>
    <row r="22" spans="1:12" ht="15.75">
      <c r="A22" s="11"/>
      <c r="B22" s="55"/>
      <c r="C22" s="55"/>
      <c r="D22" s="55"/>
      <c r="E22" s="55"/>
      <c r="F22" s="55"/>
      <c r="G22" s="55"/>
      <c r="H22" s="55"/>
      <c r="I22" s="55"/>
      <c r="J22" s="56"/>
      <c r="K22" s="57"/>
      <c r="L22" s="58"/>
    </row>
    <row r="23" spans="1:12" ht="15.75">
      <c r="A23" s="9"/>
      <c r="B23" s="41" t="s">
        <v>14</v>
      </c>
      <c r="C23" s="41"/>
      <c r="D23" s="41"/>
      <c r="E23" s="41"/>
      <c r="F23" s="41"/>
      <c r="G23" s="41"/>
      <c r="H23" s="41"/>
      <c r="I23" s="41"/>
      <c r="J23" s="41"/>
      <c r="K23" s="41"/>
      <c r="L23" s="42">
        <f>L17+L9</f>
        <v>0</v>
      </c>
    </row>
    <row r="24" spans="1:12" ht="15.75">
      <c r="A24" s="9"/>
      <c r="B24" s="63" t="s">
        <v>13</v>
      </c>
      <c r="C24" s="63"/>
      <c r="D24" s="63"/>
      <c r="E24" s="63"/>
      <c r="F24" s="63"/>
      <c r="G24" s="63"/>
      <c r="H24" s="63"/>
      <c r="I24" s="63"/>
      <c r="J24" s="63"/>
      <c r="K24" s="63"/>
      <c r="L24" s="64">
        <f>L23*0.21</f>
        <v>0</v>
      </c>
    </row>
    <row r="25" spans="1:12" ht="15.75">
      <c r="A25" s="9"/>
      <c r="B25" s="43" t="s">
        <v>15</v>
      </c>
      <c r="C25" s="43"/>
      <c r="D25" s="43"/>
      <c r="E25" s="43"/>
      <c r="F25" s="43"/>
      <c r="G25" s="43"/>
      <c r="H25" s="43"/>
      <c r="I25" s="43"/>
      <c r="J25" s="43"/>
      <c r="K25" s="43"/>
      <c r="L25" s="44">
        <f>SUM(L23:L24)</f>
        <v>0</v>
      </c>
    </row>
    <row r="28" spans="1:12" s="8" customFormat="1" ht="15">
      <c r="A28"/>
      <c r="B28"/>
      <c r="C28"/>
      <c r="D28"/>
      <c r="E28"/>
      <c r="F28"/>
      <c r="G28"/>
      <c r="H28"/>
      <c r="I28"/>
      <c r="J28"/>
      <c r="K28"/>
      <c r="L28"/>
    </row>
    <row r="31" ht="15.75">
      <c r="B31" s="15" t="s">
        <v>18</v>
      </c>
    </row>
    <row r="33" ht="15">
      <c r="B33" t="s">
        <v>43</v>
      </c>
    </row>
    <row r="34" ht="15">
      <c r="L34" s="18" t="s">
        <v>17</v>
      </c>
    </row>
    <row r="35" spans="6:12" ht="15">
      <c r="F35" s="8"/>
      <c r="G35" s="8"/>
      <c r="H35" s="8"/>
      <c r="I35" s="8"/>
      <c r="J35" s="8"/>
      <c r="K35" s="8"/>
      <c r="L35" s="8"/>
    </row>
    <row r="36" ht="15" customHeight="1"/>
    <row r="37" spans="1:12" ht="15" customHeight="1">
      <c r="A37" s="3" t="s">
        <v>1</v>
      </c>
      <c r="B37" s="104" t="s">
        <v>2</v>
      </c>
      <c r="C37" s="105"/>
      <c r="D37" s="105"/>
      <c r="E37" s="105"/>
      <c r="F37" s="105"/>
      <c r="G37" s="105"/>
      <c r="H37" s="105"/>
      <c r="I37" s="4" t="s">
        <v>3</v>
      </c>
      <c r="J37" s="4" t="s">
        <v>4</v>
      </c>
      <c r="K37" s="4" t="s">
        <v>5</v>
      </c>
      <c r="L37" s="5" t="s">
        <v>0</v>
      </c>
    </row>
    <row r="38" spans="1:12" ht="15" customHeight="1">
      <c r="A38" s="1"/>
      <c r="B38" s="112" t="s">
        <v>19</v>
      </c>
      <c r="C38" s="90"/>
      <c r="D38" s="90"/>
      <c r="E38" s="90"/>
      <c r="F38" s="90"/>
      <c r="G38" s="90"/>
      <c r="H38" s="91"/>
      <c r="I38" s="2"/>
      <c r="J38" s="2"/>
      <c r="K38" s="2"/>
      <c r="L38" s="62">
        <f>SUM(L39:L41)</f>
        <v>0</v>
      </c>
    </row>
    <row r="39" spans="1:12" ht="33.75" customHeight="1">
      <c r="A39" s="1">
        <v>1</v>
      </c>
      <c r="B39" s="98" t="s">
        <v>26</v>
      </c>
      <c r="C39" s="99"/>
      <c r="D39" s="99"/>
      <c r="E39" s="99"/>
      <c r="F39" s="99"/>
      <c r="G39" s="99"/>
      <c r="H39" s="100"/>
      <c r="I39" s="71" t="s">
        <v>6</v>
      </c>
      <c r="J39" s="72">
        <v>62</v>
      </c>
      <c r="K39" s="73"/>
      <c r="L39" s="74">
        <f>J39*K39</f>
        <v>0</v>
      </c>
    </row>
    <row r="40" spans="1:12" ht="15">
      <c r="A40" s="20">
        <v>2</v>
      </c>
      <c r="B40" s="75" t="s">
        <v>20</v>
      </c>
      <c r="C40" s="76"/>
      <c r="D40" s="76"/>
      <c r="E40" s="76"/>
      <c r="F40" s="76"/>
      <c r="G40" s="76"/>
      <c r="H40" s="77"/>
      <c r="I40" s="78" t="s">
        <v>6</v>
      </c>
      <c r="J40" s="119">
        <v>71</v>
      </c>
      <c r="K40" s="80"/>
      <c r="L40" s="81">
        <f>J40*K40</f>
        <v>0</v>
      </c>
    </row>
    <row r="41" spans="1:12" ht="15">
      <c r="A41" s="20"/>
      <c r="B41" s="20"/>
      <c r="C41" s="21"/>
      <c r="D41" s="21"/>
      <c r="E41" s="21"/>
      <c r="F41" s="21"/>
      <c r="G41" s="21"/>
      <c r="H41" s="22"/>
      <c r="I41" s="23"/>
      <c r="J41" s="28"/>
      <c r="K41" s="23"/>
      <c r="L41" s="24"/>
    </row>
    <row r="42" spans="1:12" ht="9.75" customHeight="1">
      <c r="A42" s="89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1"/>
    </row>
    <row r="43" spans="1:12" ht="15">
      <c r="A43" s="20"/>
      <c r="B43" s="112" t="s">
        <v>21</v>
      </c>
      <c r="C43" s="90"/>
      <c r="D43" s="90"/>
      <c r="E43" s="90"/>
      <c r="F43" s="90"/>
      <c r="G43" s="90"/>
      <c r="H43" s="91"/>
      <c r="I43" s="23"/>
      <c r="J43" s="28"/>
      <c r="K43" s="23"/>
      <c r="L43" s="62">
        <f>SUM(L44:L47)</f>
        <v>0</v>
      </c>
    </row>
    <row r="44" spans="1:12" ht="15">
      <c r="A44" s="20">
        <v>1</v>
      </c>
      <c r="B44" s="75" t="s">
        <v>22</v>
      </c>
      <c r="C44" s="76"/>
      <c r="D44" s="76"/>
      <c r="E44" s="76"/>
      <c r="F44" s="76"/>
      <c r="G44" s="76"/>
      <c r="H44" s="77"/>
      <c r="I44" s="78" t="s">
        <v>6</v>
      </c>
      <c r="J44" s="79">
        <v>62</v>
      </c>
      <c r="K44" s="80"/>
      <c r="L44" s="81">
        <f>J44*K44</f>
        <v>0</v>
      </c>
    </row>
    <row r="45" spans="1:12" ht="15">
      <c r="A45" s="20">
        <v>2</v>
      </c>
      <c r="B45" s="106" t="s">
        <v>23</v>
      </c>
      <c r="C45" s="107"/>
      <c r="D45" s="107"/>
      <c r="E45" s="107"/>
      <c r="F45" s="107"/>
      <c r="G45" s="107"/>
      <c r="H45" s="108"/>
      <c r="I45" s="78" t="s">
        <v>6</v>
      </c>
      <c r="J45" s="79">
        <v>62</v>
      </c>
      <c r="K45" s="80"/>
      <c r="L45" s="81">
        <f>J45*K45</f>
        <v>0</v>
      </c>
    </row>
    <row r="46" spans="1:12" ht="15">
      <c r="A46" s="20">
        <v>3</v>
      </c>
      <c r="B46" s="113" t="s">
        <v>39</v>
      </c>
      <c r="C46" s="114"/>
      <c r="D46" s="114"/>
      <c r="E46" s="114"/>
      <c r="F46" s="114"/>
      <c r="G46" s="114"/>
      <c r="H46" s="115"/>
      <c r="I46" s="78" t="s">
        <v>6</v>
      </c>
      <c r="J46" s="79">
        <v>64</v>
      </c>
      <c r="K46" s="80"/>
      <c r="L46" s="81">
        <f>J46*K46</f>
        <v>0</v>
      </c>
    </row>
    <row r="47" spans="1:12" ht="44.25" customHeight="1">
      <c r="A47" s="20"/>
      <c r="B47" s="116"/>
      <c r="C47" s="117"/>
      <c r="D47" s="117"/>
      <c r="E47" s="117"/>
      <c r="F47" s="117"/>
      <c r="G47" s="117"/>
      <c r="H47" s="118"/>
      <c r="I47" s="23"/>
      <c r="J47" s="28"/>
      <c r="K47" s="23"/>
      <c r="L47" s="24"/>
    </row>
    <row r="48" spans="1:12" ht="12" customHeight="1">
      <c r="A48" s="89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1"/>
    </row>
    <row r="49" spans="1:12" ht="15">
      <c r="A49" s="20"/>
      <c r="B49" s="32" t="s">
        <v>24</v>
      </c>
      <c r="C49" s="30"/>
      <c r="D49" s="30"/>
      <c r="E49" s="30"/>
      <c r="F49" s="30"/>
      <c r="G49" s="30"/>
      <c r="H49" s="31"/>
      <c r="I49" s="23"/>
      <c r="J49" s="28"/>
      <c r="K49" s="23"/>
      <c r="L49" s="62">
        <f>SUM(L50:L51)</f>
        <v>0</v>
      </c>
    </row>
    <row r="50" spans="1:12" ht="15">
      <c r="A50" s="1">
        <v>1</v>
      </c>
      <c r="B50" s="75" t="s">
        <v>38</v>
      </c>
      <c r="C50" s="76"/>
      <c r="D50" s="76"/>
      <c r="E50" s="76"/>
      <c r="F50" s="76"/>
      <c r="G50" s="76"/>
      <c r="H50" s="77"/>
      <c r="I50" s="78" t="s">
        <v>25</v>
      </c>
      <c r="J50" s="79">
        <v>54</v>
      </c>
      <c r="K50" s="80"/>
      <c r="L50" s="81">
        <f>J50*K50</f>
        <v>0</v>
      </c>
    </row>
    <row r="51" spans="1:12" ht="33" customHeight="1">
      <c r="A51" s="20">
        <v>2</v>
      </c>
      <c r="B51" s="98" t="s">
        <v>41</v>
      </c>
      <c r="C51" s="99"/>
      <c r="D51" s="99"/>
      <c r="E51" s="99"/>
      <c r="F51" s="99"/>
      <c r="G51" s="99"/>
      <c r="H51" s="100"/>
      <c r="I51" s="71" t="s">
        <v>6</v>
      </c>
      <c r="J51" s="72">
        <v>95</v>
      </c>
      <c r="K51" s="73"/>
      <c r="L51" s="74">
        <f>J51*K51</f>
        <v>0</v>
      </c>
    </row>
    <row r="52" spans="1:12" ht="11.25" customHeight="1">
      <c r="A52" s="89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1"/>
    </row>
    <row r="53" spans="1:12" ht="15">
      <c r="A53" s="20"/>
      <c r="B53" s="33" t="s">
        <v>27</v>
      </c>
      <c r="C53" s="30"/>
      <c r="D53" s="30"/>
      <c r="E53" s="30"/>
      <c r="F53" s="30"/>
      <c r="G53" s="30"/>
      <c r="H53" s="31"/>
      <c r="I53" s="2"/>
      <c r="J53" s="27"/>
      <c r="K53" s="23"/>
      <c r="L53" s="62">
        <f>SUM(L54:L56)</f>
        <v>0</v>
      </c>
    </row>
    <row r="54" spans="1:12" ht="30" customHeight="1">
      <c r="A54" s="20">
        <v>1</v>
      </c>
      <c r="B54" s="98" t="s">
        <v>33</v>
      </c>
      <c r="C54" s="99"/>
      <c r="D54" s="99"/>
      <c r="E54" s="99"/>
      <c r="F54" s="99"/>
      <c r="G54" s="99"/>
      <c r="H54" s="100"/>
      <c r="I54" s="71" t="s">
        <v>6</v>
      </c>
      <c r="J54" s="72">
        <v>62</v>
      </c>
      <c r="K54" s="73"/>
      <c r="L54" s="74">
        <f>J54*K54</f>
        <v>0</v>
      </c>
    </row>
    <row r="55" spans="1:12" ht="28.5" customHeight="1">
      <c r="A55" s="1">
        <v>2</v>
      </c>
      <c r="B55" s="98"/>
      <c r="C55" s="99"/>
      <c r="D55" s="99"/>
      <c r="E55" s="99"/>
      <c r="F55" s="99"/>
      <c r="G55" s="99"/>
      <c r="H55" s="100"/>
      <c r="I55" s="71"/>
      <c r="J55" s="72"/>
      <c r="K55" s="88"/>
      <c r="L55" s="74"/>
    </row>
    <row r="56" spans="1:12" ht="15">
      <c r="A56" s="1">
        <v>3</v>
      </c>
      <c r="B56" s="82"/>
      <c r="C56" s="83"/>
      <c r="D56" s="83"/>
      <c r="E56" s="83"/>
      <c r="F56" s="83"/>
      <c r="G56" s="83"/>
      <c r="H56" s="84"/>
      <c r="I56" s="71"/>
      <c r="J56" s="72"/>
      <c r="K56" s="88"/>
      <c r="L56" s="74"/>
    </row>
    <row r="57" spans="1:12" ht="8.25" customHeight="1">
      <c r="A57" s="89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1"/>
    </row>
    <row r="58" spans="1:12" ht="15">
      <c r="A58" s="20"/>
      <c r="B58" s="109" t="s">
        <v>32</v>
      </c>
      <c r="C58" s="110"/>
      <c r="D58" s="110"/>
      <c r="E58" s="110"/>
      <c r="F58" s="110"/>
      <c r="G58" s="110"/>
      <c r="H58" s="111"/>
      <c r="I58" s="2"/>
      <c r="J58" s="27"/>
      <c r="K58" s="23"/>
      <c r="L58" s="62">
        <f>SUM(L59:L62)</f>
        <v>0</v>
      </c>
    </row>
    <row r="59" spans="1:12" ht="15">
      <c r="A59" s="20">
        <v>1</v>
      </c>
      <c r="B59" s="101" t="s">
        <v>40</v>
      </c>
      <c r="C59" s="102"/>
      <c r="D59" s="102"/>
      <c r="E59" s="102"/>
      <c r="F59" s="102"/>
      <c r="G59" s="102"/>
      <c r="H59" s="103"/>
      <c r="I59" s="67" t="s">
        <v>6</v>
      </c>
      <c r="J59" s="68">
        <v>8.5</v>
      </c>
      <c r="K59" s="69"/>
      <c r="L59" s="70">
        <f aca="true" t="shared" si="0" ref="L59">J59*K59</f>
        <v>0</v>
      </c>
    </row>
    <row r="60" spans="1:16" ht="15" customHeight="1">
      <c r="A60" s="1">
        <v>2</v>
      </c>
      <c r="B60" s="101" t="s">
        <v>28</v>
      </c>
      <c r="C60" s="102"/>
      <c r="D60" s="102"/>
      <c r="E60" s="102"/>
      <c r="F60" s="102"/>
      <c r="G60" s="102"/>
      <c r="H60" s="103"/>
      <c r="I60" s="67" t="s">
        <v>6</v>
      </c>
      <c r="J60" s="68">
        <f>12*0.26*1.15</f>
        <v>3.5879999999999996</v>
      </c>
      <c r="K60" s="69"/>
      <c r="L60" s="70">
        <f aca="true" t="shared" si="1" ref="L60:L63">J60*K60</f>
        <v>0</v>
      </c>
      <c r="P60" s="29"/>
    </row>
    <row r="61" spans="1:12" ht="15" customHeight="1">
      <c r="A61" s="20">
        <v>3</v>
      </c>
      <c r="B61" s="85" t="s">
        <v>29</v>
      </c>
      <c r="C61" s="86"/>
      <c r="D61" s="86"/>
      <c r="E61" s="86"/>
      <c r="F61" s="86"/>
      <c r="G61" s="86"/>
      <c r="H61" s="87"/>
      <c r="I61" s="67" t="s">
        <v>6</v>
      </c>
      <c r="J61" s="68">
        <f>(4*0.35*2+12*0.5*1.15)*1.2</f>
        <v>11.639999999999999</v>
      </c>
      <c r="K61" s="69"/>
      <c r="L61" s="70">
        <f t="shared" si="1"/>
        <v>0</v>
      </c>
    </row>
    <row r="62" spans="1:12" ht="15" customHeight="1">
      <c r="A62" s="20">
        <v>4</v>
      </c>
      <c r="B62" s="85" t="s">
        <v>30</v>
      </c>
      <c r="C62" s="86"/>
      <c r="D62" s="86"/>
      <c r="E62" s="86"/>
      <c r="F62" s="86"/>
      <c r="G62" s="86"/>
      <c r="H62" s="87"/>
      <c r="I62" s="67" t="s">
        <v>6</v>
      </c>
      <c r="J62" s="68">
        <v>11.64</v>
      </c>
      <c r="K62" s="69"/>
      <c r="L62" s="70">
        <f t="shared" si="1"/>
        <v>0</v>
      </c>
    </row>
    <row r="63" spans="1:12" ht="15">
      <c r="A63" s="20">
        <v>5</v>
      </c>
      <c r="B63" s="85" t="s">
        <v>31</v>
      </c>
      <c r="C63" s="86"/>
      <c r="D63" s="86"/>
      <c r="E63" s="86"/>
      <c r="F63" s="86"/>
      <c r="G63" s="86"/>
      <c r="H63" s="87"/>
      <c r="I63" s="67" t="s">
        <v>6</v>
      </c>
      <c r="J63" s="68">
        <v>3.59</v>
      </c>
      <c r="K63" s="69"/>
      <c r="L63" s="70">
        <f t="shared" si="1"/>
        <v>0</v>
      </c>
    </row>
    <row r="64" spans="1:12" ht="15">
      <c r="A64" s="11"/>
      <c r="B64" s="13"/>
      <c r="C64" s="11"/>
      <c r="D64" s="11"/>
      <c r="E64" s="11"/>
      <c r="F64" s="11"/>
      <c r="G64" s="11"/>
      <c r="H64" s="11"/>
      <c r="I64" s="11"/>
      <c r="J64" s="11"/>
      <c r="K64" s="25"/>
      <c r="L64" s="26"/>
    </row>
    <row r="80" ht="15">
      <c r="K80" s="6"/>
    </row>
    <row r="84" ht="15">
      <c r="K84" s="6"/>
    </row>
    <row r="88" ht="15">
      <c r="K88" s="6"/>
    </row>
    <row r="97" ht="15">
      <c r="K97" s="6"/>
    </row>
  </sheetData>
  <sheetProtection password="DFBF" sheet="1" objects="1" scenarios="1" selectLockedCells="1" selectUnlockedCells="1"/>
  <mergeCells count="24">
    <mergeCell ref="B55:H55"/>
    <mergeCell ref="B60:H60"/>
    <mergeCell ref="B59:H59"/>
    <mergeCell ref="A57:L57"/>
    <mergeCell ref="B37:H37"/>
    <mergeCell ref="B39:H39"/>
    <mergeCell ref="B45:H45"/>
    <mergeCell ref="B54:H54"/>
    <mergeCell ref="B58:H58"/>
    <mergeCell ref="B38:H38"/>
    <mergeCell ref="B43:H43"/>
    <mergeCell ref="B51:H51"/>
    <mergeCell ref="B46:H46"/>
    <mergeCell ref="B47:H47"/>
    <mergeCell ref="A42:L42"/>
    <mergeCell ref="A48:L48"/>
    <mergeCell ref="A52:L52"/>
    <mergeCell ref="B13:K13"/>
    <mergeCell ref="B14:K14"/>
    <mergeCell ref="B15:K15"/>
    <mergeCell ref="B9:K9"/>
    <mergeCell ref="B10:K10"/>
    <mergeCell ref="B11:K11"/>
    <mergeCell ref="B12:K1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8:D25"/>
  <sheetViews>
    <sheetView workbookViewId="0" topLeftCell="A1">
      <selection activeCell="D34" sqref="D34"/>
    </sheetView>
  </sheetViews>
  <sheetFormatPr defaultColWidth="9.140625" defaultRowHeight="15"/>
  <cols>
    <col min="3" max="3" width="12.28125" style="0" customWidth="1"/>
  </cols>
  <sheetData>
    <row r="8" ht="15">
      <c r="D8" s="6"/>
    </row>
    <row r="12" ht="15">
      <c r="D12" s="6"/>
    </row>
    <row r="16" ht="15">
      <c r="D16" s="6"/>
    </row>
    <row r="25" ht="15">
      <c r="D25" s="6"/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SEMSTAV</dc:creator>
  <cp:keywords/>
  <dc:description/>
  <cp:lastModifiedBy>Nemcova</cp:lastModifiedBy>
  <cp:lastPrinted>2019-04-02T06:01:12Z</cp:lastPrinted>
  <dcterms:created xsi:type="dcterms:W3CDTF">2016-10-11T12:09:49Z</dcterms:created>
  <dcterms:modified xsi:type="dcterms:W3CDTF">2020-02-25T13:54:17Z</dcterms:modified>
  <cp:category/>
  <cp:version/>
  <cp:contentType/>
  <cp:contentStatus/>
</cp:coreProperties>
</file>