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1600" windowHeight="9735" firstSheet="2" activeTab="7"/>
  </bookViews>
  <sheets>
    <sheet name="UT01" sheetId="8" r:id="rId1"/>
    <sheet name="UT02" sheetId="20" r:id="rId2"/>
    <sheet name="ST" sheetId="19" r:id="rId3"/>
    <sheet name="ST_KOUŘ" sheetId="17" r:id="rId4"/>
    <sheet name="PL" sheetId="18" r:id="rId5"/>
    <sheet name="EL" sheetId="16" r:id="rId6"/>
    <sheet name="OTO" sheetId="21" r:id="rId7"/>
    <sheet name="Cena celkem" sheetId="15" r:id="rId8"/>
  </sheets>
  <definedNames>
    <definedName name="_xlnm.Print_Area" localSheetId="7">'Cena celkem'!$A$1:$C$18</definedName>
    <definedName name="_xlnm.Print_Area" localSheetId="5">'EL'!$A$1:$E$52</definedName>
    <definedName name="_xlnm.Print_Area" localSheetId="6">'OTO'!$A$1:$E$16</definedName>
    <definedName name="_xlnm.Print_Area" localSheetId="4">'PL'!$A$1:$G$26</definedName>
    <definedName name="_xlnm.Print_Area" localSheetId="2">'ST'!$A$1:$E$40</definedName>
    <definedName name="_xlnm.Print_Area" localSheetId="3">'ST_KOUŘ'!$A$1:$F$26</definedName>
    <definedName name="_xlnm.Print_Area" localSheetId="0">'UT01'!$A$1:$G$112</definedName>
    <definedName name="_xlnm.Print_Area" localSheetId="1">'UT02'!$A$1:$F$21</definedName>
    <definedName name="_xlnm.Print_Titles" localSheetId="0">'UT01'!$1:$1</definedName>
    <definedName name="_xlnm.Print_Titles" localSheetId="2">'ST'!$1:$1</definedName>
    <definedName name="_xlnm.Print_Titles" localSheetId="3">'ST_KOUŘ'!$1:$1</definedName>
    <definedName name="_xlnm.Print_Titles" localSheetId="4">'PL'!$1:$1</definedName>
  </definedNames>
  <calcPr calcId="152511"/>
</workbook>
</file>

<file path=xl/comments2.xml><?xml version="1.0" encoding="utf-8"?>
<comments xmlns="http://schemas.openxmlformats.org/spreadsheetml/2006/main">
  <authors>
    <author>uzivatel</author>
  </authors>
  <commentList>
    <comment ref="A9" authorId="0">
      <text>
        <r>
          <rPr>
            <b/>
            <sz val="9"/>
            <rFont val="Tahoma"/>
            <family val="2"/>
          </rPr>
          <t>uzivatel: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<sst xmlns="http://schemas.openxmlformats.org/spreadsheetml/2006/main" count="516" uniqueCount="274">
  <si>
    <t>pozice</t>
  </si>
  <si>
    <t>počet</t>
  </si>
  <si>
    <t>bm</t>
  </si>
  <si>
    <t>sb</t>
  </si>
  <si>
    <t>položka</t>
  </si>
  <si>
    <t>trubky ocelové hladké 76x3,2 (DN 65)</t>
  </si>
  <si>
    <t>trubky ocelové závitové bezešvé 2"</t>
  </si>
  <si>
    <t>trubky ocelové závitové bezešvé 6/4"</t>
  </si>
  <si>
    <t>trubky ocelové závitové bezešvé 5/4"</t>
  </si>
  <si>
    <t>trubky ocelové závitové bezešvé 1"</t>
  </si>
  <si>
    <t>trubky ocelové závitové bezešvé 3/4"</t>
  </si>
  <si>
    <t>trubky ocelové závitové bezešvé 1/2"</t>
  </si>
  <si>
    <t>trubky ocelové hladké 89x3,5 (DN 80)</t>
  </si>
  <si>
    <t>trubky ocelové hladké 108x4,0 (DN 100)</t>
  </si>
  <si>
    <t>prvek</t>
  </si>
  <si>
    <t>jednotky</t>
  </si>
  <si>
    <t>ks</t>
  </si>
  <si>
    <t>potrubí ocelové</t>
  </si>
  <si>
    <t>ocelové potrubí bezešvé závitové DN 10</t>
  </si>
  <si>
    <t>m</t>
  </si>
  <si>
    <t>ocelové potrubí bezešvé závitové DN 15 (15x2,65)</t>
  </si>
  <si>
    <t>ocelové potrubí bezešvé závitové DN 20 (20x2,65)</t>
  </si>
  <si>
    <t>ocelové potrubí bezešvé závitové DN 25 (25x3,25)</t>
  </si>
  <si>
    <t>ocelové potrubí bezešvé závitové DN 32 (32x3,25)</t>
  </si>
  <si>
    <t>ocelové potrubí bezešvé závitové DN 40 (40x3,25)</t>
  </si>
  <si>
    <t>ocelové potrubí bezešvé závitové DN 50 (50x3,65)</t>
  </si>
  <si>
    <t>ocelové potrubí bezešvé DN 65 (76x3,2)</t>
  </si>
  <si>
    <t>závěsy potrubí,  čerpadlových bloků</t>
  </si>
  <si>
    <t>nátěry potrubí syntetické potrubí a pomocných prvků (podpěry, závěsy)</t>
  </si>
  <si>
    <t>potrubí - kotelna</t>
  </si>
  <si>
    <t>Kč</t>
  </si>
  <si>
    <t>kotlové jednotky</t>
  </si>
  <si>
    <t>rozdělovače, sběrače</t>
  </si>
  <si>
    <t>oběhová, cirkulační čerpadla</t>
  </si>
  <si>
    <t>armatury</t>
  </si>
  <si>
    <t>expanzní a doplňovací systém</t>
  </si>
  <si>
    <t>tlakoměr deformační Ø100 mm  
0 ÷ 6 kPa s trojcestnou armaturou (atmosféra - plynovod) přesnost tř. 1</t>
  </si>
  <si>
    <t>přírubové spoje - dle armatur a dle prvků</t>
  </si>
  <si>
    <t>prvky ZT</t>
  </si>
  <si>
    <t>trubky ocelové hladké 133x4,5 (DN 125)</t>
  </si>
  <si>
    <t>výpis orientační, přesná specifikace dle dodavatele</t>
  </si>
  <si>
    <t>ohřev TV</t>
  </si>
  <si>
    <t xml:space="preserve">mezipřírubová klapka IVAR - Brandoni BRA.J9.080 DN080 PN 6/10/16 </t>
  </si>
  <si>
    <t>kulový kohout IVAR PERFECTA G2</t>
  </si>
  <si>
    <t>kulový kohout IVAR PERFECTA G6/4</t>
  </si>
  <si>
    <t>kulový kohout IVAR PERFECTA G5/4</t>
  </si>
  <si>
    <t>kulový kohout IVAR PERFECTA G1</t>
  </si>
  <si>
    <t>zpětná klapka IVAR EURA lehká FIV.08030 G2</t>
  </si>
  <si>
    <t>zpětná klapka IVAR EURA lehká FIV.08030 G6/4</t>
  </si>
  <si>
    <t>zpětná klapka IVAR EURA lehká FIV.08030 G5/4</t>
  </si>
  <si>
    <t>zpětná klapka IVAR EURA lehká FIV.08030 G1</t>
  </si>
  <si>
    <t>kohout vypouštěcí s nátrubkem IVAR EURO M G1/2</t>
  </si>
  <si>
    <t>Montáže</t>
  </si>
  <si>
    <t>Cena celkem</t>
  </si>
  <si>
    <t>čerpadlo Wilo Stratos Z 30/1-8 (systém cirkulace TV)</t>
  </si>
  <si>
    <t>mezipřírubová zpětná klapka IVAR - Brandoni BRA.W6.010 DN80 PN16</t>
  </si>
  <si>
    <t>tlakoměr 0 ÷ 600 kPa,  Ø 100 mm</t>
  </si>
  <si>
    <t>tlakoměr 0 ÷ 600 kPa,  Ø 60 mm</t>
  </si>
  <si>
    <t>rekapitulace</t>
  </si>
  <si>
    <t>cena bez DPH</t>
  </si>
  <si>
    <t>Dodávka celkem</t>
  </si>
  <si>
    <t>teploměr 0 ÷ 120°C,  Ø 100 mm</t>
  </si>
  <si>
    <t>teploměr 0 ÷ 120°C,  Ø 60 mm</t>
  </si>
  <si>
    <t>celkem</t>
  </si>
  <si>
    <t>trubky PPR (Hostalen) 20x3,4 - doplňování topné vody</t>
  </si>
  <si>
    <t>izolace návleková dle vyhl. 193/2007 (tl. 60 mm) DN 100</t>
  </si>
  <si>
    <t>izolace návleková dle vyhl. 193/2007 (tl. 40 mm) DN 50</t>
  </si>
  <si>
    <t>izolace návleková dle vyhl. 193/2007 (tl. 50 mm) DN 32</t>
  </si>
  <si>
    <t>izolace návleková dle vyhl. 193/2007 (tl. 20 mm) DN 15</t>
  </si>
  <si>
    <t>izolace návleková dle vyhl. 193/2007 (tl. 50 mm) DN 80</t>
  </si>
  <si>
    <t>izolace návleková dle vyhl. 193/2007 (tl. 50 mm) DN 65</t>
  </si>
  <si>
    <t>izolace návleková dle vyhl. 193/2007 (tl. 80 mm) DN 125</t>
  </si>
  <si>
    <t>izolace návleková dle vyhl. 193/2007 (tl. 40 mm) DN 40</t>
  </si>
  <si>
    <t>izolace návleková dle vyhl. 193/2007 (tl. 30 mm) DN 25</t>
  </si>
  <si>
    <t>izolace návleková dle vyhl. 193/2007 (tl. 30 mm) DN 20</t>
  </si>
  <si>
    <t>automatický odvzdušňovací ventil IVAR ROBOCAL 5024  G3/8</t>
  </si>
  <si>
    <t>jedn.</t>
  </si>
  <si>
    <t>cena 
celk.</t>
  </si>
  <si>
    <t>cena 
za 
pol.</t>
  </si>
  <si>
    <t>výpis orientační, přesná specifikace dle dodavatele 
a dle skutečného vedení potrubí plynovodu 
(závěsy, pomocné prvky, nátěry,....)</t>
  </si>
  <si>
    <r>
      <t xml:space="preserve">nátěry potrubí - syntetický nátěr </t>
    </r>
    <r>
      <rPr>
        <sz val="8"/>
        <rFont val="Arial CE"/>
        <family val="2"/>
      </rPr>
      <t>barvou žlutého odstínu dle ČSN 13 0072 - dle potrubí</t>
    </r>
  </si>
  <si>
    <t>tlakoměr 0 ÷ 1 MPa,  Ø 100 mm</t>
  </si>
  <si>
    <t>kulový kohout G1/2 - (odvzdušnění) Ivar Futurgas</t>
  </si>
  <si>
    <t xml:space="preserve">doplňovací souprava Reflex Fillcontrol </t>
  </si>
  <si>
    <t>část MaR + elektro</t>
  </si>
  <si>
    <t>čerpadlo Wilo Stratos 50/1-8 (hlavní budova)</t>
  </si>
  <si>
    <t>čerpadlo Wilo Stratos 32/1-8 (stará budova)</t>
  </si>
  <si>
    <t>expanzní nádoba Reflex N300</t>
  </si>
  <si>
    <t>expanzní nádoba Reflex DD33 (pro pitnou vodu)</t>
  </si>
  <si>
    <t>"mk" ventil G1 - pro expanzní nádobu pro ÚT</t>
  </si>
  <si>
    <t>"mk" ventil G3/4 - pro expanzní nádobu pro TeV</t>
  </si>
  <si>
    <t>filtr mechanických nečistot F1
IVAR GEL.DEPURA 1000 PP - 1“ 
(s nerez filtrační vložkou o porozitě 90 μm)</t>
  </si>
  <si>
    <r>
      <t xml:space="preserve">ZMĚKČOVACÍ FILTR v celoplastovém provedení
IVAR.DEVAP-KAB 010
</t>
    </r>
    <r>
      <rPr>
        <sz val="9"/>
        <rFont val="Arial CE"/>
        <family val="2"/>
      </rPr>
      <t>REGENERAČNÍ SŮL PRO ZMĚKČOVAČE VODY - GEL.SŮL C.S.  - 3 pytle</t>
    </r>
  </si>
  <si>
    <t>Armatury</t>
  </si>
  <si>
    <t>havarijní uzávěr pro kotelnu
Peveko EVHNC 1065.02/PL</t>
  </si>
  <si>
    <t>kulový kohout G1 (uzávěr spotřebiče - příslušenství kotlové jednotky)</t>
  </si>
  <si>
    <t>kulový kohout G1/2 s nátrubkem (vzorky)</t>
  </si>
  <si>
    <t>LPRLM2</t>
  </si>
  <si>
    <t>LIL revizní koleno 87° s měř. otvorem; DN125/180</t>
  </si>
  <si>
    <r>
      <rPr>
        <sz val="9"/>
        <rFont val="Arial CE"/>
        <family val="2"/>
      </rPr>
      <t>LPKL23</t>
    </r>
  </si>
  <si>
    <r>
      <rPr>
        <sz val="9"/>
        <rFont val="Arial CE"/>
        <family val="2"/>
      </rPr>
      <t>LPRL02</t>
    </r>
  </si>
  <si>
    <r>
      <rPr>
        <sz val="9"/>
        <rFont val="Arial CE"/>
        <family val="2"/>
      </rPr>
      <t>LIL trubka s hrdlem; 0,25 m; DN125/180</t>
    </r>
  </si>
  <si>
    <r>
      <rPr>
        <sz val="9"/>
        <rFont val="Arial CE"/>
        <family val="2"/>
      </rPr>
      <t>LPUL02</t>
    </r>
  </si>
  <si>
    <r>
      <rPr>
        <sz val="9"/>
        <rFont val="Arial CE"/>
        <family val="2"/>
      </rPr>
      <t>LIL revizní T-kus se změnou směru; DN125/180</t>
    </r>
  </si>
  <si>
    <r>
      <rPr>
        <sz val="9"/>
        <rFont val="Arial CE"/>
        <family val="2"/>
      </rPr>
      <t>LPRL12</t>
    </r>
  </si>
  <si>
    <r>
      <rPr>
        <sz val="9"/>
        <rFont val="Arial CE"/>
        <family val="2"/>
      </rPr>
      <t>LIL trubka s hrdlem; 1 m; DN125/180</t>
    </r>
  </si>
  <si>
    <r>
      <rPr>
        <sz val="9"/>
        <rFont val="Arial CE"/>
        <family val="2"/>
      </rPr>
      <t>LPRL52</t>
    </r>
  </si>
  <si>
    <r>
      <rPr>
        <sz val="9"/>
        <rFont val="Arial CE"/>
        <family val="2"/>
      </rPr>
      <t>LIL trubka s hrdlem; 0,5 m; DN125/180</t>
    </r>
  </si>
  <si>
    <r>
      <rPr>
        <sz val="9"/>
        <rFont val="Arial CE"/>
        <family val="2"/>
      </rPr>
      <t>LPRLM2</t>
    </r>
  </si>
  <si>
    <r>
      <rPr>
        <sz val="9"/>
        <rFont val="Arial CE"/>
        <family val="2"/>
      </rPr>
      <t>LIL revizní koleno 87° s měř. otvorem; DN125/180</t>
    </r>
  </si>
  <si>
    <r>
      <rPr>
        <sz val="9"/>
        <rFont val="Arial CE"/>
        <family val="2"/>
      </rPr>
      <t>PPTU02</t>
    </r>
  </si>
  <si>
    <r>
      <rPr>
        <sz val="9"/>
        <rFont val="Arial CE"/>
        <family val="2"/>
      </rPr>
      <t>PPRM22</t>
    </r>
  </si>
  <si>
    <r>
      <rPr>
        <sz val="9"/>
        <rFont val="Arial CE"/>
        <family val="2"/>
      </rPr>
      <t>STARR Trubka s hrdlem 2m; DN125</t>
    </r>
  </si>
  <si>
    <r>
      <rPr>
        <sz val="9"/>
        <rFont val="Arial CE"/>
        <family val="2"/>
      </rPr>
      <t>PPRM52</t>
    </r>
  </si>
  <si>
    <r>
      <rPr>
        <sz val="9"/>
        <rFont val="Arial CE"/>
        <family val="2"/>
      </rPr>
      <t>STARR Trubka s hrdlem 0,5m; DN125</t>
    </r>
  </si>
  <si>
    <r>
      <rPr>
        <sz val="9"/>
        <rFont val="Arial CE"/>
        <family val="2"/>
      </rPr>
      <t>Kód prvku</t>
    </r>
  </si>
  <si>
    <t>LIL kotlová redukce (na DN125/180), DN 100/150</t>
  </si>
  <si>
    <t>Kouřovod 1</t>
  </si>
  <si>
    <t>Kouřovod 2</t>
  </si>
  <si>
    <t>STARR Pateční koleno starr 87° s kotvením; DN125</t>
  </si>
  <si>
    <t>2x komín</t>
  </si>
  <si>
    <t>Úpravy stavebních konstrukcí</t>
  </si>
  <si>
    <t>dozdění příčky Ytong tl. 150 mm</t>
  </si>
  <si>
    <t>m2</t>
  </si>
  <si>
    <t>Bourání stavebních konstrukcí</t>
  </si>
  <si>
    <t>bourání základu výšky ~ 100 mm z prostého betonu</t>
  </si>
  <si>
    <t>bourání stropní konstrukce ze železobetonu ~300x300 mm, tloušťka ~300 mm</t>
  </si>
  <si>
    <t>podlahová stěrka pro vyrovnání, opravu podlahové konstrukce</t>
  </si>
  <si>
    <t>oprava, doplnění omítek omítkovou směsí</t>
  </si>
  <si>
    <t>dozdění, dobetonování prostupu potrubí 1.N.P. - 2.N.P.</t>
  </si>
  <si>
    <t>Nátěr podlahové konstrukce bezprašným protiskluzovým nátěrem</t>
  </si>
  <si>
    <t>Konečná úprava stěn malbou světlého odstínu</t>
  </si>
  <si>
    <t>Konečná úprava stropu malbou světlého odstínu</t>
  </si>
  <si>
    <t>kulový kohout IVAR PERFECTA G3/4</t>
  </si>
  <si>
    <t>kombinovaný rozdělovač ETL Praha 
modul 200 _ 2280 mm 2x DN125, 
2x DN65, 2x G2 _ viz výkres 004</t>
  </si>
  <si>
    <t>Rozšíření regulace</t>
  </si>
  <si>
    <t>Rozšíření pro 2.+3. topný okruh MW2B 
Viessmann Obj.číslo.: 7164403</t>
  </si>
  <si>
    <t>Neutralizační zař. GENO-Neutra V N-70 
Viessmann Obj.číslo.: 7441823</t>
  </si>
  <si>
    <t>Čidlo teploty NTC 10kOhm (do jímky) 
Viessmann Obj.číslo.: 7438702</t>
  </si>
  <si>
    <t>Čidlo výstupní teploty NTC Nr.2 l=5800 
Viessmann Obj.číslo.: 7426463
pro 2 směšované okruhy</t>
  </si>
  <si>
    <r>
      <rPr>
        <b/>
        <sz val="10"/>
        <rFont val="Arial CE"/>
        <family val="2"/>
      </rPr>
      <t>Souprava výměníku tepla pro nabíjecí zásobníkový systém</t>
    </r>
    <r>
      <rPr>
        <sz val="10"/>
        <rFont val="Arial CE"/>
        <family val="2"/>
      </rPr>
      <t xml:space="preserve">
přenášený výkon 240 kW
se směšovací armaturou
Vitotrans 222 velikost 3 240kW 
Viessmann Obj.číslo.: Z012536</t>
    </r>
  </si>
  <si>
    <t>čerpadlo kotlové - součást instalačního setu Viessmann
pozice 3.1</t>
  </si>
  <si>
    <t>čerpadlo nabíjecí TeV prim - součást instalačního setu Viessmann
pozice 5.1</t>
  </si>
  <si>
    <t>čerpadlo nabíjecí TeV sek - součást instalačního setu Viessmann
pozice 5.1</t>
  </si>
  <si>
    <t>hlavní uzávěr pro kotelnu
klapka plynová mezipřírubová DN65
s ruční pákou
BRA.J9.101 GAS - J9.101.065 - Ivar - Brandoni</t>
  </si>
  <si>
    <t>filtr prachový Armagas - KAP 65 (DN65)</t>
  </si>
  <si>
    <r>
      <t xml:space="preserve">Vertikální </t>
    </r>
    <r>
      <rPr>
        <b/>
        <sz val="10"/>
        <rFont val="Arial CE"/>
        <family val="2"/>
      </rPr>
      <t>zásobník teplé vody</t>
    </r>
    <r>
      <rPr>
        <sz val="10"/>
        <rFont val="Arial CE"/>
        <family val="2"/>
      </rPr>
      <t xml:space="preserve"> z oceli,
Vitocell 100-L 1000L 
Viessmann Obj.číslo.: Z004043
Pojistná skupina podle ČSN 73 66 60 
Viessmann Obj.číslo.: 7180662</t>
    </r>
  </si>
  <si>
    <r>
      <t xml:space="preserve">kotel Viessmann Vitodens 200-W - 150    2x 150 kW = 300 kW
Vitodens 200-W B2HA 2 x 150 kW 
Viessmann Obj.číslo.: B2HA440 (dvojice kotlů)
</t>
    </r>
    <r>
      <rPr>
        <b/>
        <sz val="10"/>
        <rFont val="Arial CE"/>
        <family val="2"/>
      </rPr>
      <t>celá sestava dvou kotlů :</t>
    </r>
    <r>
      <rPr>
        <sz val="10"/>
        <rFont val="Arial CE"/>
        <family val="2"/>
      </rPr>
      <t xml:space="preserve">
</t>
    </r>
    <r>
      <rPr>
        <sz val="8"/>
        <rFont val="Arial CE"/>
        <family val="2"/>
      </rPr>
      <t>2x Kotel Vitodens 200-W B2HA 150kW
2x Vitotronic 100 HC1B obslužná jednotka
TD Vitodens B2HA 125-150kW + HC1B CZ
2x Kaskádový modul
Vitotronic 300-K MW2B
TD Vitotronic 300-K MW2B CZ
Vitocom 100 LAN (dálková správa)
Stěnová konzole</t>
    </r>
  </si>
  <si>
    <t>ocelové potrubí bezešvé DN 100 (108x3,5) - ochranná trubka</t>
  </si>
  <si>
    <r>
      <t>3-cestný ventil Siemens DN65_kvs = 63 m3/h</t>
    </r>
    <r>
      <rPr>
        <sz val="8"/>
        <rFont val="Arial CE"/>
        <family val="2"/>
      </rPr>
      <t xml:space="preserve"> (VXF 22.65-63)
+ servopohon SAX31.00 (3-polohový, AC 230V, doba přeběhu 120 s)</t>
    </r>
  </si>
  <si>
    <r>
      <t>3-cestný ventil Siemens DN40_kvs = 16 m3/h</t>
    </r>
    <r>
      <rPr>
        <sz val="8"/>
        <rFont val="Arial CE"/>
        <family val="2"/>
      </rPr>
      <t xml:space="preserve"> (VXF 22.40-16)
+ servopohon SAX31.00 (3-polohový, AC 230V, doba přeběhu 120 s)</t>
    </r>
  </si>
  <si>
    <t>3-cestný ventil - součást soupravy výměníku Viessmann (pozice 5.1.)</t>
  </si>
  <si>
    <r>
      <t xml:space="preserve">pojistný ventil IVAR.PV KD 1"-5/4"  </t>
    </r>
    <r>
      <rPr>
        <sz val="8"/>
        <rFont val="Arial CE"/>
        <family val="2"/>
      </rPr>
      <t xml:space="preserve">nast. otevírací přetlak </t>
    </r>
    <r>
      <rPr>
        <sz val="10"/>
        <rFont val="Arial CE"/>
        <family val="2"/>
      </rPr>
      <t>500 kPa</t>
    </r>
    <r>
      <rPr>
        <sz val="8"/>
        <rFont val="Arial CE"/>
        <family val="2"/>
      </rPr>
      <t xml:space="preserve"> (pitná voda)</t>
    </r>
    <r>
      <rPr>
        <sz val="10"/>
        <rFont val="Arial CE"/>
        <family val="2"/>
      </rPr>
      <t xml:space="preserve">
resp. součást pozice 5.1.</t>
    </r>
  </si>
  <si>
    <r>
      <t xml:space="preserve">pojistný ventil IVAR.PV KD 1"-5/4"  </t>
    </r>
    <r>
      <rPr>
        <sz val="8"/>
        <rFont val="Arial CE"/>
        <family val="2"/>
      </rPr>
      <t xml:space="preserve">nast. otevírací přetlak </t>
    </r>
    <r>
      <rPr>
        <sz val="10"/>
        <rFont val="Arial CE"/>
        <family val="2"/>
      </rPr>
      <t>300 kPa</t>
    </r>
    <r>
      <rPr>
        <sz val="8"/>
        <rFont val="Arial CE"/>
        <family val="2"/>
      </rPr>
      <t xml:space="preserve"> (topná voda)</t>
    </r>
  </si>
  <si>
    <t>filtr plnoprůtokový IVAR  - Brandoni BRA.11.000080 DN 80 PN16</t>
  </si>
  <si>
    <t>filtr plnoprůtokový IVAR  - Brandoni BRA.11.000050 DN 50 PN16</t>
  </si>
  <si>
    <t>kohout vypouštěcí s nátrubkem IVAR EURO M G3/4</t>
  </si>
  <si>
    <r>
      <t>vodoměr DN50 M-NR Qn = 10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/h , DN50 (G2)</t>
    </r>
  </si>
  <si>
    <t>trubky PPR (Hostalen) 75x10,4</t>
  </si>
  <si>
    <t>trubky PPR (Hostalen) 63x8,7</t>
  </si>
  <si>
    <t>izolace návleková dle vyhl. 193/2007 (tl. 50 mm) pro PPR 75</t>
  </si>
  <si>
    <t>izolace návleková dle vyhl. 193/2007 (tl. 40 mm) pro PPR 63</t>
  </si>
  <si>
    <t>izolace návleková dle vyhl. 193/2007 (tl. 40 mm) pro PPR 20</t>
  </si>
  <si>
    <t>potrubí HT50 (kondenzát, pojistné ventily, úpravna vody)</t>
  </si>
  <si>
    <t>bourání stropní konstrukce ze železobetonu ~100x200 mm, tloušťka ~300 mm</t>
  </si>
  <si>
    <t>Demontáže</t>
  </si>
  <si>
    <t>Demontáž expanzních nádob 110 l</t>
  </si>
  <si>
    <t>Demontáž rozdělovačů, sběračů</t>
  </si>
  <si>
    <t>Demontáž čerpadlových a regulačních sestav</t>
  </si>
  <si>
    <t>Demontáž potrubí ÚT, TV, SV v rozsahu kotelny a bojlerovny</t>
  </si>
  <si>
    <t>Demontáž ležatých zásobníkových ohřívačů 2,5 m3</t>
  </si>
  <si>
    <t>Demontáž kouřovodů a komínových vložek Al původních kotlových jednotek</t>
  </si>
  <si>
    <t>zaplentování původního větracího otvoru SDK deskou</t>
  </si>
  <si>
    <r>
      <t xml:space="preserve">HVDT - hydraulický vyrovnávač dynamických tlaků (anuloid) 
dodávka instalačního setu Viessmann
</t>
    </r>
    <r>
      <rPr>
        <b/>
        <sz val="10"/>
        <rFont val="Arial CE"/>
        <family val="2"/>
      </rPr>
      <t>Hydraulická výhybka (DN 80 na 100)</t>
    </r>
    <r>
      <rPr>
        <sz val="10"/>
        <rFont val="Arial CE"/>
        <family val="2"/>
      </rPr>
      <t xml:space="preserve"> včetně tepelné izolace
Viessmann Obj.číslo.: Z010306</t>
    </r>
  </si>
  <si>
    <r>
      <t xml:space="preserve">rozdělovač/sběrač kotlového okruhu včetně armatur 
a "kotlových" oběhových čerpadel
</t>
    </r>
    <r>
      <rPr>
        <b/>
        <sz val="10"/>
        <rFont val="Arial CE"/>
        <family val="2"/>
      </rPr>
      <t xml:space="preserve">Hydraulická kaskáda 2 x 125/150 kW </t>
    </r>
    <r>
      <rPr>
        <sz val="10"/>
        <rFont val="Arial CE"/>
        <family val="2"/>
      </rPr>
      <t>včetně tepelné izolace
Viessmann Obj.číslo.: ZK01070</t>
    </r>
  </si>
  <si>
    <t>specifikace</t>
  </si>
  <si>
    <t>rozvody ÚT - otopná tělesa</t>
  </si>
  <si>
    <t>22-060120-60</t>
  </si>
  <si>
    <t>rozvody ÚT - armatury</t>
  </si>
  <si>
    <t>1x vekoluxivar DS 346</t>
  </si>
  <si>
    <t>1x hlavice T5000</t>
  </si>
  <si>
    <t>RADIK VK 22/1200/600</t>
  </si>
  <si>
    <t>Větrací průduchy</t>
  </si>
  <si>
    <r>
      <t xml:space="preserve">přívodní otvor </t>
    </r>
    <r>
      <rPr>
        <sz val="9"/>
        <rFont val="Arial"/>
        <family val="2"/>
      </rPr>
      <t>Ø</t>
    </r>
    <r>
      <rPr>
        <sz val="9"/>
        <rFont val="Arial CE"/>
        <family val="2"/>
      </rPr>
      <t xml:space="preserve">150 mm 
- vloženo potrubí Spiro </t>
    </r>
    <r>
      <rPr>
        <sz val="9"/>
        <rFont val="Arial"/>
        <family val="2"/>
      </rPr>
      <t>Ø</t>
    </r>
    <r>
      <rPr>
        <sz val="9"/>
        <rFont val="Arial CE"/>
        <family val="2"/>
      </rPr>
      <t>150
- 2x krytí mřížkou/síťkou
vybourání prostupu, dozdění, začištění, malba</t>
    </r>
  </si>
  <si>
    <t>přívodní otvor Ø200 mm 
- vloženo potrubí Spiro Ø200
- 1x krytí mřížkou/síťkou
- 2x krytí mřížkou/síťkou
vybourání prostupu, dozdění, začištění, malba</t>
  </si>
  <si>
    <t>zakrytí větracího otvoru v úrovni hlavy komína stříškou proti vnikání atmosférické vlhkosti
stříška z pozinkovaného plechu - klempířský výrobek</t>
  </si>
  <si>
    <t>RADIK VK 22/1400/600</t>
  </si>
  <si>
    <t>22-060140-60</t>
  </si>
  <si>
    <t>set IVAR.KIT VS 2102 N
rohový
pro původní otopná tělesa</t>
  </si>
  <si>
    <t>1x  ventil rohový</t>
  </si>
  <si>
    <t>1x regulační šroubení</t>
  </si>
  <si>
    <t>1x T 5000 hlavice termostatická</t>
  </si>
  <si>
    <t>připojení ocel 1/2"</t>
  </si>
  <si>
    <t>IVAR KIT DS 346__
rohový
desková tělesa</t>
  </si>
  <si>
    <t>izolace pro rozdělovače, HVDT  (pásy) - dle rozměrů prvků - tl. 100 mm
součást dodávky rozdělovačů a HVDT</t>
  </si>
  <si>
    <r>
      <t xml:space="preserve">pojistný ventil IVAR.PV KD 1"-5/4"  </t>
    </r>
    <r>
      <rPr>
        <sz val="8"/>
        <rFont val="Arial CE"/>
        <family val="2"/>
      </rPr>
      <t xml:space="preserve">nast. otevírací přetlak </t>
    </r>
    <r>
      <rPr>
        <sz val="10"/>
        <rFont val="Arial CE"/>
        <family val="2"/>
      </rPr>
      <t>500 kPa</t>
    </r>
    <r>
      <rPr>
        <sz val="8"/>
        <rFont val="Arial CE"/>
        <family val="2"/>
      </rPr>
      <t xml:space="preserve"> (pitná voda)</t>
    </r>
  </si>
  <si>
    <t>vodoměr 0,6 m3/h + sestava uzavírání</t>
  </si>
  <si>
    <r>
      <t>teplotní čidlo 0 ÷ 120°C -</t>
    </r>
    <r>
      <rPr>
        <sz val="8"/>
        <rFont val="Arial CE"/>
        <family val="2"/>
      </rPr>
      <t xml:space="preserve"> jímka pro regulaci G1/2, ev. příložné čidlo
(dodávka regulačního systému)</t>
    </r>
  </si>
  <si>
    <t>Malby, nátěry - kotelna</t>
  </si>
  <si>
    <t>Malby, nátěry - bojlerovna</t>
  </si>
  <si>
    <t>Demontáž a likvidace kotlových jednotek stacionárních</t>
  </si>
  <si>
    <t>stavební úpravy + demontáže</t>
  </si>
  <si>
    <t>CELKEM</t>
  </si>
  <si>
    <t>odkouření</t>
  </si>
  <si>
    <t>část plynovod</t>
  </si>
  <si>
    <t>část ÚT</t>
  </si>
  <si>
    <t>PPSAS2</t>
  </si>
  <si>
    <t>PPFR60</t>
  </si>
  <si>
    <t>STARR Komínová plast. hlavice (komplet), černá; DN125</t>
  </si>
  <si>
    <t>ZUB Distanční objímka universální 1 bal-6 ks</t>
  </si>
  <si>
    <t>Svítidla</t>
  </si>
  <si>
    <t>Svítidlo nouzové, trvale svítící, 1x11W, 230V, 1hod bat, IP65, s piktogramem</t>
  </si>
  <si>
    <t>Koncové prvky (zásuvky, vypínače, …)</t>
  </si>
  <si>
    <t>Zásuvka jednonásobná, na povrch, 230V/16A, IP44, např. ABB Praktik</t>
  </si>
  <si>
    <t>Zásuvka trojpólová, na povrch, 400V/16A, 3P+PE+N, IP44, např. ABB</t>
  </si>
  <si>
    <t>Vypínač jednopólový (řaz.1), na povrch, 230V/10A, IP44, např. ABB Praktik</t>
  </si>
  <si>
    <t>Prostorový omezovač teploty (20-60°C), na povrch, 230V, 1S/1R (T 61112 B)</t>
  </si>
  <si>
    <t>Dvoustupňový detektor hořlavých plynů - metan, 230V, 3x1P (SE-22-230D)</t>
  </si>
  <si>
    <t>Snímač hladiny zaplavení, 24V AC/DC (SZ4)</t>
  </si>
  <si>
    <t>Havarijní tlačítko kotelny, na povrch, 230V, 1S/1R</t>
  </si>
  <si>
    <t>Kabely, vodiče</t>
  </si>
  <si>
    <t>kabel CYKY J-3x1,5mm2</t>
  </si>
  <si>
    <t>kabel CYKY J-3x2,5mm2</t>
  </si>
  <si>
    <t>kabel CYKY J-5x1,5mm2</t>
  </si>
  <si>
    <t>kabel CYKY J-5x2,5mm2</t>
  </si>
  <si>
    <t>kabel CYKY J-4x4mm2</t>
  </si>
  <si>
    <t>flexi kabel HO4-V-3x1,5mm2</t>
  </si>
  <si>
    <t>flexi kabel HO4-V-5x1,5mm2</t>
  </si>
  <si>
    <t>kabel JYTY 2x1mm2</t>
  </si>
  <si>
    <t>kabel JYTY 4x1mm2</t>
  </si>
  <si>
    <t>vodič CYA 1x4mm2 (zl/žl)</t>
  </si>
  <si>
    <t>vodič CYA 1x6mm2 (zl/žl)</t>
  </si>
  <si>
    <t>Elektroinstalační materiál</t>
  </si>
  <si>
    <t>Odbočná krabice na povrch, A11</t>
  </si>
  <si>
    <t>Svorky, stahovací pásky, přísluš.</t>
  </si>
  <si>
    <t>set</t>
  </si>
  <si>
    <t>Kabelový žlab MARS 125/50</t>
  </si>
  <si>
    <t>Podpěra na stěnu 125</t>
  </si>
  <si>
    <t>Elektroinstalační trubka tuhá, 1540, d=40mm (včetně příchytek)</t>
  </si>
  <si>
    <t>Elektroinstalační trubka tuhá, 1525, d=25mm (včetně příchytek)</t>
  </si>
  <si>
    <t>Elektroinstalační trubka ohebná, 1440, d=40mm</t>
  </si>
  <si>
    <t>Elektroinstalační trubka ohebná, 1425, d=25mm</t>
  </si>
  <si>
    <t>Rozvaděče</t>
  </si>
  <si>
    <t>Oceloplechová nástěnná rozvodnice</t>
  </si>
  <si>
    <t>kpl</t>
  </si>
  <si>
    <t>vybavení  a parametry viz schéma rozvaděče Rk</t>
  </si>
  <si>
    <t>Ostatní</t>
  </si>
  <si>
    <t>Výchozí revize</t>
  </si>
  <si>
    <t>Projekt skutečného provedení</t>
  </si>
  <si>
    <t>Rekonstrukce stávajících rozvodů v rámci kotelny 2NP a bojlerovny v 1NP</t>
  </si>
  <si>
    <t>Stavební přípomoce, ZS</t>
  </si>
  <si>
    <t>Zaškolení obsluhy, uvedení do provozu</t>
  </si>
  <si>
    <t>Doprava</t>
  </si>
  <si>
    <t>Svítidlo zářivkové přisazené/svěšené, 230V, 1x58W (T8), 
IP65, EP (komplet včetně zdrojů) - např. Modus V3</t>
  </si>
  <si>
    <t>Revize, zaškolení obsluhy, uvedení do provozu</t>
  </si>
  <si>
    <t>Doprava, přesuny hmot</t>
  </si>
  <si>
    <t>Stavební úpravy, demontáže celkem</t>
  </si>
  <si>
    <t>Tlaková zkouška, uvedení do provozu</t>
  </si>
  <si>
    <t xml:space="preserve">bourání otvorů ve vertikálních konstrukcích pro potrubí </t>
  </si>
  <si>
    <t>dozdění a začištění prostupu potrubí vertikálními konstrukcemi</t>
  </si>
  <si>
    <t xml:space="preserve">doplnění otopného systému topnými tělesy </t>
  </si>
  <si>
    <t xml:space="preserve">+ v projektu neuvedené </t>
  </si>
  <si>
    <t>CELKOVÁ CENA</t>
  </si>
  <si>
    <t>otopné těleso RADIK</t>
  </si>
  <si>
    <t>Otopná tělesa</t>
  </si>
  <si>
    <t>zednické a pomocné práce</t>
  </si>
  <si>
    <t>doprava</t>
  </si>
  <si>
    <t xml:space="preserve">Ostatní materiál </t>
  </si>
  <si>
    <t>Ostatní práce</t>
  </si>
  <si>
    <t>Otopná tělesa vč. připojení k otopnému systému</t>
  </si>
  <si>
    <t>otopná tělesa</t>
  </si>
  <si>
    <t>termostatická hlavice odolná, termostatický ventil, připojovací šroubení otopných těles</t>
  </si>
  <si>
    <t>potrubí Cu, fitinky Cu, pasta, cín</t>
  </si>
  <si>
    <t>montážní práce, talaková a toplná zkouška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</si>
</sst>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164" formatCode="####&quot;.&quot;"/>
    <numFmt numFmtId="165" formatCode="####&quot;.P&quot;"/>
    <numFmt numFmtId="166" formatCode="#,##0.0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name val="France"/>
      <family val="2"/>
    </font>
    <font>
      <b/>
      <sz val="10"/>
      <name val="France"/>
      <family val="2"/>
    </font>
    <font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vertAlign val="superscript"/>
      <sz val="10"/>
      <name val="Arial CE"/>
      <family val="2"/>
    </font>
    <font>
      <sz val="10"/>
      <color rgb="FF00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bgColor indexed="26"/>
      </patternFill>
    </fill>
    <fill>
      <patternFill patternType="lightDown"/>
    </fill>
  </fills>
  <borders count="100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hair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double"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hair"/>
      <top style="medium"/>
      <bottom style="double"/>
    </border>
    <border>
      <left/>
      <right style="thin"/>
      <top style="double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 style="medium"/>
      <bottom style="hair"/>
    </border>
    <border>
      <left style="medium"/>
      <right style="thin"/>
      <top/>
      <bottom style="medium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hair"/>
      <bottom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double"/>
    </border>
    <border>
      <left/>
      <right/>
      <top style="medium"/>
      <bottom/>
    </border>
    <border>
      <left/>
      <right/>
      <top style="medium"/>
      <bottom style="medium"/>
    </border>
    <border>
      <left style="hair"/>
      <right style="hair"/>
      <top style="medium"/>
      <bottom style="double"/>
    </border>
    <border>
      <left style="thin"/>
      <right style="thin"/>
      <top/>
      <bottom style="hair"/>
    </border>
    <border>
      <left style="thin"/>
      <right style="medium"/>
      <top style="medium"/>
      <bottom/>
    </border>
    <border>
      <left style="thin"/>
      <right style="medium"/>
      <top style="medium"/>
      <bottom style="double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/>
      <top style="double"/>
      <bottom style="hair"/>
    </border>
    <border>
      <left style="thin"/>
      <right style="medium"/>
      <top style="thin"/>
      <bottom style="hair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double"/>
    </border>
    <border>
      <left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/>
      <top style="hair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hair"/>
      <bottom/>
    </border>
    <border>
      <left style="thin"/>
      <right style="medium"/>
      <top style="double"/>
      <bottom style="hair"/>
    </border>
    <border>
      <left/>
      <right style="medium"/>
      <top style="medium"/>
      <bottom style="medium"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medium"/>
      <top/>
      <bottom style="hair"/>
    </border>
    <border>
      <left style="thin"/>
      <right style="thin"/>
      <top/>
      <bottom/>
    </border>
    <border>
      <left style="thin">
        <color rgb="FF000000"/>
      </left>
      <right style="thin"/>
      <top/>
      <bottom/>
    </border>
    <border>
      <left style="thin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hair"/>
    </border>
    <border>
      <left/>
      <right style="thin"/>
      <top/>
      <bottom style="hair"/>
    </border>
    <border>
      <left style="thin"/>
      <right/>
      <top style="medium"/>
      <bottom style="double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47">
    <xf numFmtId="0" fontId="0" fillId="0" borderId="0" xfId="0"/>
    <xf numFmtId="0" fontId="0" fillId="0" borderId="0" xfId="0" applyFont="1"/>
    <xf numFmtId="0" fontId="3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Fill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0" xfId="0" applyFont="1" applyFill="1" applyBorder="1"/>
    <xf numFmtId="49" fontId="0" fillId="0" borderId="0" xfId="0" applyNumberFormat="1" applyFont="1"/>
    <xf numFmtId="0" fontId="7" fillId="0" borderId="0" xfId="0" applyFont="1" applyAlignment="1">
      <alignment horizontal="left"/>
    </xf>
    <xf numFmtId="4" fontId="0" fillId="0" borderId="12" xfId="0" applyNumberFormat="1" applyFont="1" applyBorder="1" applyAlignment="1" applyProtection="1">
      <alignment textRotation="90" wrapText="1"/>
      <protection locked="0"/>
    </xf>
    <xf numFmtId="4" fontId="0" fillId="2" borderId="13" xfId="0" applyNumberFormat="1" applyFont="1" applyFill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14" fillId="0" borderId="6" xfId="0" applyNumberFormat="1" applyFont="1" applyBorder="1" applyProtection="1">
      <protection locked="0"/>
    </xf>
    <xf numFmtId="4" fontId="0" fillId="0" borderId="0" xfId="0" applyNumberFormat="1" applyFont="1" applyProtection="1"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Border="1" applyAlignment="1" applyProtection="1">
      <alignment textRotation="90" wrapText="1"/>
      <protection locked="0"/>
    </xf>
    <xf numFmtId="4" fontId="0" fillId="3" borderId="20" xfId="0" applyNumberFormat="1" applyFont="1" applyFill="1" applyBorder="1" applyAlignment="1" applyProtection="1">
      <alignment horizontal="right" vertical="center"/>
      <protection locked="0"/>
    </xf>
    <xf numFmtId="4" fontId="0" fillId="0" borderId="21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0" fillId="0" borderId="4" xfId="0" applyNumberFormat="1" applyFont="1" applyBorder="1" applyAlignment="1" applyProtection="1">
      <alignment horizontal="right"/>
      <protection locked="0"/>
    </xf>
    <xf numFmtId="4" fontId="0" fillId="0" borderId="2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4" fontId="0" fillId="3" borderId="22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right"/>
      <protection locked="0"/>
    </xf>
    <xf numFmtId="4" fontId="0" fillId="3" borderId="23" xfId="0" applyNumberFormat="1" applyFont="1" applyFill="1" applyBorder="1" applyAlignment="1" applyProtection="1">
      <alignment horizontal="right" vertical="center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>
      <alignment horizontal="right"/>
      <protection locked="0"/>
    </xf>
    <xf numFmtId="4" fontId="0" fillId="3" borderId="26" xfId="0" applyNumberFormat="1" applyFont="1" applyFill="1" applyBorder="1" applyAlignment="1" applyProtection="1">
      <alignment horizontal="right" vertic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4" fontId="2" fillId="0" borderId="6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Border="1" applyAlignment="1" applyProtection="1">
      <alignment textRotation="90" wrapText="1"/>
      <protection locked="0"/>
    </xf>
    <xf numFmtId="4" fontId="0" fillId="2" borderId="29" xfId="0" applyNumberFormat="1" applyFont="1" applyFill="1" applyBorder="1" applyAlignment="1" applyProtection="1">
      <alignment horizontal="right"/>
      <protection locked="0"/>
    </xf>
    <xf numFmtId="4" fontId="0" fillId="0" borderId="30" xfId="0" applyNumberFormat="1" applyFont="1" applyBorder="1" applyAlignment="1" applyProtection="1">
      <alignment horizontal="righ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2" fillId="3" borderId="12" xfId="0" applyNumberFormat="1" applyFont="1" applyFill="1" applyBorder="1" applyAlignment="1" applyProtection="1">
      <alignment horizontal="center"/>
      <protection locked="0"/>
    </xf>
    <xf numFmtId="4" fontId="0" fillId="3" borderId="12" xfId="0" applyNumberFormat="1" applyFont="1" applyFill="1" applyBorder="1" applyAlignment="1" applyProtection="1">
      <alignment wrapText="1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3" borderId="12" xfId="0" applyNumberFormat="1" applyFont="1" applyFill="1" applyBorder="1" applyAlignment="1" applyProtection="1">
      <alignment horizontal="center" vertical="center"/>
      <protection locked="0"/>
    </xf>
    <xf numFmtId="4" fontId="0" fillId="3" borderId="23" xfId="0" applyNumberFormat="1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Border="1" applyProtection="1">
      <protection locked="0"/>
    </xf>
    <xf numFmtId="4" fontId="3" fillId="0" borderId="33" xfId="0" applyNumberFormat="1" applyFont="1" applyBorder="1" applyProtection="1">
      <protection locked="0"/>
    </xf>
    <xf numFmtId="4" fontId="0" fillId="3" borderId="26" xfId="0" applyNumberFormat="1" applyFont="1" applyFill="1" applyBorder="1" applyAlignment="1" applyProtection="1">
      <alignment horizontal="center" vertical="center"/>
      <protection locked="0"/>
    </xf>
    <xf numFmtId="4" fontId="4" fillId="0" borderId="20" xfId="0" applyNumberFormat="1" applyFont="1" applyBorder="1" applyProtection="1">
      <protection locked="0"/>
    </xf>
    <xf numFmtId="166" fontId="8" fillId="0" borderId="18" xfId="0" applyNumberFormat="1" applyFont="1" applyBorder="1"/>
    <xf numFmtId="166" fontId="8" fillId="0" borderId="34" xfId="0" applyNumberFormat="1" applyFont="1" applyBorder="1"/>
    <xf numFmtId="166" fontId="8" fillId="0" borderId="35" xfId="0" applyNumberFormat="1" applyFont="1" applyBorder="1"/>
    <xf numFmtId="166" fontId="0" fillId="0" borderId="36" xfId="0" applyNumberFormat="1" applyFont="1" applyBorder="1" applyProtection="1">
      <protection locked="0"/>
    </xf>
    <xf numFmtId="166" fontId="7" fillId="0" borderId="37" xfId="0" applyNumberFormat="1" applyFont="1" applyBorder="1"/>
    <xf numFmtId="166" fontId="8" fillId="0" borderId="38" xfId="0" applyNumberFormat="1" applyFont="1" applyBorder="1" applyProtection="1">
      <protection locked="0"/>
    </xf>
    <xf numFmtId="0" fontId="8" fillId="0" borderId="39" xfId="0" applyFont="1" applyBorder="1"/>
    <xf numFmtId="0" fontId="8" fillId="0" borderId="16" xfId="0" applyFont="1" applyBorder="1"/>
    <xf numFmtId="166" fontId="8" fillId="0" borderId="17" xfId="0" applyNumberFormat="1" applyFont="1" applyBorder="1"/>
    <xf numFmtId="0" fontId="8" fillId="0" borderId="14" xfId="0" applyFont="1" applyBorder="1"/>
    <xf numFmtId="166" fontId="8" fillId="0" borderId="40" xfId="0" applyNumberFormat="1" applyFont="1" applyBorder="1"/>
    <xf numFmtId="0" fontId="0" fillId="0" borderId="41" xfId="0" applyFont="1" applyBorder="1" applyAlignment="1" applyProtection="1">
      <alignment horizontal="right"/>
      <protection/>
    </xf>
    <xf numFmtId="164" fontId="0" fillId="3" borderId="42" xfId="0" applyNumberFormat="1" applyFont="1" applyFill="1" applyBorder="1" applyAlignment="1" applyProtection="1">
      <alignment horizontal="right" vertical="center"/>
      <protection/>
    </xf>
    <xf numFmtId="0" fontId="0" fillId="0" borderId="43" xfId="0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right"/>
      <protection/>
    </xf>
    <xf numFmtId="0" fontId="0" fillId="0" borderId="44" xfId="0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/>
      <protection/>
    </xf>
    <xf numFmtId="164" fontId="0" fillId="3" borderId="45" xfId="0" applyNumberFormat="1" applyFont="1" applyFill="1" applyBorder="1" applyAlignment="1" applyProtection="1">
      <alignment horizontal="right" vertical="center"/>
      <protection/>
    </xf>
    <xf numFmtId="0" fontId="0" fillId="0" borderId="46" xfId="0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right"/>
      <protection/>
    </xf>
    <xf numFmtId="1" fontId="0" fillId="0" borderId="16" xfId="0" applyNumberFormat="1" applyFont="1" applyBorder="1" applyAlignment="1" applyProtection="1">
      <alignment horizontal="right"/>
      <protection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1" fontId="0" fillId="2" borderId="41" xfId="0" applyNumberFormat="1" applyFont="1" applyFill="1" applyBorder="1" applyAlignment="1" applyProtection="1">
      <alignment horizontal="right"/>
      <protection/>
    </xf>
    <xf numFmtId="1" fontId="0" fillId="0" borderId="2" xfId="0" applyNumberFormat="1" applyFont="1" applyBorder="1" applyAlignment="1" applyProtection="1">
      <alignment horizontal="right"/>
      <protection/>
    </xf>
    <xf numFmtId="1" fontId="0" fillId="0" borderId="2" xfId="0" applyNumberFormat="1" applyFont="1" applyBorder="1" applyAlignment="1" applyProtection="1">
      <alignment horizontal="right" vertical="center"/>
      <protection/>
    </xf>
    <xf numFmtId="1" fontId="0" fillId="0" borderId="10" xfId="0" applyNumberFormat="1" applyFont="1" applyBorder="1" applyAlignment="1" applyProtection="1">
      <alignment horizontal="right" vertical="center"/>
      <protection/>
    </xf>
    <xf numFmtId="0" fontId="0" fillId="0" borderId="49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2" fillId="0" borderId="50" xfId="0" applyFont="1" applyBorder="1" applyAlignment="1" applyProtection="1">
      <alignment horizontal="right"/>
      <protection/>
    </xf>
    <xf numFmtId="0" fontId="14" fillId="0" borderId="6" xfId="0" applyFont="1" applyBorder="1" applyProtection="1">
      <protection/>
    </xf>
    <xf numFmtId="0" fontId="0" fillId="0" borderId="0" xfId="0" applyFont="1" applyProtection="1">
      <protection/>
    </xf>
    <xf numFmtId="0" fontId="0" fillId="0" borderId="51" xfId="0" applyFont="1" applyBorder="1" applyAlignment="1" applyProtection="1">
      <alignment horizontal="center" vertical="center" textRotation="90"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8" xfId="0" applyFont="1" applyBorder="1" applyAlignment="1" applyProtection="1">
      <alignment horizontal="left" vertical="center" textRotation="90"/>
      <protection/>
    </xf>
    <xf numFmtId="0" fontId="2" fillId="3" borderId="48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 wrapText="1"/>
      <protection/>
    </xf>
    <xf numFmtId="0" fontId="2" fillId="0" borderId="52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0" fillId="0" borderId="4" xfId="0" applyFont="1" applyBorder="1" applyProtection="1">
      <protection/>
    </xf>
    <xf numFmtId="1" fontId="0" fillId="0" borderId="2" xfId="0" applyNumberFormat="1" applyFont="1" applyBorder="1" applyProtection="1">
      <protection/>
    </xf>
    <xf numFmtId="0" fontId="0" fillId="0" borderId="10" xfId="0" applyFont="1" applyBorder="1" applyProtection="1">
      <protection/>
    </xf>
    <xf numFmtId="0" fontId="2" fillId="0" borderId="53" xfId="0" applyFont="1" applyBorder="1" applyAlignment="1" applyProtection="1">
      <alignment horizontal="left" vertical="center" textRotation="90"/>
      <protection/>
    </xf>
    <xf numFmtId="0" fontId="2" fillId="3" borderId="54" xfId="0" applyFont="1" applyFill="1" applyBorder="1" applyAlignment="1" applyProtection="1">
      <alignment horizontal="center"/>
      <protection/>
    </xf>
    <xf numFmtId="0" fontId="3" fillId="0" borderId="55" xfId="0" applyFont="1" applyBorder="1" applyProtection="1">
      <protection/>
    </xf>
    <xf numFmtId="0" fontId="4" fillId="0" borderId="56" xfId="0" applyFont="1" applyBorder="1" applyProtection="1">
      <protection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textRotation="90"/>
      <protection locked="0"/>
    </xf>
    <xf numFmtId="4" fontId="0" fillId="0" borderId="53" xfId="0" applyNumberFormat="1" applyFont="1" applyBorder="1" applyAlignment="1" applyProtection="1">
      <alignment textRotation="90" wrapText="1"/>
      <protection locked="0"/>
    </xf>
    <xf numFmtId="0" fontId="4" fillId="0" borderId="0" xfId="0" applyFont="1" applyProtection="1">
      <protection locked="0"/>
    </xf>
    <xf numFmtId="164" fontId="0" fillId="3" borderId="57" xfId="0" applyNumberFormat="1" applyFont="1" applyFill="1" applyBorder="1" applyAlignment="1" applyProtection="1">
      <alignment horizontal="right" vertical="center"/>
      <protection locked="0"/>
    </xf>
    <xf numFmtId="164" fontId="0" fillId="3" borderId="58" xfId="0" applyNumberFormat="1" applyFont="1" applyFill="1" applyBorder="1" applyAlignment="1" applyProtection="1">
      <alignment horizontal="left" vertical="center"/>
      <protection locked="0"/>
    </xf>
    <xf numFmtId="164" fontId="0" fillId="3" borderId="59" xfId="0" applyNumberFormat="1" applyFont="1" applyFill="1" applyBorder="1" applyAlignment="1" applyProtection="1">
      <alignment horizontal="left" vertical="center"/>
      <protection locked="0"/>
    </xf>
    <xf numFmtId="164" fontId="0" fillId="3" borderId="60" xfId="0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164" fontId="0" fillId="0" borderId="61" xfId="0" applyNumberFormat="1" applyFont="1" applyBorder="1" applyAlignment="1" applyProtection="1">
      <alignment horizontal="right" vertical="center"/>
      <protection locked="0"/>
    </xf>
    <xf numFmtId="164" fontId="0" fillId="0" borderId="29" xfId="0" applyNumberFormat="1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wrapText="1"/>
      <protection locked="0"/>
    </xf>
    <xf numFmtId="4" fontId="0" fillId="0" borderId="62" xfId="0" applyNumberFormat="1" applyFont="1" applyBorder="1" applyAlignment="1" applyProtection="1">
      <alignment horizontal="right"/>
      <protection locked="0"/>
    </xf>
    <xf numFmtId="164" fontId="0" fillId="3" borderId="63" xfId="0" applyNumberFormat="1" applyFont="1" applyFill="1" applyBorder="1" applyAlignment="1" applyProtection="1">
      <alignment horizontal="right" vertical="center"/>
      <protection locked="0"/>
    </xf>
    <xf numFmtId="164" fontId="0" fillId="3" borderId="64" xfId="0" applyNumberFormat="1" applyFont="1" applyFill="1" applyBorder="1" applyAlignment="1" applyProtection="1">
      <alignment horizontal="left" vertical="center"/>
      <protection locked="0"/>
    </xf>
    <xf numFmtId="164" fontId="0" fillId="3" borderId="42" xfId="0" applyNumberFormat="1" applyFont="1" applyFill="1" applyBorder="1" applyAlignment="1" applyProtection="1">
      <alignment horizontal="left" vertical="center"/>
      <protection locked="0"/>
    </xf>
    <xf numFmtId="164" fontId="0" fillId="3" borderId="65" xfId="0" applyNumberFormat="1" applyFont="1" applyFill="1" applyBorder="1" applyAlignment="1" applyProtection="1">
      <alignment horizontal="center" vertical="center"/>
      <protection locked="0"/>
    </xf>
    <xf numFmtId="4" fontId="0" fillId="3" borderId="65" xfId="0" applyNumberFormat="1" applyFont="1" applyFill="1" applyBorder="1" applyAlignment="1" applyProtection="1">
      <alignment horizontal="right" vertical="center"/>
      <protection locked="0"/>
    </xf>
    <xf numFmtId="164" fontId="0" fillId="0" borderId="66" xfId="0" applyNumberFormat="1" applyFont="1" applyBorder="1" applyAlignment="1" applyProtection="1">
      <alignment horizontal="right" vertical="center"/>
      <protection locked="0"/>
    </xf>
    <xf numFmtId="164" fontId="0" fillId="0" borderId="67" xfId="0" applyNumberFormat="1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wrapText="1"/>
      <protection locked="0"/>
    </xf>
    <xf numFmtId="0" fontId="0" fillId="0" borderId="62" xfId="0" applyFont="1" applyBorder="1" applyAlignment="1" applyProtection="1">
      <alignment horizontal="center"/>
      <protection locked="0"/>
    </xf>
    <xf numFmtId="164" fontId="0" fillId="0" borderId="9" xfId="0" applyNumberFormat="1" applyFont="1" applyBorder="1" applyAlignment="1" applyProtection="1">
      <alignment horizontal="right" vertical="center"/>
      <protection locked="0"/>
    </xf>
    <xf numFmtId="164" fontId="0" fillId="0" borderId="30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164" fontId="0" fillId="0" borderId="68" xfId="0" applyNumberFormat="1" applyFont="1" applyBorder="1" applyAlignment="1" applyProtection="1">
      <alignment horizontal="right" vertical="center"/>
      <protection locked="0"/>
    </xf>
    <xf numFmtId="164" fontId="0" fillId="0" borderId="69" xfId="0" applyNumberFormat="1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wrapText="1"/>
      <protection locked="0"/>
    </xf>
    <xf numFmtId="0" fontId="0" fillId="0" borderId="70" xfId="0" applyFont="1" applyBorder="1" applyAlignment="1" applyProtection="1">
      <alignment horizontal="center"/>
      <protection locked="0"/>
    </xf>
    <xf numFmtId="4" fontId="0" fillId="0" borderId="70" xfId="0" applyNumberFormat="1" applyFont="1" applyBorder="1" applyAlignment="1" applyProtection="1">
      <alignment horizontal="right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70" xfId="0" applyFont="1" applyBorder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0" fontId="0" fillId="0" borderId="43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64" fontId="0" fillId="0" borderId="71" xfId="0" applyNumberFormat="1" applyFont="1" applyBorder="1" applyAlignment="1" applyProtection="1">
      <alignment horizontal="right" vertical="center"/>
      <protection locked="0"/>
    </xf>
    <xf numFmtId="164" fontId="0" fillId="0" borderId="31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Protection="1">
      <protection locked="0"/>
    </xf>
    <xf numFmtId="0" fontId="0" fillId="0" borderId="40" xfId="0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right"/>
      <protection locked="0"/>
    </xf>
    <xf numFmtId="164" fontId="0" fillId="3" borderId="72" xfId="0" applyNumberFormat="1" applyFont="1" applyFill="1" applyBorder="1" applyAlignment="1" applyProtection="1">
      <alignment horizontal="right" vertical="center"/>
      <protection locked="0"/>
    </xf>
    <xf numFmtId="164" fontId="0" fillId="3" borderId="73" xfId="0" applyNumberFormat="1" applyFont="1" applyFill="1" applyBorder="1" applyAlignment="1" applyProtection="1">
      <alignment horizontal="left" vertical="center"/>
      <protection locked="0"/>
    </xf>
    <xf numFmtId="164" fontId="0" fillId="3" borderId="45" xfId="0" applyNumberFormat="1" applyFont="1" applyFill="1" applyBorder="1" applyAlignment="1" applyProtection="1">
      <alignment horizontal="left" vertical="center"/>
      <protection locked="0"/>
    </xf>
    <xf numFmtId="164" fontId="0" fillId="3" borderId="74" xfId="0" applyNumberFormat="1" applyFont="1" applyFill="1" applyBorder="1" applyAlignment="1" applyProtection="1">
      <alignment horizontal="center" vertical="center"/>
      <protection locked="0"/>
    </xf>
    <xf numFmtId="4" fontId="0" fillId="3" borderId="74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Border="1" applyProtection="1">
      <protection locked="0"/>
    </xf>
    <xf numFmtId="164" fontId="0" fillId="0" borderId="75" xfId="0" applyNumberFormat="1" applyFont="1" applyBorder="1" applyAlignment="1" applyProtection="1">
      <alignment horizontal="right" vertical="center"/>
      <protection locked="0"/>
    </xf>
    <xf numFmtId="164" fontId="0" fillId="0" borderId="76" xfId="0" applyNumberFormat="1" applyFont="1" applyBorder="1" applyAlignment="1" applyProtection="1">
      <alignment horizontal="left" vertical="center"/>
      <protection locked="0"/>
    </xf>
    <xf numFmtId="0" fontId="0" fillId="0" borderId="46" xfId="0" applyFont="1" applyBorder="1" applyProtection="1">
      <protection locked="0"/>
    </xf>
    <xf numFmtId="0" fontId="0" fillId="0" borderId="77" xfId="0" applyFont="1" applyBorder="1" applyAlignment="1" applyProtection="1">
      <alignment horizontal="center"/>
      <protection locked="0"/>
    </xf>
    <xf numFmtId="4" fontId="0" fillId="0" borderId="77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78" xfId="0" applyFont="1" applyBorder="1" applyProtection="1"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79" xfId="0" applyFont="1" applyBorder="1" applyAlignment="1" applyProtection="1">
      <alignment horizontal="center"/>
      <protection locked="0"/>
    </xf>
    <xf numFmtId="4" fontId="2" fillId="0" borderId="56" xfId="0" applyNumberFormat="1" applyFont="1" applyBorder="1" applyAlignment="1" applyProtection="1">
      <alignment horizontal="right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80" xfId="0" applyFont="1" applyBorder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4" fontId="0" fillId="0" borderId="11" xfId="0" applyNumberFormat="1" applyFont="1" applyBorder="1" applyAlignment="1" applyProtection="1">
      <alignment horizontal="right"/>
      <protection locked="0"/>
    </xf>
    <xf numFmtId="0" fontId="0" fillId="0" borderId="81" xfId="0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48" xfId="0" applyFont="1" applyBorder="1" applyAlignment="1" applyProtection="1">
      <alignment horizontal="center" textRotation="90"/>
      <protection/>
    </xf>
    <xf numFmtId="164" fontId="0" fillId="3" borderId="5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4" xfId="0" applyFont="1" applyBorder="1" applyAlignment="1" applyProtection="1">
      <alignment horizontal="right"/>
      <protection/>
    </xf>
    <xf numFmtId="1" fontId="0" fillId="0" borderId="2" xfId="0" applyNumberFormat="1" applyFont="1" applyBorder="1" applyAlignment="1" applyProtection="1">
      <alignment horizontal="right"/>
      <protection/>
    </xf>
    <xf numFmtId="0" fontId="2" fillId="0" borderId="6" xfId="0" applyFont="1" applyBorder="1" applyAlignment="1" applyProtection="1">
      <alignment horizontal="right"/>
      <protection/>
    </xf>
    <xf numFmtId="0" fontId="0" fillId="0" borderId="82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164" fontId="0" fillId="3" borderId="5" xfId="20" applyNumberFormat="1" applyFont="1" applyFill="1" applyBorder="1" applyAlignment="1" applyProtection="1">
      <alignment horizontal="center" vertical="center"/>
      <protection locked="0"/>
    </xf>
    <xf numFmtId="164" fontId="2" fillId="3" borderId="50" xfId="20" applyNumberFormat="1" applyFont="1" applyFill="1" applyBorder="1" applyAlignment="1" applyProtection="1">
      <alignment horizontal="center" vertical="center"/>
      <protection locked="0"/>
    </xf>
    <xf numFmtId="164" fontId="0" fillId="3" borderId="83" xfId="0" applyNumberFormat="1" applyFont="1" applyFill="1" applyBorder="1" applyAlignment="1" applyProtection="1">
      <alignment horizontal="center" vertical="center"/>
      <protection locked="0"/>
    </xf>
    <xf numFmtId="4" fontId="0" fillId="3" borderId="56" xfId="0" applyNumberFormat="1" applyFont="1" applyFill="1" applyBorder="1" applyAlignment="1" applyProtection="1">
      <alignment horizontal="right" vertical="center"/>
      <protection locked="0"/>
    </xf>
    <xf numFmtId="0" fontId="10" fillId="0" borderId="84" xfId="0" applyFont="1" applyBorder="1" applyAlignment="1" applyProtection="1">
      <alignment horizontal="left" vertical="center" wrapText="1" indent="1"/>
      <protection locked="0"/>
    </xf>
    <xf numFmtId="0" fontId="10" fillId="0" borderId="85" xfId="0" applyFont="1" applyBorder="1" applyAlignment="1" applyProtection="1">
      <alignment horizontal="left" vertical="center" wrapText="1" indent="1"/>
      <protection locked="0"/>
    </xf>
    <xf numFmtId="0" fontId="0" fillId="0" borderId="86" xfId="0" applyFont="1" applyBorder="1" applyAlignment="1" applyProtection="1">
      <alignment horizontal="center"/>
      <protection locked="0"/>
    </xf>
    <xf numFmtId="4" fontId="0" fillId="0" borderId="86" xfId="0" applyNumberFormat="1" applyFont="1" applyBorder="1" applyAlignment="1" applyProtection="1">
      <alignment horizontal="right"/>
      <protection locked="0"/>
    </xf>
    <xf numFmtId="0" fontId="0" fillId="0" borderId="8" xfId="20" applyFont="1" applyBorder="1" applyAlignment="1" applyProtection="1">
      <alignment wrapText="1"/>
      <protection locked="0"/>
    </xf>
    <xf numFmtId="0" fontId="0" fillId="0" borderId="87" xfId="20" applyFont="1" applyBorder="1" applyAlignment="1" applyProtection="1">
      <alignment wrapText="1"/>
      <protection locked="0"/>
    </xf>
    <xf numFmtId="0" fontId="0" fillId="0" borderId="52" xfId="2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87" xfId="0" applyFont="1" applyBorder="1" applyAlignment="1" applyProtection="1">
      <alignment wrapText="1"/>
      <protection locked="0"/>
    </xf>
    <xf numFmtId="0" fontId="0" fillId="0" borderId="47" xfId="0" applyFont="1" applyBorder="1" applyAlignment="1" applyProtection="1">
      <alignment wrapText="1"/>
      <protection locked="0"/>
    </xf>
    <xf numFmtId="0" fontId="0" fillId="0" borderId="32" xfId="0" applyFont="1" applyBorder="1" applyProtection="1">
      <protection locked="0"/>
    </xf>
    <xf numFmtId="0" fontId="0" fillId="0" borderId="30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31" xfId="0" applyFont="1" applyBorder="1" applyProtection="1">
      <protection locked="0"/>
    </xf>
    <xf numFmtId="0" fontId="6" fillId="0" borderId="8" xfId="0" applyFont="1" applyBorder="1" applyAlignment="1" applyProtection="1">
      <alignment horizontal="center" vertical="center" wrapText="1"/>
      <protection/>
    </xf>
    <xf numFmtId="164" fontId="0" fillId="3" borderId="50" xfId="20" applyNumberFormat="1" applyFont="1" applyFill="1" applyBorder="1" applyAlignment="1" applyProtection="1">
      <alignment horizontal="right" vertical="center"/>
      <protection/>
    </xf>
    <xf numFmtId="0" fontId="10" fillId="0" borderId="88" xfId="0" applyFont="1" applyBorder="1" applyAlignment="1" applyProtection="1">
      <alignment horizontal="right" vertical="center" wrapText="1" indent="1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 textRotation="90"/>
      <protection locked="0"/>
    </xf>
    <xf numFmtId="4" fontId="0" fillId="0" borderId="54" xfId="0" applyNumberFormat="1" applyFont="1" applyBorder="1" applyAlignment="1" applyProtection="1">
      <alignment textRotation="90" wrapText="1"/>
      <protection locked="0"/>
    </xf>
    <xf numFmtId="0" fontId="2" fillId="0" borderId="0" xfId="0" applyFont="1" applyProtection="1"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0" fillId="2" borderId="82" xfId="0" applyNumberFormat="1" applyFont="1" applyFill="1" applyBorder="1" applyAlignment="1" applyProtection="1">
      <alignment horizontal="left"/>
      <protection locked="0"/>
    </xf>
    <xf numFmtId="4" fontId="0" fillId="2" borderId="8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" fontId="0" fillId="0" borderId="18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8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0" borderId="40" xfId="0" applyFont="1" applyBorder="1" applyProtection="1">
      <protection locked="0"/>
    </xf>
    <xf numFmtId="4" fontId="0" fillId="0" borderId="40" xfId="0" applyNumberFormat="1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35" xfId="0" applyFont="1" applyBorder="1" applyProtection="1">
      <protection locked="0"/>
    </xf>
    <xf numFmtId="4" fontId="0" fillId="0" borderId="55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wrapText="1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2" fillId="0" borderId="5" xfId="0" applyFont="1" applyBorder="1" applyProtection="1">
      <protection locked="0"/>
    </xf>
    <xf numFmtId="0" fontId="2" fillId="0" borderId="83" xfId="0" applyFont="1" applyBorder="1" applyProtection="1">
      <protection locked="0"/>
    </xf>
    <xf numFmtId="4" fontId="2" fillId="0" borderId="83" xfId="0" applyNumberFormat="1" applyFont="1" applyBorder="1" applyAlignment="1" applyProtection="1">
      <alignment horizontal="right"/>
      <protection locked="0"/>
    </xf>
    <xf numFmtId="0" fontId="0" fillId="0" borderId="81" xfId="0" applyFont="1" applyBorder="1" applyProtection="1">
      <protection locked="0"/>
    </xf>
    <xf numFmtId="0" fontId="14" fillId="0" borderId="20" xfId="0" applyFont="1" applyBorder="1" applyProtection="1">
      <protection locked="0"/>
    </xf>
    <xf numFmtId="0" fontId="14" fillId="0" borderId="6" xfId="0" applyFont="1" applyBorder="1" applyProtection="1">
      <protection locked="0"/>
    </xf>
    <xf numFmtId="4" fontId="14" fillId="0" borderId="56" xfId="0" applyNumberFormat="1" applyFont="1" applyBorder="1" applyProtection="1">
      <protection locked="0"/>
    </xf>
    <xf numFmtId="0" fontId="0" fillId="0" borderId="89" xfId="0" applyFont="1" applyBorder="1" applyAlignment="1" applyProtection="1">
      <alignment horizontal="center" vertical="center"/>
      <protection locked="0"/>
    </xf>
    <xf numFmtId="0" fontId="0" fillId="0" borderId="90" xfId="0" applyFont="1" applyBorder="1" applyAlignment="1" applyProtection="1">
      <alignment horizontal="center" vertical="center" textRotation="90"/>
      <protection locked="0"/>
    </xf>
    <xf numFmtId="4" fontId="0" fillId="0" borderId="90" xfId="0" applyNumberFormat="1" applyFont="1" applyBorder="1" applyAlignment="1" applyProtection="1">
      <alignment textRotation="90" wrapText="1"/>
      <protection locked="0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4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0" fillId="0" borderId="3" xfId="0" applyFont="1" applyBorder="1" applyProtection="1">
      <protection locked="0"/>
    </xf>
    <xf numFmtId="0" fontId="0" fillId="0" borderId="11" xfId="0" applyFont="1" applyBorder="1" applyProtection="1">
      <protection locked="0"/>
    </xf>
    <xf numFmtId="4" fontId="0" fillId="0" borderId="11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Protection="1"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53" xfId="0" applyBorder="1" applyAlignment="1" applyProtection="1">
      <alignment horizontal="left" vertical="center" textRotation="90"/>
      <protection locked="0"/>
    </xf>
    <xf numFmtId="164" fontId="0" fillId="3" borderId="91" xfId="0" applyNumberFormat="1" applyFont="1" applyFill="1" applyBorder="1" applyAlignment="1" applyProtection="1">
      <alignment horizontal="right" vertical="center"/>
      <protection locked="0"/>
    </xf>
    <xf numFmtId="164" fontId="0" fillId="3" borderId="92" xfId="0" applyNumberFormat="1" applyFont="1" applyFill="1" applyBorder="1" applyAlignment="1" applyProtection="1">
      <alignment horizontal="left" vertical="center"/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0" fontId="0" fillId="3" borderId="54" xfId="0" applyFont="1" applyFill="1" applyBorder="1" applyAlignment="1" applyProtection="1">
      <alignment horizontal="center"/>
      <protection locked="0"/>
    </xf>
    <xf numFmtId="4" fontId="0" fillId="3" borderId="54" xfId="0" applyNumberFormat="1" applyFont="1" applyFill="1" applyBorder="1" applyAlignment="1" applyProtection="1">
      <alignment horizontal="center"/>
      <protection locked="0"/>
    </xf>
    <xf numFmtId="164" fontId="0" fillId="0" borderId="93" xfId="0" applyNumberFormat="1" applyFont="1" applyBorder="1" applyAlignment="1" applyProtection="1">
      <alignment horizontal="right" vertical="center"/>
      <protection locked="0"/>
    </xf>
    <xf numFmtId="165" fontId="0" fillId="0" borderId="94" xfId="0" applyNumberFormat="1" applyFont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165" fontId="0" fillId="0" borderId="30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wrapText="1"/>
      <protection locked="0"/>
    </xf>
    <xf numFmtId="164" fontId="0" fillId="4" borderId="12" xfId="0" applyNumberFormat="1" applyFont="1" applyFill="1" applyBorder="1" applyAlignment="1" applyProtection="1">
      <alignment horizontal="right" vertical="center"/>
      <protection locked="0"/>
    </xf>
    <xf numFmtId="164" fontId="0" fillId="4" borderId="95" xfId="0" applyNumberFormat="1" applyFont="1" applyFill="1" applyBorder="1" applyAlignment="1" applyProtection="1">
      <alignment horizontal="left" vertical="center"/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4" fontId="0" fillId="3" borderId="54" xfId="0" applyNumberFormat="1" applyFont="1" applyFill="1" applyBorder="1" applyAlignment="1" applyProtection="1">
      <alignment wrapText="1"/>
      <protection locked="0"/>
    </xf>
    <xf numFmtId="164" fontId="0" fillId="5" borderId="21" xfId="0" applyNumberFormat="1" applyFont="1" applyFill="1" applyBorder="1" applyAlignment="1" applyProtection="1">
      <alignment horizontal="right" vertical="center"/>
      <protection locked="0"/>
    </xf>
    <xf numFmtId="164" fontId="0" fillId="5" borderId="96" xfId="0" applyNumberFormat="1" applyFont="1" applyFill="1" applyBorder="1" applyAlignment="1" applyProtection="1">
      <alignment horizontal="left" vertical="center"/>
      <protection locked="0"/>
    </xf>
    <xf numFmtId="0" fontId="0" fillId="0" borderId="93" xfId="0" applyFont="1" applyBorder="1" applyAlignment="1" applyProtection="1">
      <alignment wrapText="1"/>
      <protection locked="0"/>
    </xf>
    <xf numFmtId="0" fontId="0" fillId="0" borderId="86" xfId="0" applyFont="1" applyFill="1" applyBorder="1" applyAlignment="1" applyProtection="1">
      <alignment horizontal="center"/>
      <protection locked="0"/>
    </xf>
    <xf numFmtId="164" fontId="0" fillId="5" borderId="1" xfId="0" applyNumberFormat="1" applyFont="1" applyFill="1" applyBorder="1" applyAlignment="1" applyProtection="1">
      <alignment horizontal="right" vertical="center"/>
      <protection locked="0"/>
    </xf>
    <xf numFmtId="164" fontId="0" fillId="5" borderId="97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wrapText="1"/>
      <protection locked="0"/>
    </xf>
    <xf numFmtId="164" fontId="0" fillId="5" borderId="14" xfId="0" applyNumberFormat="1" applyFont="1" applyFill="1" applyBorder="1" applyAlignment="1" applyProtection="1">
      <alignment horizontal="right" vertical="center"/>
      <protection locked="0"/>
    </xf>
    <xf numFmtId="164" fontId="0" fillId="5" borderId="98" xfId="0" applyNumberFormat="1" applyFont="1" applyFill="1" applyBorder="1" applyAlignment="1" applyProtection="1">
      <alignment horizontal="left" vertical="center"/>
      <protection locked="0"/>
    </xf>
    <xf numFmtId="0" fontId="0" fillId="0" borderId="71" xfId="0" applyFont="1" applyBorder="1" applyAlignment="1" applyProtection="1">
      <alignment wrapText="1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99" xfId="0" applyFont="1" applyBorder="1" applyAlignment="1" applyProtection="1">
      <alignment wrapText="1"/>
      <protection locked="0"/>
    </xf>
    <xf numFmtId="0" fontId="0" fillId="0" borderId="87" xfId="0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left" vertical="center" textRotation="90"/>
      <protection locked="0"/>
    </xf>
    <xf numFmtId="0" fontId="0" fillId="3" borderId="48" xfId="0" applyFont="1" applyFill="1" applyBorder="1" applyAlignment="1" applyProtection="1">
      <alignment horizontal="center"/>
      <protection locked="0"/>
    </xf>
    <xf numFmtId="4" fontId="0" fillId="3" borderId="54" xfId="0" applyNumberFormat="1" applyFont="1" applyFill="1" applyBorder="1" applyAlignment="1" applyProtection="1">
      <alignment horizontal="center" vertical="center"/>
      <protection locked="0"/>
    </xf>
    <xf numFmtId="4" fontId="0" fillId="3" borderId="65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87" xfId="0" applyFont="1" applyBorder="1" applyProtection="1">
      <protection locked="0"/>
    </xf>
    <xf numFmtId="4" fontId="3" fillId="0" borderId="55" xfId="0" applyNumberFormat="1" applyFont="1" applyBorder="1" applyProtection="1">
      <protection locked="0"/>
    </xf>
    <xf numFmtId="0" fontId="3" fillId="0" borderId="15" xfId="0" applyFont="1" applyBorder="1" applyProtection="1">
      <protection locked="0"/>
    </xf>
    <xf numFmtId="4" fontId="3" fillId="0" borderId="79" xfId="0" applyNumberFormat="1" applyFont="1" applyBorder="1" applyProtection="1">
      <protection locked="0"/>
    </xf>
    <xf numFmtId="4" fontId="0" fillId="3" borderId="74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Protection="1">
      <protection locked="0"/>
    </xf>
    <xf numFmtId="0" fontId="4" fillId="0" borderId="6" xfId="0" applyFont="1" applyBorder="1" applyProtection="1">
      <protection locked="0"/>
    </xf>
    <xf numFmtId="4" fontId="4" fillId="0" borderId="56" xfId="0" applyNumberFormat="1" applyFont="1" applyBorder="1" applyProtection="1">
      <protection locked="0"/>
    </xf>
    <xf numFmtId="6" fontId="3" fillId="0" borderId="0" xfId="0" applyNumberFormat="1" applyFont="1" applyProtection="1"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15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53" xfId="0" applyNumberFormat="1" applyFont="1" applyBorder="1" applyAlignment="1" applyProtection="1">
      <alignment horizontal="right"/>
      <protection locked="0"/>
    </xf>
    <xf numFmtId="4" fontId="0" fillId="0" borderId="55" xfId="0" applyNumberFormat="1" applyBorder="1" applyAlignment="1" applyProtection="1">
      <alignment horizontal="right"/>
      <protection locked="0"/>
    </xf>
    <xf numFmtId="4" fontId="0" fillId="0" borderId="86" xfId="0" applyNumberFormat="1" applyBorder="1" applyAlignment="1" applyProtection="1">
      <alignment horizontal="right"/>
      <protection locked="0"/>
    </xf>
    <xf numFmtId="4" fontId="0" fillId="0" borderId="81" xfId="0" applyNumberFormat="1" applyFont="1" applyBorder="1" applyAlignment="1" applyProtection="1">
      <alignment horizontal="right"/>
      <protection locked="0"/>
    </xf>
    <xf numFmtId="4" fontId="0" fillId="0" borderId="33" xfId="0" applyNumberFormat="1" applyBorder="1" applyAlignment="1" applyProtection="1">
      <alignment horizontal="righ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79" xfId="0" applyNumberForma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86" xfId="0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0" fillId="0" borderId="3" xfId="20" applyFont="1" applyBorder="1" applyAlignment="1" applyProtection="1">
      <alignment wrapText="1"/>
      <protection locked="0"/>
    </xf>
    <xf numFmtId="0" fontId="0" fillId="0" borderId="1" xfId="20" applyFont="1" applyBorder="1" applyAlignment="1" applyProtection="1">
      <alignment/>
      <protection locked="0"/>
    </xf>
    <xf numFmtId="0" fontId="0" fillId="0" borderId="4" xfId="20" applyFont="1" applyBorder="1" applyAlignment="1" applyProtection="1">
      <alignment horizontal="right" indent="1"/>
      <protection/>
    </xf>
    <xf numFmtId="0" fontId="0" fillId="0" borderId="2" xfId="20" applyFont="1" applyBorder="1" applyAlignment="1" applyProtection="1">
      <alignment horizontal="right" indent="1"/>
      <protection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horizontal="right" vertical="center" indent="1"/>
      <protection/>
    </xf>
    <xf numFmtId="0" fontId="0" fillId="0" borderId="87" xfId="0" applyBorder="1" applyAlignment="1" applyProtection="1">
      <alignment horizontal="right" vertical="center" indent="1"/>
      <protection/>
    </xf>
    <xf numFmtId="0" fontId="0" fillId="0" borderId="47" xfId="0" applyBorder="1" applyAlignment="1" applyProtection="1">
      <alignment horizontal="right" vertical="center" indent="1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8">
    <dxf>
      <fill>
        <patternFill>
          <fgColor indexed="41"/>
          <bgColor indexed="42"/>
        </patternFill>
      </fill>
      <border/>
    </dxf>
    <dxf>
      <fill>
        <patternFill>
          <bgColor indexed="41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  <dxf>
      <fill>
        <patternFill>
          <fgColor indexed="41"/>
          <bgColor indexed="4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358"/>
  <sheetViews>
    <sheetView view="pageBreakPreview" zoomScaleSheetLayoutView="100" workbookViewId="0" topLeftCell="A1">
      <selection activeCell="G3" sqref="G3"/>
    </sheetView>
  </sheetViews>
  <sheetFormatPr defaultColWidth="9.00390625" defaultRowHeight="12.75"/>
  <cols>
    <col min="1" max="2" width="3.625" style="187" bestFit="1" customWidth="1"/>
    <col min="3" max="3" width="67.125" style="187" customWidth="1"/>
    <col min="4" max="4" width="4.25390625" style="87" customWidth="1"/>
    <col min="5" max="5" width="3.625" style="187" bestFit="1" customWidth="1"/>
    <col min="6" max="6" width="8.125" style="39" bestFit="1" customWidth="1"/>
    <col min="7" max="7" width="9.125" style="39" bestFit="1" customWidth="1"/>
    <col min="8" max="16384" width="9.125" style="187" customWidth="1"/>
  </cols>
  <sheetData>
    <row r="1" spans="1:7" s="116" customFormat="1" ht="30" thickBot="1">
      <c r="A1" s="314" t="s">
        <v>0</v>
      </c>
      <c r="B1" s="315"/>
      <c r="C1" s="113" t="s">
        <v>4</v>
      </c>
      <c r="D1" s="188" t="s">
        <v>1</v>
      </c>
      <c r="E1" s="114" t="s">
        <v>76</v>
      </c>
      <c r="F1" s="29" t="s">
        <v>78</v>
      </c>
      <c r="G1" s="115" t="s">
        <v>77</v>
      </c>
    </row>
    <row r="2" spans="1:7" s="122" customFormat="1" ht="14.25" thickBot="1" thickTop="1">
      <c r="A2" s="117"/>
      <c r="B2" s="118"/>
      <c r="C2" s="119" t="s">
        <v>31</v>
      </c>
      <c r="D2" s="189"/>
      <c r="E2" s="120"/>
      <c r="F2" s="40"/>
      <c r="G2" s="121"/>
    </row>
    <row r="3" spans="1:7" s="122" customFormat="1" ht="142.5" thickBot="1" thickTop="1">
      <c r="A3" s="123">
        <v>1</v>
      </c>
      <c r="B3" s="124">
        <v>1</v>
      </c>
      <c r="C3" s="125" t="s">
        <v>147</v>
      </c>
      <c r="D3" s="75">
        <v>1</v>
      </c>
      <c r="E3" s="195" t="s">
        <v>3</v>
      </c>
      <c r="F3" s="41"/>
      <c r="G3" s="126">
        <f aca="true" t="shared" si="0" ref="G3:G7">D3*F3</f>
        <v>0</v>
      </c>
    </row>
    <row r="4" spans="1:7" s="122" customFormat="1" ht="13.5" thickTop="1">
      <c r="A4" s="127"/>
      <c r="B4" s="128"/>
      <c r="C4" s="129" t="s">
        <v>135</v>
      </c>
      <c r="D4" s="76"/>
      <c r="E4" s="130"/>
      <c r="F4" s="42"/>
      <c r="G4" s="131"/>
    </row>
    <row r="5" spans="1:7" s="122" customFormat="1" ht="25.5">
      <c r="A5" s="132"/>
      <c r="B5" s="133"/>
      <c r="C5" s="134" t="s">
        <v>136</v>
      </c>
      <c r="D5" s="77">
        <v>1</v>
      </c>
      <c r="E5" s="135" t="s">
        <v>3</v>
      </c>
      <c r="F5" s="43"/>
      <c r="G5" s="126">
        <f t="shared" si="0"/>
        <v>0</v>
      </c>
    </row>
    <row r="6" spans="1:7" s="122" customFormat="1" ht="38.25">
      <c r="A6" s="136"/>
      <c r="B6" s="137"/>
      <c r="C6" s="138" t="s">
        <v>139</v>
      </c>
      <c r="D6" s="78">
        <v>2</v>
      </c>
      <c r="E6" s="139" t="s">
        <v>16</v>
      </c>
      <c r="F6" s="32"/>
      <c r="G6" s="28">
        <f t="shared" si="0"/>
        <v>0</v>
      </c>
    </row>
    <row r="7" spans="1:7" s="122" customFormat="1" ht="26.25" thickBot="1">
      <c r="A7" s="140"/>
      <c r="B7" s="141"/>
      <c r="C7" s="142" t="s">
        <v>138</v>
      </c>
      <c r="D7" s="79">
        <v>1</v>
      </c>
      <c r="E7" s="143" t="s">
        <v>16</v>
      </c>
      <c r="F7" s="44"/>
      <c r="G7" s="144">
        <f t="shared" si="0"/>
        <v>0</v>
      </c>
    </row>
    <row r="8" spans="1:7" s="122" customFormat="1" ht="13.5" thickTop="1">
      <c r="A8" s="127"/>
      <c r="B8" s="128"/>
      <c r="C8" s="129" t="s">
        <v>32</v>
      </c>
      <c r="D8" s="76"/>
      <c r="E8" s="130"/>
      <c r="F8" s="42"/>
      <c r="G8" s="131"/>
    </row>
    <row r="9" spans="1:7" s="122" customFormat="1" ht="51">
      <c r="A9" s="132">
        <v>2</v>
      </c>
      <c r="B9" s="133">
        <v>1</v>
      </c>
      <c r="C9" s="134" t="s">
        <v>173</v>
      </c>
      <c r="D9" s="77">
        <v>1</v>
      </c>
      <c r="E9" s="145" t="s">
        <v>3</v>
      </c>
      <c r="F9" s="43"/>
      <c r="G9" s="126">
        <f aca="true" t="shared" si="1" ref="G9:G11">D9*F9</f>
        <v>0</v>
      </c>
    </row>
    <row r="10" spans="1:7" s="122" customFormat="1" ht="51">
      <c r="A10" s="136">
        <v>3</v>
      </c>
      <c r="B10" s="137">
        <v>1</v>
      </c>
      <c r="C10" s="138" t="s">
        <v>174</v>
      </c>
      <c r="D10" s="78">
        <v>1</v>
      </c>
      <c r="E10" s="146" t="s">
        <v>3</v>
      </c>
      <c r="F10" s="32"/>
      <c r="G10" s="28">
        <f t="shared" si="1"/>
        <v>0</v>
      </c>
    </row>
    <row r="11" spans="1:7" s="122" customFormat="1" ht="39" thickBot="1">
      <c r="A11" s="140">
        <v>3</v>
      </c>
      <c r="B11" s="141">
        <v>2</v>
      </c>
      <c r="C11" s="142" t="s">
        <v>134</v>
      </c>
      <c r="D11" s="79">
        <v>1</v>
      </c>
      <c r="E11" s="147" t="s">
        <v>3</v>
      </c>
      <c r="F11" s="44"/>
      <c r="G11" s="144">
        <f t="shared" si="1"/>
        <v>0</v>
      </c>
    </row>
    <row r="12" spans="1:7" s="122" customFormat="1" ht="13.5" thickTop="1">
      <c r="A12" s="127"/>
      <c r="B12" s="128"/>
      <c r="C12" s="129" t="s">
        <v>41</v>
      </c>
      <c r="D12" s="76"/>
      <c r="E12" s="130"/>
      <c r="F12" s="42"/>
      <c r="G12" s="131"/>
    </row>
    <row r="13" spans="1:7" s="122" customFormat="1" ht="63.75">
      <c r="A13" s="132">
        <v>4</v>
      </c>
      <c r="B13" s="133">
        <v>1</v>
      </c>
      <c r="C13" s="134" t="s">
        <v>146</v>
      </c>
      <c r="D13" s="77">
        <v>1</v>
      </c>
      <c r="E13" s="145" t="s">
        <v>3</v>
      </c>
      <c r="F13" s="43"/>
      <c r="G13" s="126">
        <f aca="true" t="shared" si="2" ref="G13:G14">D13*F13</f>
        <v>0</v>
      </c>
    </row>
    <row r="14" spans="1:9" s="122" customFormat="1" ht="64.5" thickBot="1">
      <c r="A14" s="140">
        <v>5</v>
      </c>
      <c r="B14" s="141">
        <v>1</v>
      </c>
      <c r="C14" s="142" t="s">
        <v>140</v>
      </c>
      <c r="D14" s="79">
        <v>1</v>
      </c>
      <c r="E14" s="147" t="s">
        <v>3</v>
      </c>
      <c r="F14" s="44"/>
      <c r="G14" s="144">
        <f t="shared" si="2"/>
        <v>0</v>
      </c>
      <c r="I14" s="148"/>
    </row>
    <row r="15" spans="1:7" s="122" customFormat="1" ht="13.5" thickTop="1">
      <c r="A15" s="127"/>
      <c r="B15" s="128"/>
      <c r="C15" s="129" t="s">
        <v>33</v>
      </c>
      <c r="D15" s="76"/>
      <c r="E15" s="130"/>
      <c r="F15" s="42"/>
      <c r="G15" s="131"/>
    </row>
    <row r="16" spans="1:7" s="122" customFormat="1" ht="12.75">
      <c r="A16" s="132">
        <v>6</v>
      </c>
      <c r="B16" s="133">
        <v>1</v>
      </c>
      <c r="C16" s="149" t="s">
        <v>85</v>
      </c>
      <c r="D16" s="77">
        <v>1</v>
      </c>
      <c r="E16" s="145" t="s">
        <v>16</v>
      </c>
      <c r="F16" s="32"/>
      <c r="G16" s="28">
        <f aca="true" t="shared" si="3" ref="G16:G21">D16*F16</f>
        <v>0</v>
      </c>
    </row>
    <row r="17" spans="1:7" s="122" customFormat="1" ht="12.75">
      <c r="A17" s="136">
        <v>6</v>
      </c>
      <c r="B17" s="137">
        <v>2</v>
      </c>
      <c r="C17" s="150" t="s">
        <v>86</v>
      </c>
      <c r="D17" s="78">
        <v>1</v>
      </c>
      <c r="E17" s="146" t="s">
        <v>16</v>
      </c>
      <c r="F17" s="32"/>
      <c r="G17" s="28">
        <f t="shared" si="3"/>
        <v>0</v>
      </c>
    </row>
    <row r="18" spans="1:10" s="122" customFormat="1" ht="25.5">
      <c r="A18" s="136">
        <v>6</v>
      </c>
      <c r="B18" s="137">
        <v>3</v>
      </c>
      <c r="C18" s="138" t="s">
        <v>141</v>
      </c>
      <c r="D18" s="80">
        <v>0</v>
      </c>
      <c r="E18" s="151" t="s">
        <v>16</v>
      </c>
      <c r="F18" s="32"/>
      <c r="G18" s="28">
        <f t="shared" si="3"/>
        <v>0</v>
      </c>
      <c r="J18" s="148"/>
    </row>
    <row r="19" spans="1:10" s="122" customFormat="1" ht="25.5">
      <c r="A19" s="136">
        <v>6</v>
      </c>
      <c r="B19" s="137">
        <v>4</v>
      </c>
      <c r="C19" s="138" t="s">
        <v>142</v>
      </c>
      <c r="D19" s="80">
        <v>0</v>
      </c>
      <c r="E19" s="151" t="s">
        <v>16</v>
      </c>
      <c r="F19" s="32"/>
      <c r="G19" s="28">
        <f t="shared" si="3"/>
        <v>0</v>
      </c>
      <c r="J19" s="148"/>
    </row>
    <row r="20" spans="1:10" s="122" customFormat="1" ht="25.5">
      <c r="A20" s="136">
        <v>6</v>
      </c>
      <c r="B20" s="137">
        <v>5</v>
      </c>
      <c r="C20" s="138" t="s">
        <v>143</v>
      </c>
      <c r="D20" s="80">
        <v>0</v>
      </c>
      <c r="E20" s="151" t="s">
        <v>16</v>
      </c>
      <c r="F20" s="32"/>
      <c r="G20" s="28">
        <f t="shared" si="3"/>
        <v>0</v>
      </c>
      <c r="J20" s="148"/>
    </row>
    <row r="21" spans="1:7" s="122" customFormat="1" ht="13.5" thickBot="1">
      <c r="A21" s="152">
        <v>6</v>
      </c>
      <c r="B21" s="153">
        <v>6</v>
      </c>
      <c r="C21" s="154" t="s">
        <v>54</v>
      </c>
      <c r="D21" s="81">
        <v>1</v>
      </c>
      <c r="E21" s="155" t="s">
        <v>16</v>
      </c>
      <c r="F21" s="45"/>
      <c r="G21" s="156">
        <f t="shared" si="3"/>
        <v>0</v>
      </c>
    </row>
    <row r="22" spans="1:7" s="122" customFormat="1" ht="12.75">
      <c r="A22" s="157"/>
      <c r="B22" s="158"/>
      <c r="C22" s="159" t="s">
        <v>34</v>
      </c>
      <c r="D22" s="82"/>
      <c r="E22" s="160"/>
      <c r="F22" s="46"/>
      <c r="G22" s="161"/>
    </row>
    <row r="23" spans="1:7" s="122" customFormat="1" ht="24">
      <c r="A23" s="136">
        <v>7</v>
      </c>
      <c r="B23" s="137">
        <v>1</v>
      </c>
      <c r="C23" s="138" t="s">
        <v>149</v>
      </c>
      <c r="D23" s="78">
        <v>1</v>
      </c>
      <c r="E23" s="146" t="s">
        <v>16</v>
      </c>
      <c r="F23" s="32"/>
      <c r="G23" s="28">
        <f aca="true" t="shared" si="4" ref="G23:G52">D23*F23</f>
        <v>0</v>
      </c>
    </row>
    <row r="24" spans="1:7" s="122" customFormat="1" ht="24">
      <c r="A24" s="136">
        <v>7</v>
      </c>
      <c r="B24" s="137">
        <v>2</v>
      </c>
      <c r="C24" s="138" t="s">
        <v>150</v>
      </c>
      <c r="D24" s="78">
        <v>1</v>
      </c>
      <c r="E24" s="146" t="s">
        <v>16</v>
      </c>
      <c r="F24" s="32"/>
      <c r="G24" s="28">
        <f t="shared" si="4"/>
        <v>0</v>
      </c>
    </row>
    <row r="25" spans="1:7" s="122" customFormat="1" ht="12.75">
      <c r="A25" s="136">
        <v>7</v>
      </c>
      <c r="B25" s="137">
        <v>3</v>
      </c>
      <c r="C25" s="138" t="s">
        <v>151</v>
      </c>
      <c r="D25" s="78">
        <v>1</v>
      </c>
      <c r="E25" s="146" t="s">
        <v>16</v>
      </c>
      <c r="F25" s="32"/>
      <c r="G25" s="28">
        <f t="shared" si="4"/>
        <v>0</v>
      </c>
    </row>
    <row r="26" spans="1:7" s="122" customFormat="1" ht="12.75">
      <c r="A26" s="136">
        <v>8</v>
      </c>
      <c r="B26" s="137">
        <v>1</v>
      </c>
      <c r="C26" s="150" t="s">
        <v>153</v>
      </c>
      <c r="D26" s="78">
        <v>2</v>
      </c>
      <c r="E26" s="146" t="s">
        <v>16</v>
      </c>
      <c r="F26" s="32"/>
      <c r="G26" s="28">
        <f t="shared" si="4"/>
        <v>0</v>
      </c>
    </row>
    <row r="27" spans="1:7" s="122" customFormat="1" ht="12.75">
      <c r="A27" s="136">
        <v>8</v>
      </c>
      <c r="B27" s="137">
        <v>2</v>
      </c>
      <c r="C27" s="138" t="s">
        <v>195</v>
      </c>
      <c r="D27" s="78">
        <v>1</v>
      </c>
      <c r="E27" s="146" t="s">
        <v>16</v>
      </c>
      <c r="F27" s="32"/>
      <c r="G27" s="28">
        <f t="shared" si="4"/>
        <v>0</v>
      </c>
    </row>
    <row r="28" spans="1:7" s="122" customFormat="1" ht="25.5">
      <c r="A28" s="136">
        <v>8</v>
      </c>
      <c r="B28" s="137">
        <v>3</v>
      </c>
      <c r="C28" s="138" t="s">
        <v>152</v>
      </c>
      <c r="D28" s="78">
        <v>1</v>
      </c>
      <c r="E28" s="146" t="s">
        <v>16</v>
      </c>
      <c r="F28" s="32"/>
      <c r="G28" s="28">
        <f t="shared" si="4"/>
        <v>0</v>
      </c>
    </row>
    <row r="29" spans="1:7" s="122" customFormat="1" ht="12.75">
      <c r="A29" s="136">
        <v>9</v>
      </c>
      <c r="B29" s="137">
        <v>1</v>
      </c>
      <c r="C29" s="162" t="s">
        <v>42</v>
      </c>
      <c r="D29" s="78">
        <v>4</v>
      </c>
      <c r="E29" s="146" t="s">
        <v>16</v>
      </c>
      <c r="F29" s="32"/>
      <c r="G29" s="28">
        <f t="shared" si="4"/>
        <v>0</v>
      </c>
    </row>
    <row r="30" spans="1:7" s="122" customFormat="1" ht="12.75">
      <c r="A30" s="136">
        <v>10</v>
      </c>
      <c r="B30" s="137">
        <v>1</v>
      </c>
      <c r="C30" s="150" t="s">
        <v>154</v>
      </c>
      <c r="D30" s="78">
        <v>1</v>
      </c>
      <c r="E30" s="146" t="s">
        <v>16</v>
      </c>
      <c r="F30" s="32"/>
      <c r="G30" s="28">
        <f t="shared" si="4"/>
        <v>0</v>
      </c>
    </row>
    <row r="31" spans="1:7" s="122" customFormat="1" ht="12.75">
      <c r="A31" s="136">
        <v>10</v>
      </c>
      <c r="B31" s="137">
        <v>2</v>
      </c>
      <c r="C31" s="150" t="s">
        <v>155</v>
      </c>
      <c r="D31" s="78">
        <v>2</v>
      </c>
      <c r="E31" s="146" t="s">
        <v>16</v>
      </c>
      <c r="F31" s="32"/>
      <c r="G31" s="28">
        <f t="shared" si="4"/>
        <v>0</v>
      </c>
    </row>
    <row r="32" spans="1:7" s="122" customFormat="1" ht="12.75">
      <c r="A32" s="136">
        <v>11</v>
      </c>
      <c r="B32" s="137">
        <v>1</v>
      </c>
      <c r="C32" s="162" t="s">
        <v>43</v>
      </c>
      <c r="D32" s="78">
        <v>9</v>
      </c>
      <c r="E32" s="146" t="s">
        <v>16</v>
      </c>
      <c r="F32" s="32"/>
      <c r="G32" s="28">
        <f t="shared" si="4"/>
        <v>0</v>
      </c>
    </row>
    <row r="33" spans="1:7" s="122" customFormat="1" ht="12.75">
      <c r="A33" s="136">
        <v>11</v>
      </c>
      <c r="B33" s="137">
        <v>2</v>
      </c>
      <c r="C33" s="162" t="s">
        <v>44</v>
      </c>
      <c r="D33" s="78">
        <v>0</v>
      </c>
      <c r="E33" s="146" t="s">
        <v>16</v>
      </c>
      <c r="F33" s="32"/>
      <c r="G33" s="28">
        <f t="shared" si="4"/>
        <v>0</v>
      </c>
    </row>
    <row r="34" spans="1:7" s="122" customFormat="1" ht="12.75">
      <c r="A34" s="136">
        <v>11</v>
      </c>
      <c r="B34" s="137">
        <v>3</v>
      </c>
      <c r="C34" s="162" t="s">
        <v>45</v>
      </c>
      <c r="D34" s="78">
        <v>2</v>
      </c>
      <c r="E34" s="146" t="s">
        <v>16</v>
      </c>
      <c r="F34" s="32"/>
      <c r="G34" s="28">
        <f t="shared" si="4"/>
        <v>0</v>
      </c>
    </row>
    <row r="35" spans="1:7" s="122" customFormat="1" ht="12.75">
      <c r="A35" s="136">
        <v>11</v>
      </c>
      <c r="B35" s="137">
        <v>4</v>
      </c>
      <c r="C35" s="162" t="s">
        <v>46</v>
      </c>
      <c r="D35" s="78">
        <v>0</v>
      </c>
      <c r="E35" s="146" t="s">
        <v>16</v>
      </c>
      <c r="F35" s="32"/>
      <c r="G35" s="28">
        <f t="shared" si="4"/>
        <v>0</v>
      </c>
    </row>
    <row r="36" spans="1:7" s="122" customFormat="1" ht="12.75">
      <c r="A36" s="136">
        <v>11</v>
      </c>
      <c r="B36" s="137">
        <v>5</v>
      </c>
      <c r="C36" s="150" t="s">
        <v>133</v>
      </c>
      <c r="D36" s="78">
        <v>9</v>
      </c>
      <c r="E36" s="146" t="s">
        <v>16</v>
      </c>
      <c r="F36" s="32"/>
      <c r="G36" s="28">
        <f t="shared" si="4"/>
        <v>0</v>
      </c>
    </row>
    <row r="37" spans="1:7" s="122" customFormat="1" ht="12.75">
      <c r="A37" s="136">
        <v>12</v>
      </c>
      <c r="B37" s="137">
        <v>1</v>
      </c>
      <c r="C37" s="162" t="s">
        <v>55</v>
      </c>
      <c r="D37" s="78">
        <v>1</v>
      </c>
      <c r="E37" s="146" t="s">
        <v>16</v>
      </c>
      <c r="F37" s="32"/>
      <c r="G37" s="28">
        <f t="shared" si="4"/>
        <v>0</v>
      </c>
    </row>
    <row r="38" spans="1:7" s="122" customFormat="1" ht="12.75">
      <c r="A38" s="136">
        <v>13</v>
      </c>
      <c r="B38" s="137">
        <v>1</v>
      </c>
      <c r="C38" s="162" t="s">
        <v>47</v>
      </c>
      <c r="D38" s="78">
        <v>2</v>
      </c>
      <c r="E38" s="146" t="s">
        <v>16</v>
      </c>
      <c r="F38" s="32"/>
      <c r="G38" s="28">
        <f t="shared" si="4"/>
        <v>0</v>
      </c>
    </row>
    <row r="39" spans="1:7" s="122" customFormat="1" ht="12.75">
      <c r="A39" s="136">
        <v>13</v>
      </c>
      <c r="B39" s="137">
        <v>2</v>
      </c>
      <c r="C39" s="162" t="s">
        <v>48</v>
      </c>
      <c r="D39" s="78">
        <v>0</v>
      </c>
      <c r="E39" s="146" t="s">
        <v>16</v>
      </c>
      <c r="F39" s="32"/>
      <c r="G39" s="28">
        <f t="shared" si="4"/>
        <v>0</v>
      </c>
    </row>
    <row r="40" spans="1:7" s="122" customFormat="1" ht="12.75">
      <c r="A40" s="136">
        <v>13</v>
      </c>
      <c r="B40" s="137">
        <v>3</v>
      </c>
      <c r="C40" s="162" t="s">
        <v>49</v>
      </c>
      <c r="D40" s="78">
        <v>1</v>
      </c>
      <c r="E40" s="146" t="s">
        <v>16</v>
      </c>
      <c r="F40" s="32"/>
      <c r="G40" s="28">
        <f t="shared" si="4"/>
        <v>0</v>
      </c>
    </row>
    <row r="41" spans="1:7" s="122" customFormat="1" ht="12.75">
      <c r="A41" s="136">
        <v>13</v>
      </c>
      <c r="B41" s="137">
        <v>4</v>
      </c>
      <c r="C41" s="162" t="s">
        <v>50</v>
      </c>
      <c r="D41" s="78">
        <v>0</v>
      </c>
      <c r="E41" s="146" t="s">
        <v>16</v>
      </c>
      <c r="F41" s="32"/>
      <c r="G41" s="28">
        <f t="shared" si="4"/>
        <v>0</v>
      </c>
    </row>
    <row r="42" spans="1:7" s="122" customFormat="1" ht="12.75">
      <c r="A42" s="136">
        <v>14</v>
      </c>
      <c r="B42" s="137">
        <v>1</v>
      </c>
      <c r="C42" s="150" t="s">
        <v>156</v>
      </c>
      <c r="D42" s="78">
        <v>3</v>
      </c>
      <c r="E42" s="146" t="s">
        <v>16</v>
      </c>
      <c r="F42" s="32"/>
      <c r="G42" s="28">
        <f t="shared" si="4"/>
        <v>0</v>
      </c>
    </row>
    <row r="43" spans="1:7" s="122" customFormat="1" ht="12.75">
      <c r="A43" s="136">
        <v>14</v>
      </c>
      <c r="B43" s="137">
        <v>2</v>
      </c>
      <c r="C43" s="150" t="s">
        <v>51</v>
      </c>
      <c r="D43" s="78">
        <v>7</v>
      </c>
      <c r="E43" s="146" t="s">
        <v>16</v>
      </c>
      <c r="F43" s="32"/>
      <c r="G43" s="28">
        <f t="shared" si="4"/>
        <v>0</v>
      </c>
    </row>
    <row r="44" spans="1:7" s="122" customFormat="1" ht="12.75">
      <c r="A44" s="136">
        <v>15</v>
      </c>
      <c r="B44" s="137">
        <v>1</v>
      </c>
      <c r="C44" s="162" t="s">
        <v>75</v>
      </c>
      <c r="D44" s="78">
        <v>8</v>
      </c>
      <c r="E44" s="146" t="s">
        <v>16</v>
      </c>
      <c r="F44" s="32"/>
      <c r="G44" s="28">
        <f t="shared" si="4"/>
        <v>0</v>
      </c>
    </row>
    <row r="45" spans="1:7" s="122" customFormat="1" ht="12.75">
      <c r="A45" s="136">
        <v>16</v>
      </c>
      <c r="B45" s="137">
        <v>1</v>
      </c>
      <c r="C45" s="162" t="s">
        <v>56</v>
      </c>
      <c r="D45" s="78">
        <v>2</v>
      </c>
      <c r="E45" s="146" t="s">
        <v>16</v>
      </c>
      <c r="F45" s="32"/>
      <c r="G45" s="28">
        <f t="shared" si="4"/>
        <v>0</v>
      </c>
    </row>
    <row r="46" spans="1:7" s="122" customFormat="1" ht="12.75">
      <c r="A46" s="136">
        <v>16</v>
      </c>
      <c r="B46" s="137">
        <v>2</v>
      </c>
      <c r="C46" s="162" t="s">
        <v>57</v>
      </c>
      <c r="D46" s="78">
        <v>4</v>
      </c>
      <c r="E46" s="146" t="s">
        <v>16</v>
      </c>
      <c r="F46" s="32"/>
      <c r="G46" s="28">
        <f t="shared" si="4"/>
        <v>0</v>
      </c>
    </row>
    <row r="47" spans="1:7" s="122" customFormat="1" ht="12.75">
      <c r="A47" s="136">
        <v>16</v>
      </c>
      <c r="B47" s="137">
        <v>3</v>
      </c>
      <c r="C47" s="150" t="s">
        <v>81</v>
      </c>
      <c r="D47" s="78">
        <v>1</v>
      </c>
      <c r="E47" s="146" t="s">
        <v>16</v>
      </c>
      <c r="F47" s="32"/>
      <c r="G47" s="28">
        <f t="shared" si="4"/>
        <v>0</v>
      </c>
    </row>
    <row r="48" spans="1:7" s="122" customFormat="1" ht="12.75">
      <c r="A48" s="136">
        <v>17</v>
      </c>
      <c r="B48" s="137">
        <v>1</v>
      </c>
      <c r="C48" s="162" t="s">
        <v>61</v>
      </c>
      <c r="D48" s="78">
        <v>2</v>
      </c>
      <c r="E48" s="146" t="s">
        <v>16</v>
      </c>
      <c r="F48" s="32"/>
      <c r="G48" s="28">
        <f t="shared" si="4"/>
        <v>0</v>
      </c>
    </row>
    <row r="49" spans="1:7" s="122" customFormat="1" ht="12.75">
      <c r="A49" s="136">
        <v>17</v>
      </c>
      <c r="B49" s="137">
        <v>2</v>
      </c>
      <c r="C49" s="162" t="s">
        <v>62</v>
      </c>
      <c r="D49" s="78">
        <v>8</v>
      </c>
      <c r="E49" s="146" t="s">
        <v>16</v>
      </c>
      <c r="F49" s="32"/>
      <c r="G49" s="28">
        <f t="shared" si="4"/>
        <v>0</v>
      </c>
    </row>
    <row r="50" spans="1:7" s="122" customFormat="1" ht="24">
      <c r="A50" s="136">
        <v>18</v>
      </c>
      <c r="B50" s="137">
        <v>1</v>
      </c>
      <c r="C50" s="138" t="s">
        <v>197</v>
      </c>
      <c r="D50" s="78">
        <v>5</v>
      </c>
      <c r="E50" s="146" t="s">
        <v>16</v>
      </c>
      <c r="F50" s="32"/>
      <c r="G50" s="28">
        <f t="shared" si="4"/>
        <v>0</v>
      </c>
    </row>
    <row r="51" spans="1:7" s="122" customFormat="1" ht="12.75" customHeight="1">
      <c r="A51" s="136">
        <v>19</v>
      </c>
      <c r="B51" s="137">
        <v>1</v>
      </c>
      <c r="C51" s="138" t="s">
        <v>89</v>
      </c>
      <c r="D51" s="78">
        <v>2</v>
      </c>
      <c r="E51" s="146" t="s">
        <v>16</v>
      </c>
      <c r="F51" s="32"/>
      <c r="G51" s="28">
        <f t="shared" si="4"/>
        <v>0</v>
      </c>
    </row>
    <row r="52" spans="1:7" s="122" customFormat="1" ht="12.75" customHeight="1" thickBot="1">
      <c r="A52" s="136">
        <v>19</v>
      </c>
      <c r="B52" s="137">
        <v>2</v>
      </c>
      <c r="C52" s="138" t="s">
        <v>90</v>
      </c>
      <c r="D52" s="78">
        <v>1</v>
      </c>
      <c r="E52" s="146" t="s">
        <v>16</v>
      </c>
      <c r="F52" s="32"/>
      <c r="G52" s="28">
        <f t="shared" si="4"/>
        <v>0</v>
      </c>
    </row>
    <row r="53" spans="1:7" s="122" customFormat="1" ht="13.5" thickTop="1">
      <c r="A53" s="127"/>
      <c r="B53" s="128"/>
      <c r="C53" s="129" t="s">
        <v>35</v>
      </c>
      <c r="D53" s="76"/>
      <c r="E53" s="130"/>
      <c r="F53" s="42"/>
      <c r="G53" s="131"/>
    </row>
    <row r="54" spans="1:7" s="122" customFormat="1" ht="12.75">
      <c r="A54" s="136">
        <v>20</v>
      </c>
      <c r="B54" s="137">
        <v>1</v>
      </c>
      <c r="C54" s="162" t="s">
        <v>87</v>
      </c>
      <c r="D54" s="78">
        <v>2</v>
      </c>
      <c r="E54" s="146" t="s">
        <v>16</v>
      </c>
      <c r="F54" s="32"/>
      <c r="G54" s="28">
        <f aca="true" t="shared" si="5" ref="G54:G60">D54*F54</f>
        <v>0</v>
      </c>
    </row>
    <row r="55" spans="1:7" s="122" customFormat="1" ht="12.75">
      <c r="A55" s="136">
        <v>20</v>
      </c>
      <c r="B55" s="137">
        <v>2</v>
      </c>
      <c r="C55" s="162" t="s">
        <v>88</v>
      </c>
      <c r="D55" s="78">
        <v>1</v>
      </c>
      <c r="E55" s="146" t="s">
        <v>16</v>
      </c>
      <c r="F55" s="32"/>
      <c r="G55" s="28">
        <f t="shared" si="5"/>
        <v>0</v>
      </c>
    </row>
    <row r="56" spans="1:7" s="122" customFormat="1" ht="12.75">
      <c r="A56" s="136">
        <v>21</v>
      </c>
      <c r="B56" s="137">
        <v>1</v>
      </c>
      <c r="C56" s="162" t="s">
        <v>83</v>
      </c>
      <c r="D56" s="78">
        <v>1</v>
      </c>
      <c r="E56" s="146" t="s">
        <v>16</v>
      </c>
      <c r="F56" s="32"/>
      <c r="G56" s="28">
        <f t="shared" si="5"/>
        <v>0</v>
      </c>
    </row>
    <row r="57" spans="1:7" s="122" customFormat="1" ht="38.25">
      <c r="A57" s="136">
        <v>22</v>
      </c>
      <c r="B57" s="137">
        <v>1</v>
      </c>
      <c r="C57" s="138" t="s">
        <v>91</v>
      </c>
      <c r="D57" s="78">
        <v>1</v>
      </c>
      <c r="E57" s="146" t="s">
        <v>16</v>
      </c>
      <c r="F57" s="32"/>
      <c r="G57" s="28">
        <f t="shared" si="5"/>
        <v>0</v>
      </c>
    </row>
    <row r="58" spans="1:7" s="122" customFormat="1" ht="37.5">
      <c r="A58" s="136">
        <v>23</v>
      </c>
      <c r="B58" s="137">
        <v>1</v>
      </c>
      <c r="C58" s="138" t="s">
        <v>92</v>
      </c>
      <c r="D58" s="78">
        <v>1</v>
      </c>
      <c r="E58" s="146" t="s">
        <v>16</v>
      </c>
      <c r="F58" s="32"/>
      <c r="G58" s="28">
        <f t="shared" si="5"/>
        <v>0</v>
      </c>
    </row>
    <row r="59" spans="1:7" s="122" customFormat="1" ht="12.75">
      <c r="A59" s="136">
        <v>24</v>
      </c>
      <c r="B59" s="137">
        <v>1</v>
      </c>
      <c r="C59" s="150" t="s">
        <v>196</v>
      </c>
      <c r="D59" s="78">
        <v>1</v>
      </c>
      <c r="E59" s="139" t="s">
        <v>3</v>
      </c>
      <c r="F59" s="32"/>
      <c r="G59" s="28">
        <f t="shared" si="5"/>
        <v>0</v>
      </c>
    </row>
    <row r="60" spans="1:7" s="122" customFormat="1" ht="26.25" thickBot="1">
      <c r="A60" s="136">
        <v>25</v>
      </c>
      <c r="B60" s="137">
        <v>1</v>
      </c>
      <c r="C60" s="138" t="s">
        <v>137</v>
      </c>
      <c r="D60" s="78">
        <v>1</v>
      </c>
      <c r="E60" s="146" t="s">
        <v>16</v>
      </c>
      <c r="F60" s="32"/>
      <c r="G60" s="28">
        <f t="shared" si="5"/>
        <v>0</v>
      </c>
    </row>
    <row r="61" spans="1:7" s="122" customFormat="1" ht="13.5" thickTop="1">
      <c r="A61" s="127"/>
      <c r="B61" s="128"/>
      <c r="C61" s="129" t="s">
        <v>38</v>
      </c>
      <c r="D61" s="76"/>
      <c r="E61" s="130"/>
      <c r="F61" s="42"/>
      <c r="G61" s="131"/>
    </row>
    <row r="62" spans="1:7" s="168" customFormat="1" ht="15" thickBot="1">
      <c r="A62" s="163">
        <v>26</v>
      </c>
      <c r="B62" s="164">
        <v>1</v>
      </c>
      <c r="C62" s="165" t="s">
        <v>157</v>
      </c>
      <c r="D62" s="83">
        <v>1</v>
      </c>
      <c r="E62" s="166" t="s">
        <v>16</v>
      </c>
      <c r="F62" s="47"/>
      <c r="G62" s="167">
        <f>D62*F62</f>
        <v>0</v>
      </c>
    </row>
    <row r="63" spans="1:7" s="116" customFormat="1" ht="13.5" thickBot="1">
      <c r="A63" s="169"/>
      <c r="B63" s="170"/>
      <c r="C63" s="171" t="s">
        <v>29</v>
      </c>
      <c r="D63" s="84"/>
      <c r="E63" s="172"/>
      <c r="F63" s="48"/>
      <c r="G63" s="173"/>
    </row>
    <row r="64" spans="1:7" s="122" customFormat="1" ht="12.75">
      <c r="A64" s="169"/>
      <c r="B64" s="170"/>
      <c r="C64" s="174" t="s">
        <v>39</v>
      </c>
      <c r="D64" s="78">
        <v>18</v>
      </c>
      <c r="E64" s="146" t="s">
        <v>2</v>
      </c>
      <c r="F64" s="31"/>
      <c r="G64" s="28">
        <f aca="true" t="shared" si="6" ref="G64:G101">D64*F64</f>
        <v>0</v>
      </c>
    </row>
    <row r="65" spans="1:7" s="122" customFormat="1" ht="12.75">
      <c r="A65" s="169"/>
      <c r="B65" s="170"/>
      <c r="C65" s="174" t="s">
        <v>13</v>
      </c>
      <c r="D65" s="78">
        <v>2</v>
      </c>
      <c r="E65" s="146" t="s">
        <v>2</v>
      </c>
      <c r="F65" s="32"/>
      <c r="G65" s="28">
        <f t="shared" si="6"/>
        <v>0</v>
      </c>
    </row>
    <row r="66" spans="1:7" s="122" customFormat="1" ht="12.75">
      <c r="A66" s="169"/>
      <c r="B66" s="170"/>
      <c r="C66" s="174" t="s">
        <v>12</v>
      </c>
      <c r="D66" s="78">
        <v>18</v>
      </c>
      <c r="E66" s="146" t="s">
        <v>2</v>
      </c>
      <c r="F66" s="32"/>
      <c r="G66" s="28">
        <f t="shared" si="6"/>
        <v>0</v>
      </c>
    </row>
    <row r="67" spans="1:7" s="122" customFormat="1" ht="12.75">
      <c r="A67" s="169"/>
      <c r="B67" s="170"/>
      <c r="C67" s="174" t="s">
        <v>5</v>
      </c>
      <c r="D67" s="78">
        <v>1</v>
      </c>
      <c r="E67" s="146" t="s">
        <v>2</v>
      </c>
      <c r="F67" s="32"/>
      <c r="G67" s="28">
        <f t="shared" si="6"/>
        <v>0</v>
      </c>
    </row>
    <row r="68" spans="1:7" s="122" customFormat="1" ht="12.75">
      <c r="A68" s="169"/>
      <c r="B68" s="170"/>
      <c r="C68" s="174"/>
      <c r="D68" s="78"/>
      <c r="E68" s="146"/>
      <c r="F68" s="32"/>
      <c r="G68" s="28">
        <f t="shared" si="6"/>
        <v>0</v>
      </c>
    </row>
    <row r="69" spans="1:7" s="122" customFormat="1" ht="12.75">
      <c r="A69" s="169"/>
      <c r="B69" s="170"/>
      <c r="C69" s="174" t="s">
        <v>6</v>
      </c>
      <c r="D69" s="78">
        <v>24</v>
      </c>
      <c r="E69" s="146" t="s">
        <v>2</v>
      </c>
      <c r="F69" s="32"/>
      <c r="G69" s="28">
        <f t="shared" si="6"/>
        <v>0</v>
      </c>
    </row>
    <row r="70" spans="1:7" s="122" customFormat="1" ht="12.75">
      <c r="A70" s="169"/>
      <c r="B70" s="170"/>
      <c r="C70" s="174" t="s">
        <v>7</v>
      </c>
      <c r="D70" s="78">
        <v>0</v>
      </c>
      <c r="E70" s="146" t="s">
        <v>2</v>
      </c>
      <c r="F70" s="32"/>
      <c r="G70" s="28">
        <f t="shared" si="6"/>
        <v>0</v>
      </c>
    </row>
    <row r="71" spans="1:7" s="122" customFormat="1" ht="12.75">
      <c r="A71" s="169"/>
      <c r="B71" s="170"/>
      <c r="C71" s="174" t="s">
        <v>8</v>
      </c>
      <c r="D71" s="78">
        <v>2</v>
      </c>
      <c r="E71" s="146" t="s">
        <v>2</v>
      </c>
      <c r="F71" s="32"/>
      <c r="G71" s="28">
        <f t="shared" si="6"/>
        <v>0</v>
      </c>
    </row>
    <row r="72" spans="1:7" s="122" customFormat="1" ht="12.75">
      <c r="A72" s="169"/>
      <c r="B72" s="170"/>
      <c r="C72" s="174" t="s">
        <v>9</v>
      </c>
      <c r="D72" s="78">
        <f>18+3+4+8+2</f>
        <v>35</v>
      </c>
      <c r="E72" s="146" t="s">
        <v>2</v>
      </c>
      <c r="F72" s="32"/>
      <c r="G72" s="28">
        <f t="shared" si="6"/>
        <v>0</v>
      </c>
    </row>
    <row r="73" spans="1:7" s="122" customFormat="1" ht="12.75">
      <c r="A73" s="169"/>
      <c r="B73" s="170"/>
      <c r="C73" s="174" t="s">
        <v>10</v>
      </c>
      <c r="D73" s="78">
        <v>6</v>
      </c>
      <c r="E73" s="146" t="s">
        <v>2</v>
      </c>
      <c r="F73" s="32"/>
      <c r="G73" s="28">
        <f t="shared" si="6"/>
        <v>0</v>
      </c>
    </row>
    <row r="74" spans="1:7" s="122" customFormat="1" ht="12.75">
      <c r="A74" s="169"/>
      <c r="B74" s="170"/>
      <c r="C74" s="174" t="s">
        <v>11</v>
      </c>
      <c r="D74" s="78">
        <f>12+18+8+2</f>
        <v>40</v>
      </c>
      <c r="E74" s="146" t="s">
        <v>2</v>
      </c>
      <c r="F74" s="32"/>
      <c r="G74" s="28">
        <f t="shared" si="6"/>
        <v>0</v>
      </c>
    </row>
    <row r="75" spans="1:7" s="122" customFormat="1" ht="12.75">
      <c r="A75" s="169"/>
      <c r="B75" s="170"/>
      <c r="C75" s="174"/>
      <c r="D75" s="78"/>
      <c r="E75" s="146"/>
      <c r="F75" s="32"/>
      <c r="G75" s="28">
        <f t="shared" si="6"/>
        <v>0</v>
      </c>
    </row>
    <row r="76" spans="1:7" s="122" customFormat="1" ht="12.75">
      <c r="A76" s="169"/>
      <c r="B76" s="170"/>
      <c r="C76" s="175" t="s">
        <v>158</v>
      </c>
      <c r="D76" s="78">
        <f>12+8+4+10</f>
        <v>34</v>
      </c>
      <c r="E76" s="146" t="s">
        <v>2</v>
      </c>
      <c r="F76" s="32"/>
      <c r="G76" s="28">
        <f t="shared" si="6"/>
        <v>0</v>
      </c>
    </row>
    <row r="77" spans="1:7" s="122" customFormat="1" ht="12.75">
      <c r="A77" s="169"/>
      <c r="B77" s="170"/>
      <c r="C77" s="175" t="s">
        <v>159</v>
      </c>
      <c r="D77" s="78">
        <v>14</v>
      </c>
      <c r="E77" s="146" t="s">
        <v>2</v>
      </c>
      <c r="F77" s="32"/>
      <c r="G77" s="28">
        <f t="shared" si="6"/>
        <v>0</v>
      </c>
    </row>
    <row r="78" spans="1:7" s="122" customFormat="1" ht="12.75">
      <c r="A78" s="169"/>
      <c r="B78" s="170"/>
      <c r="C78" s="174" t="s">
        <v>64</v>
      </c>
      <c r="D78" s="78">
        <v>7</v>
      </c>
      <c r="E78" s="146" t="s">
        <v>2</v>
      </c>
      <c r="F78" s="32"/>
      <c r="G78" s="28">
        <f t="shared" si="6"/>
        <v>0</v>
      </c>
    </row>
    <row r="79" spans="1:7" s="122" customFormat="1" ht="12.75">
      <c r="A79" s="169"/>
      <c r="B79" s="170"/>
      <c r="C79" s="174"/>
      <c r="D79" s="78"/>
      <c r="E79" s="146"/>
      <c r="F79" s="32"/>
      <c r="G79" s="28">
        <f t="shared" si="6"/>
        <v>0</v>
      </c>
    </row>
    <row r="80" spans="1:7" s="122" customFormat="1" ht="12.75">
      <c r="A80" s="169"/>
      <c r="B80" s="170"/>
      <c r="C80" s="174" t="s">
        <v>71</v>
      </c>
      <c r="D80" s="78">
        <f>D64</f>
        <v>18</v>
      </c>
      <c r="E80" s="146" t="s">
        <v>2</v>
      </c>
      <c r="F80" s="32"/>
      <c r="G80" s="28">
        <f t="shared" si="6"/>
        <v>0</v>
      </c>
    </row>
    <row r="81" spans="1:7" s="122" customFormat="1" ht="12.75">
      <c r="A81" s="169"/>
      <c r="B81" s="170"/>
      <c r="C81" s="174" t="s">
        <v>65</v>
      </c>
      <c r="D81" s="78">
        <f>D65</f>
        <v>2</v>
      </c>
      <c r="E81" s="146" t="s">
        <v>2</v>
      </c>
      <c r="F81" s="32"/>
      <c r="G81" s="28">
        <f t="shared" si="6"/>
        <v>0</v>
      </c>
    </row>
    <row r="82" spans="1:7" s="122" customFormat="1" ht="12.75">
      <c r="A82" s="169"/>
      <c r="B82" s="170"/>
      <c r="C82" s="174" t="s">
        <v>69</v>
      </c>
      <c r="D82" s="78">
        <f>D66</f>
        <v>18</v>
      </c>
      <c r="E82" s="146" t="s">
        <v>2</v>
      </c>
      <c r="F82" s="32"/>
      <c r="G82" s="28">
        <f t="shared" si="6"/>
        <v>0</v>
      </c>
    </row>
    <row r="83" spans="1:7" s="122" customFormat="1" ht="12.75">
      <c r="A83" s="169"/>
      <c r="B83" s="170"/>
      <c r="C83" s="174" t="s">
        <v>70</v>
      </c>
      <c r="D83" s="78">
        <f>D67</f>
        <v>1</v>
      </c>
      <c r="E83" s="146" t="s">
        <v>2</v>
      </c>
      <c r="F83" s="32"/>
      <c r="G83" s="28">
        <f t="shared" si="6"/>
        <v>0</v>
      </c>
    </row>
    <row r="84" spans="1:7" s="122" customFormat="1" ht="12.75">
      <c r="A84" s="169"/>
      <c r="B84" s="170"/>
      <c r="C84" s="174"/>
      <c r="D84" s="78"/>
      <c r="E84" s="146"/>
      <c r="F84" s="32"/>
      <c r="G84" s="28">
        <f t="shared" si="6"/>
        <v>0</v>
      </c>
    </row>
    <row r="85" spans="1:7" s="122" customFormat="1" ht="12.75">
      <c r="A85" s="169"/>
      <c r="B85" s="170"/>
      <c r="C85" s="174" t="s">
        <v>66</v>
      </c>
      <c r="D85" s="78">
        <f>D69</f>
        <v>24</v>
      </c>
      <c r="E85" s="146" t="s">
        <v>2</v>
      </c>
      <c r="F85" s="32"/>
      <c r="G85" s="28">
        <f t="shared" si="6"/>
        <v>0</v>
      </c>
    </row>
    <row r="86" spans="1:7" s="122" customFormat="1" ht="12.75">
      <c r="A86" s="169"/>
      <c r="B86" s="170"/>
      <c r="C86" s="174" t="s">
        <v>72</v>
      </c>
      <c r="D86" s="78">
        <f>D70</f>
        <v>0</v>
      </c>
      <c r="E86" s="146" t="s">
        <v>2</v>
      </c>
      <c r="F86" s="32"/>
      <c r="G86" s="28">
        <f t="shared" si="6"/>
        <v>0</v>
      </c>
    </row>
    <row r="87" spans="1:7" s="122" customFormat="1" ht="12.75">
      <c r="A87" s="169"/>
      <c r="B87" s="170"/>
      <c r="C87" s="174" t="s">
        <v>67</v>
      </c>
      <c r="D87" s="78">
        <f>D71</f>
        <v>2</v>
      </c>
      <c r="E87" s="146" t="s">
        <v>2</v>
      </c>
      <c r="F87" s="32"/>
      <c r="G87" s="28">
        <f t="shared" si="6"/>
        <v>0</v>
      </c>
    </row>
    <row r="88" spans="1:7" s="122" customFormat="1" ht="12.75">
      <c r="A88" s="169"/>
      <c r="B88" s="170"/>
      <c r="C88" s="174" t="s">
        <v>73</v>
      </c>
      <c r="D88" s="78">
        <v>2</v>
      </c>
      <c r="E88" s="146" t="s">
        <v>2</v>
      </c>
      <c r="F88" s="32"/>
      <c r="G88" s="28">
        <f t="shared" si="6"/>
        <v>0</v>
      </c>
    </row>
    <row r="89" spans="1:7" s="122" customFormat="1" ht="12.75">
      <c r="A89" s="169"/>
      <c r="B89" s="170"/>
      <c r="C89" s="174" t="s">
        <v>74</v>
      </c>
      <c r="D89" s="78">
        <v>0</v>
      </c>
      <c r="E89" s="146" t="s">
        <v>2</v>
      </c>
      <c r="F89" s="32"/>
      <c r="G89" s="28">
        <f t="shared" si="6"/>
        <v>0</v>
      </c>
    </row>
    <row r="90" spans="1:7" s="122" customFormat="1" ht="12.75">
      <c r="A90" s="169"/>
      <c r="B90" s="170"/>
      <c r="C90" s="174" t="s">
        <v>68</v>
      </c>
      <c r="D90" s="78">
        <v>0</v>
      </c>
      <c r="E90" s="146" t="s">
        <v>2</v>
      </c>
      <c r="F90" s="32"/>
      <c r="G90" s="28">
        <f t="shared" si="6"/>
        <v>0</v>
      </c>
    </row>
    <row r="91" spans="1:7" s="122" customFormat="1" ht="12.75">
      <c r="A91" s="169"/>
      <c r="B91" s="170"/>
      <c r="C91" s="174"/>
      <c r="D91" s="78"/>
      <c r="E91" s="146"/>
      <c r="F91" s="32"/>
      <c r="G91" s="28">
        <f t="shared" si="6"/>
        <v>0</v>
      </c>
    </row>
    <row r="92" spans="1:7" s="122" customFormat="1" ht="12.75">
      <c r="A92" s="169"/>
      <c r="B92" s="170"/>
      <c r="C92" s="175" t="s">
        <v>160</v>
      </c>
      <c r="D92" s="78">
        <f>D76</f>
        <v>34</v>
      </c>
      <c r="E92" s="146" t="s">
        <v>2</v>
      </c>
      <c r="F92" s="32"/>
      <c r="G92" s="28">
        <f t="shared" si="6"/>
        <v>0</v>
      </c>
    </row>
    <row r="93" spans="1:7" s="122" customFormat="1" ht="12.75">
      <c r="A93" s="169"/>
      <c r="B93" s="170"/>
      <c r="C93" s="175" t="s">
        <v>161</v>
      </c>
      <c r="D93" s="78">
        <f>D77</f>
        <v>14</v>
      </c>
      <c r="E93" s="146" t="s">
        <v>2</v>
      </c>
      <c r="F93" s="32"/>
      <c r="G93" s="28">
        <f t="shared" si="6"/>
        <v>0</v>
      </c>
    </row>
    <row r="94" spans="1:7" s="122" customFormat="1" ht="12.75">
      <c r="A94" s="169"/>
      <c r="B94" s="170"/>
      <c r="C94" s="175" t="s">
        <v>162</v>
      </c>
      <c r="D94" s="78">
        <v>0</v>
      </c>
      <c r="E94" s="146" t="s">
        <v>2</v>
      </c>
      <c r="F94" s="32"/>
      <c r="G94" s="28">
        <f t="shared" si="6"/>
        <v>0</v>
      </c>
    </row>
    <row r="95" spans="1:7" s="122" customFormat="1" ht="12.75">
      <c r="A95" s="169"/>
      <c r="B95" s="170"/>
      <c r="C95" s="174"/>
      <c r="D95" s="78"/>
      <c r="E95" s="146"/>
      <c r="F95" s="32"/>
      <c r="G95" s="28">
        <f t="shared" si="6"/>
        <v>0</v>
      </c>
    </row>
    <row r="96" spans="1:7" s="122" customFormat="1" ht="12.75">
      <c r="A96" s="169"/>
      <c r="B96" s="170"/>
      <c r="C96" s="175" t="s">
        <v>163</v>
      </c>
      <c r="D96" s="78">
        <f>9+12</f>
        <v>21</v>
      </c>
      <c r="E96" s="146" t="s">
        <v>2</v>
      </c>
      <c r="F96" s="32"/>
      <c r="G96" s="28">
        <f t="shared" si="6"/>
        <v>0</v>
      </c>
    </row>
    <row r="97" spans="1:7" s="122" customFormat="1" ht="12.75">
      <c r="A97" s="169"/>
      <c r="B97" s="170"/>
      <c r="C97" s="175"/>
      <c r="D97" s="78"/>
      <c r="E97" s="146"/>
      <c r="F97" s="32"/>
      <c r="G97" s="28">
        <f t="shared" si="6"/>
        <v>0</v>
      </c>
    </row>
    <row r="98" spans="1:7" s="122" customFormat="1" ht="12.75">
      <c r="A98" s="169"/>
      <c r="B98" s="170"/>
      <c r="C98" s="174" t="s">
        <v>28</v>
      </c>
      <c r="D98" s="78">
        <v>1</v>
      </c>
      <c r="E98" s="146" t="s">
        <v>3</v>
      </c>
      <c r="F98" s="32"/>
      <c r="G98" s="28">
        <f t="shared" si="6"/>
        <v>0</v>
      </c>
    </row>
    <row r="99" spans="1:7" s="122" customFormat="1" ht="12.75">
      <c r="A99" s="169"/>
      <c r="B99" s="170"/>
      <c r="C99" s="174" t="s">
        <v>27</v>
      </c>
      <c r="D99" s="78">
        <v>1</v>
      </c>
      <c r="E99" s="146" t="s">
        <v>3</v>
      </c>
      <c r="F99" s="32"/>
      <c r="G99" s="28">
        <f t="shared" si="6"/>
        <v>0</v>
      </c>
    </row>
    <row r="100" spans="1:7" s="122" customFormat="1" ht="12.75">
      <c r="A100" s="169"/>
      <c r="B100" s="170"/>
      <c r="C100" s="174" t="s">
        <v>37</v>
      </c>
      <c r="D100" s="78">
        <v>1</v>
      </c>
      <c r="E100" s="139" t="s">
        <v>3</v>
      </c>
      <c r="F100" s="32"/>
      <c r="G100" s="28">
        <f t="shared" si="6"/>
        <v>0</v>
      </c>
    </row>
    <row r="101" spans="1:7" s="122" customFormat="1" ht="26.25" thickBot="1">
      <c r="A101" s="169"/>
      <c r="B101" s="170"/>
      <c r="C101" s="176" t="s">
        <v>194</v>
      </c>
      <c r="D101" s="81">
        <v>3</v>
      </c>
      <c r="E101" s="155" t="s">
        <v>3</v>
      </c>
      <c r="F101" s="45"/>
      <c r="G101" s="156">
        <f t="shared" si="6"/>
        <v>0</v>
      </c>
    </row>
    <row r="102" spans="1:7" s="168" customFormat="1" ht="12.75">
      <c r="A102" s="169"/>
      <c r="B102" s="169"/>
      <c r="C102" s="169"/>
      <c r="D102" s="190"/>
      <c r="E102" s="169"/>
      <c r="F102" s="33"/>
      <c r="G102" s="33"/>
    </row>
    <row r="103" spans="1:7" s="168" customFormat="1" ht="12.75">
      <c r="A103" s="169"/>
      <c r="B103" s="169"/>
      <c r="C103" s="169"/>
      <c r="D103" s="190"/>
      <c r="E103" s="169"/>
      <c r="F103" s="33"/>
      <c r="G103" s="33"/>
    </row>
    <row r="104" spans="1:7" s="122" customFormat="1" ht="12.75">
      <c r="A104" s="169"/>
      <c r="B104" s="170"/>
      <c r="C104" s="177" t="s">
        <v>40</v>
      </c>
      <c r="D104" s="191"/>
      <c r="E104" s="178"/>
      <c r="F104" s="34"/>
      <c r="G104" s="34"/>
    </row>
    <row r="105" spans="1:7" s="122" customFormat="1" ht="12.75">
      <c r="A105" s="169"/>
      <c r="B105" s="169"/>
      <c r="C105" s="179"/>
      <c r="D105" s="191"/>
      <c r="E105" s="178"/>
      <c r="F105" s="34"/>
      <c r="G105" s="34"/>
    </row>
    <row r="106" spans="1:7" s="122" customFormat="1" ht="12.75">
      <c r="A106" s="169"/>
      <c r="B106" s="169"/>
      <c r="C106" s="179"/>
      <c r="D106" s="191"/>
      <c r="E106" s="169"/>
      <c r="F106" s="33"/>
      <c r="G106" s="33"/>
    </row>
    <row r="107" spans="1:7" s="122" customFormat="1" ht="13.5" thickBot="1">
      <c r="A107" s="178"/>
      <c r="B107" s="178"/>
      <c r="C107" s="178"/>
      <c r="D107" s="191"/>
      <c r="E107" s="178"/>
      <c r="F107" s="34"/>
      <c r="G107" s="34"/>
    </row>
    <row r="108" spans="1:7" s="122" customFormat="1" ht="12.75">
      <c r="A108" s="178"/>
      <c r="B108" s="178"/>
      <c r="C108" s="180" t="s">
        <v>60</v>
      </c>
      <c r="D108" s="192"/>
      <c r="E108" s="181"/>
      <c r="F108" s="35"/>
      <c r="G108" s="182">
        <f>SUM(G2:G105)</f>
        <v>0</v>
      </c>
    </row>
    <row r="109" spans="1:7" s="122" customFormat="1" ht="12.75">
      <c r="A109" s="178"/>
      <c r="B109" s="178"/>
      <c r="C109" s="175" t="s">
        <v>255</v>
      </c>
      <c r="D109" s="193"/>
      <c r="E109" s="162"/>
      <c r="F109" s="36"/>
      <c r="G109" s="28">
        <v>0</v>
      </c>
    </row>
    <row r="110" spans="1:7" s="122" customFormat="1" ht="12.75">
      <c r="A110" s="178"/>
      <c r="B110" s="178"/>
      <c r="C110" s="175" t="s">
        <v>254</v>
      </c>
      <c r="D110" s="193"/>
      <c r="E110" s="162"/>
      <c r="F110" s="36"/>
      <c r="G110" s="28">
        <v>0</v>
      </c>
    </row>
    <row r="111" spans="1:7" s="122" customFormat="1" ht="13.5" thickBot="1">
      <c r="A111" s="178"/>
      <c r="B111" s="178"/>
      <c r="C111" s="183" t="s">
        <v>52</v>
      </c>
      <c r="D111" s="85"/>
      <c r="E111" s="184"/>
      <c r="F111" s="24"/>
      <c r="G111" s="27">
        <v>0</v>
      </c>
    </row>
    <row r="112" spans="1:7" s="122" customFormat="1" ht="13.5" thickBot="1">
      <c r="A112" s="178"/>
      <c r="B112" s="178"/>
      <c r="C112" s="185" t="s">
        <v>53</v>
      </c>
      <c r="D112" s="194"/>
      <c r="E112" s="186" t="s">
        <v>30</v>
      </c>
      <c r="F112" s="49"/>
      <c r="G112" s="173">
        <f>SUM(G108:G111)</f>
        <v>0</v>
      </c>
    </row>
    <row r="113" spans="4:7" s="122" customFormat="1" ht="12.75">
      <c r="D113" s="86"/>
      <c r="F113" s="38"/>
      <c r="G113" s="38"/>
    </row>
    <row r="114" spans="4:7" s="122" customFormat="1" ht="12.75">
      <c r="D114" s="86"/>
      <c r="F114" s="38"/>
      <c r="G114" s="38"/>
    </row>
    <row r="115" spans="4:7" s="122" customFormat="1" ht="12.75">
      <c r="D115" s="86"/>
      <c r="F115" s="38"/>
      <c r="G115" s="38"/>
    </row>
    <row r="116" spans="4:7" s="122" customFormat="1" ht="12.75">
      <c r="D116" s="86"/>
      <c r="F116" s="38"/>
      <c r="G116" s="38"/>
    </row>
    <row r="117" spans="4:7" s="122" customFormat="1" ht="12.75">
      <c r="D117" s="86"/>
      <c r="F117" s="38"/>
      <c r="G117" s="38"/>
    </row>
    <row r="118" spans="4:7" s="122" customFormat="1" ht="12.75">
      <c r="D118" s="86"/>
      <c r="F118" s="38"/>
      <c r="G118" s="38"/>
    </row>
    <row r="119" spans="4:7" s="122" customFormat="1" ht="12.75">
      <c r="D119" s="86"/>
      <c r="F119" s="38"/>
      <c r="G119" s="38"/>
    </row>
    <row r="120" spans="4:7" s="122" customFormat="1" ht="12.75">
      <c r="D120" s="86"/>
      <c r="F120" s="38"/>
      <c r="G120" s="38"/>
    </row>
    <row r="121" spans="4:7" s="122" customFormat="1" ht="12.75">
      <c r="D121" s="86"/>
      <c r="F121" s="38"/>
      <c r="G121" s="38"/>
    </row>
    <row r="122" spans="4:7" s="122" customFormat="1" ht="12.75">
      <c r="D122" s="86"/>
      <c r="F122" s="38"/>
      <c r="G122" s="38"/>
    </row>
    <row r="123" spans="4:7" s="122" customFormat="1" ht="12.75">
      <c r="D123" s="86"/>
      <c r="F123" s="38"/>
      <c r="G123" s="38"/>
    </row>
    <row r="124" spans="4:7" s="122" customFormat="1" ht="12.75">
      <c r="D124" s="86"/>
      <c r="F124" s="38"/>
      <c r="G124" s="38"/>
    </row>
    <row r="125" spans="4:7" s="122" customFormat="1" ht="12.75">
      <c r="D125" s="86"/>
      <c r="F125" s="38"/>
      <c r="G125" s="38"/>
    </row>
    <row r="126" spans="4:7" s="122" customFormat="1" ht="12.75">
      <c r="D126" s="86"/>
      <c r="F126" s="38"/>
      <c r="G126" s="38"/>
    </row>
    <row r="127" spans="4:7" s="122" customFormat="1" ht="12.75">
      <c r="D127" s="86"/>
      <c r="F127" s="38"/>
      <c r="G127" s="38"/>
    </row>
    <row r="128" spans="4:7" s="122" customFormat="1" ht="12.75">
      <c r="D128" s="86"/>
      <c r="F128" s="38"/>
      <c r="G128" s="38"/>
    </row>
    <row r="129" spans="4:7" s="122" customFormat="1" ht="12.75">
      <c r="D129" s="86"/>
      <c r="F129" s="38"/>
      <c r="G129" s="38"/>
    </row>
    <row r="130" spans="4:7" s="122" customFormat="1" ht="12.75">
      <c r="D130" s="86"/>
      <c r="F130" s="38"/>
      <c r="G130" s="38"/>
    </row>
    <row r="131" spans="4:7" s="122" customFormat="1" ht="12.75">
      <c r="D131" s="86"/>
      <c r="F131" s="38"/>
      <c r="G131" s="38"/>
    </row>
    <row r="132" spans="4:7" s="122" customFormat="1" ht="12.75">
      <c r="D132" s="86"/>
      <c r="F132" s="38"/>
      <c r="G132" s="38"/>
    </row>
    <row r="133" spans="4:7" s="122" customFormat="1" ht="12.75">
      <c r="D133" s="86"/>
      <c r="F133" s="38"/>
      <c r="G133" s="38"/>
    </row>
    <row r="134" spans="4:7" s="122" customFormat="1" ht="12.75">
      <c r="D134" s="86"/>
      <c r="F134" s="38"/>
      <c r="G134" s="38"/>
    </row>
    <row r="135" spans="4:7" s="122" customFormat="1" ht="12.75">
      <c r="D135" s="86"/>
      <c r="F135" s="38"/>
      <c r="G135" s="38"/>
    </row>
    <row r="136" spans="4:7" s="122" customFormat="1" ht="12.75">
      <c r="D136" s="86"/>
      <c r="F136" s="38"/>
      <c r="G136" s="38"/>
    </row>
    <row r="137" spans="4:7" s="122" customFormat="1" ht="12.75">
      <c r="D137" s="86"/>
      <c r="F137" s="38"/>
      <c r="G137" s="38"/>
    </row>
    <row r="138" spans="4:7" s="122" customFormat="1" ht="12.75">
      <c r="D138" s="86"/>
      <c r="F138" s="38"/>
      <c r="G138" s="38"/>
    </row>
    <row r="139" spans="4:7" s="122" customFormat="1" ht="12.75">
      <c r="D139" s="86"/>
      <c r="F139" s="38"/>
      <c r="G139" s="38"/>
    </row>
    <row r="140" spans="4:7" s="122" customFormat="1" ht="12.75">
      <c r="D140" s="86"/>
      <c r="F140" s="38"/>
      <c r="G140" s="38"/>
    </row>
    <row r="141" spans="4:7" s="122" customFormat="1" ht="12.75">
      <c r="D141" s="86"/>
      <c r="F141" s="38"/>
      <c r="G141" s="38"/>
    </row>
    <row r="142" spans="4:7" s="122" customFormat="1" ht="12.75">
      <c r="D142" s="86"/>
      <c r="F142" s="38"/>
      <c r="G142" s="38"/>
    </row>
    <row r="143" spans="4:7" s="122" customFormat="1" ht="12.75">
      <c r="D143" s="86"/>
      <c r="F143" s="38"/>
      <c r="G143" s="38"/>
    </row>
    <row r="144" spans="4:7" s="122" customFormat="1" ht="12.75">
      <c r="D144" s="86"/>
      <c r="F144" s="38"/>
      <c r="G144" s="38"/>
    </row>
    <row r="145" spans="4:7" s="122" customFormat="1" ht="12.75">
      <c r="D145" s="86"/>
      <c r="F145" s="38"/>
      <c r="G145" s="38"/>
    </row>
    <row r="146" spans="4:7" s="122" customFormat="1" ht="12.75">
      <c r="D146" s="86"/>
      <c r="F146" s="38"/>
      <c r="G146" s="38"/>
    </row>
    <row r="147" spans="4:7" s="122" customFormat="1" ht="12.75">
      <c r="D147" s="86"/>
      <c r="F147" s="38"/>
      <c r="G147" s="38"/>
    </row>
    <row r="148" spans="4:7" s="122" customFormat="1" ht="12.75">
      <c r="D148" s="86"/>
      <c r="F148" s="38"/>
      <c r="G148" s="38"/>
    </row>
    <row r="149" spans="4:7" s="122" customFormat="1" ht="12.75">
      <c r="D149" s="86"/>
      <c r="F149" s="38"/>
      <c r="G149" s="38"/>
    </row>
    <row r="150" spans="4:7" s="122" customFormat="1" ht="12.75">
      <c r="D150" s="86"/>
      <c r="F150" s="38"/>
      <c r="G150" s="38"/>
    </row>
    <row r="151" spans="4:7" s="122" customFormat="1" ht="12.75">
      <c r="D151" s="86"/>
      <c r="F151" s="38"/>
      <c r="G151" s="38"/>
    </row>
    <row r="152" spans="4:7" s="122" customFormat="1" ht="12.75">
      <c r="D152" s="86"/>
      <c r="F152" s="38"/>
      <c r="G152" s="38"/>
    </row>
    <row r="153" spans="4:7" s="122" customFormat="1" ht="12.75">
      <c r="D153" s="86"/>
      <c r="F153" s="38"/>
      <c r="G153" s="38"/>
    </row>
    <row r="154" spans="4:7" s="122" customFormat="1" ht="12.75">
      <c r="D154" s="86"/>
      <c r="F154" s="38"/>
      <c r="G154" s="38"/>
    </row>
    <row r="155" spans="4:7" s="122" customFormat="1" ht="12.75">
      <c r="D155" s="86"/>
      <c r="F155" s="38"/>
      <c r="G155" s="38"/>
    </row>
    <row r="156" spans="4:7" s="122" customFormat="1" ht="12.75">
      <c r="D156" s="86"/>
      <c r="F156" s="38"/>
      <c r="G156" s="38"/>
    </row>
    <row r="157" spans="4:7" s="122" customFormat="1" ht="12.75">
      <c r="D157" s="86"/>
      <c r="F157" s="38"/>
      <c r="G157" s="38"/>
    </row>
    <row r="158" spans="4:7" s="122" customFormat="1" ht="12.75">
      <c r="D158" s="86"/>
      <c r="F158" s="38"/>
      <c r="G158" s="38"/>
    </row>
    <row r="159" spans="4:7" s="122" customFormat="1" ht="12.75">
      <c r="D159" s="86"/>
      <c r="F159" s="38"/>
      <c r="G159" s="38"/>
    </row>
    <row r="160" spans="4:7" s="122" customFormat="1" ht="12.75">
      <c r="D160" s="86"/>
      <c r="F160" s="38"/>
      <c r="G160" s="38"/>
    </row>
    <row r="161" spans="4:7" s="122" customFormat="1" ht="12.75">
      <c r="D161" s="86"/>
      <c r="F161" s="38"/>
      <c r="G161" s="38"/>
    </row>
    <row r="162" spans="4:7" s="122" customFormat="1" ht="12.75">
      <c r="D162" s="86"/>
      <c r="F162" s="38"/>
      <c r="G162" s="38"/>
    </row>
    <row r="163" spans="4:7" s="122" customFormat="1" ht="12.75">
      <c r="D163" s="86"/>
      <c r="F163" s="38"/>
      <c r="G163" s="38"/>
    </row>
    <row r="164" spans="4:7" s="122" customFormat="1" ht="12.75">
      <c r="D164" s="86"/>
      <c r="F164" s="38"/>
      <c r="G164" s="38"/>
    </row>
    <row r="165" spans="4:7" s="122" customFormat="1" ht="12.75">
      <c r="D165" s="86"/>
      <c r="F165" s="38"/>
      <c r="G165" s="38"/>
    </row>
    <row r="166" spans="4:7" s="122" customFormat="1" ht="12.75">
      <c r="D166" s="86"/>
      <c r="F166" s="38"/>
      <c r="G166" s="38"/>
    </row>
    <row r="167" spans="4:7" s="122" customFormat="1" ht="12.75">
      <c r="D167" s="86"/>
      <c r="F167" s="38"/>
      <c r="G167" s="38"/>
    </row>
    <row r="168" spans="4:7" s="122" customFormat="1" ht="12.75">
      <c r="D168" s="86"/>
      <c r="F168" s="38"/>
      <c r="G168" s="38"/>
    </row>
    <row r="169" spans="4:7" s="122" customFormat="1" ht="12.75">
      <c r="D169" s="86"/>
      <c r="F169" s="38"/>
      <c r="G169" s="38"/>
    </row>
    <row r="170" spans="4:7" s="122" customFormat="1" ht="12.75">
      <c r="D170" s="86"/>
      <c r="F170" s="38"/>
      <c r="G170" s="38"/>
    </row>
    <row r="171" spans="4:7" s="122" customFormat="1" ht="12.75">
      <c r="D171" s="86"/>
      <c r="F171" s="38"/>
      <c r="G171" s="38"/>
    </row>
    <row r="172" spans="4:7" s="122" customFormat="1" ht="12.75">
      <c r="D172" s="86"/>
      <c r="F172" s="38"/>
      <c r="G172" s="38"/>
    </row>
    <row r="173" spans="4:7" s="122" customFormat="1" ht="12.75">
      <c r="D173" s="86"/>
      <c r="F173" s="38"/>
      <c r="G173" s="38"/>
    </row>
    <row r="174" spans="4:7" s="122" customFormat="1" ht="12.75">
      <c r="D174" s="86"/>
      <c r="F174" s="38"/>
      <c r="G174" s="38"/>
    </row>
    <row r="175" spans="4:7" s="122" customFormat="1" ht="12.75">
      <c r="D175" s="86"/>
      <c r="F175" s="38"/>
      <c r="G175" s="38"/>
    </row>
    <row r="176" spans="4:7" s="122" customFormat="1" ht="12.75">
      <c r="D176" s="86"/>
      <c r="F176" s="38"/>
      <c r="G176" s="38"/>
    </row>
    <row r="177" spans="4:7" s="122" customFormat="1" ht="12.75">
      <c r="D177" s="86"/>
      <c r="F177" s="38"/>
      <c r="G177" s="38"/>
    </row>
    <row r="178" spans="4:7" s="122" customFormat="1" ht="12.75">
      <c r="D178" s="86"/>
      <c r="F178" s="38"/>
      <c r="G178" s="38"/>
    </row>
    <row r="179" spans="4:7" s="122" customFormat="1" ht="12.75">
      <c r="D179" s="86"/>
      <c r="F179" s="38"/>
      <c r="G179" s="38"/>
    </row>
    <row r="180" spans="4:7" s="122" customFormat="1" ht="12.75">
      <c r="D180" s="86"/>
      <c r="F180" s="38"/>
      <c r="G180" s="38"/>
    </row>
    <row r="181" spans="4:7" s="122" customFormat="1" ht="12.75">
      <c r="D181" s="86"/>
      <c r="F181" s="38"/>
      <c r="G181" s="38"/>
    </row>
    <row r="182" spans="4:7" s="122" customFormat="1" ht="12.75">
      <c r="D182" s="86"/>
      <c r="F182" s="38"/>
      <c r="G182" s="38"/>
    </row>
    <row r="183" spans="4:7" s="122" customFormat="1" ht="12.75">
      <c r="D183" s="86"/>
      <c r="F183" s="38"/>
      <c r="G183" s="38"/>
    </row>
    <row r="184" spans="4:7" s="122" customFormat="1" ht="12.75">
      <c r="D184" s="86"/>
      <c r="F184" s="38"/>
      <c r="G184" s="38"/>
    </row>
    <row r="185" spans="4:7" s="122" customFormat="1" ht="12.75">
      <c r="D185" s="86"/>
      <c r="F185" s="38"/>
      <c r="G185" s="38"/>
    </row>
    <row r="186" spans="4:7" s="122" customFormat="1" ht="12.75">
      <c r="D186" s="86"/>
      <c r="F186" s="38"/>
      <c r="G186" s="38"/>
    </row>
    <row r="187" spans="4:7" s="122" customFormat="1" ht="12.75">
      <c r="D187" s="86"/>
      <c r="F187" s="38"/>
      <c r="G187" s="38"/>
    </row>
    <row r="188" spans="4:7" s="122" customFormat="1" ht="12.75">
      <c r="D188" s="86"/>
      <c r="F188" s="38"/>
      <c r="G188" s="38"/>
    </row>
    <row r="189" spans="4:7" s="122" customFormat="1" ht="12.75">
      <c r="D189" s="86"/>
      <c r="F189" s="38"/>
      <c r="G189" s="38"/>
    </row>
    <row r="190" spans="4:7" s="122" customFormat="1" ht="12.75">
      <c r="D190" s="86"/>
      <c r="F190" s="38"/>
      <c r="G190" s="38"/>
    </row>
    <row r="191" spans="4:7" s="122" customFormat="1" ht="12.75">
      <c r="D191" s="86"/>
      <c r="F191" s="38"/>
      <c r="G191" s="38"/>
    </row>
    <row r="192" spans="4:7" s="122" customFormat="1" ht="12.75">
      <c r="D192" s="86"/>
      <c r="F192" s="38"/>
      <c r="G192" s="38"/>
    </row>
    <row r="193" spans="4:7" s="122" customFormat="1" ht="12.75">
      <c r="D193" s="86"/>
      <c r="F193" s="38"/>
      <c r="G193" s="38"/>
    </row>
    <row r="194" spans="4:7" s="122" customFormat="1" ht="12.75">
      <c r="D194" s="86"/>
      <c r="F194" s="38"/>
      <c r="G194" s="38"/>
    </row>
    <row r="195" spans="4:7" s="122" customFormat="1" ht="12.75">
      <c r="D195" s="86"/>
      <c r="F195" s="38"/>
      <c r="G195" s="38"/>
    </row>
    <row r="196" spans="4:7" s="122" customFormat="1" ht="12.75">
      <c r="D196" s="86"/>
      <c r="F196" s="38"/>
      <c r="G196" s="38"/>
    </row>
    <row r="197" spans="4:7" s="122" customFormat="1" ht="12.75">
      <c r="D197" s="86"/>
      <c r="F197" s="38"/>
      <c r="G197" s="38"/>
    </row>
    <row r="198" spans="4:7" s="122" customFormat="1" ht="12.75">
      <c r="D198" s="86"/>
      <c r="F198" s="38"/>
      <c r="G198" s="38"/>
    </row>
    <row r="199" spans="4:7" s="122" customFormat="1" ht="12.75">
      <c r="D199" s="86"/>
      <c r="F199" s="38"/>
      <c r="G199" s="38"/>
    </row>
    <row r="200" spans="4:7" s="122" customFormat="1" ht="12.75">
      <c r="D200" s="86"/>
      <c r="F200" s="38"/>
      <c r="G200" s="38"/>
    </row>
    <row r="201" spans="4:7" s="122" customFormat="1" ht="12.75">
      <c r="D201" s="86"/>
      <c r="F201" s="38"/>
      <c r="G201" s="38"/>
    </row>
    <row r="202" spans="4:7" s="122" customFormat="1" ht="12.75">
      <c r="D202" s="86"/>
      <c r="F202" s="38"/>
      <c r="G202" s="38"/>
    </row>
    <row r="203" spans="4:7" s="122" customFormat="1" ht="12.75">
      <c r="D203" s="86"/>
      <c r="F203" s="38"/>
      <c r="G203" s="38"/>
    </row>
    <row r="204" spans="4:7" s="122" customFormat="1" ht="12.75">
      <c r="D204" s="86"/>
      <c r="F204" s="38"/>
      <c r="G204" s="38"/>
    </row>
    <row r="205" spans="4:7" s="122" customFormat="1" ht="12.75">
      <c r="D205" s="86"/>
      <c r="F205" s="38"/>
      <c r="G205" s="38"/>
    </row>
    <row r="206" spans="4:7" s="122" customFormat="1" ht="12.75">
      <c r="D206" s="86"/>
      <c r="F206" s="38"/>
      <c r="G206" s="38"/>
    </row>
    <row r="207" spans="4:7" s="122" customFormat="1" ht="12.75">
      <c r="D207" s="86"/>
      <c r="F207" s="38"/>
      <c r="G207" s="38"/>
    </row>
    <row r="208" spans="4:7" s="122" customFormat="1" ht="12.75">
      <c r="D208" s="86"/>
      <c r="F208" s="38"/>
      <c r="G208" s="38"/>
    </row>
    <row r="209" spans="4:7" s="122" customFormat="1" ht="12.75">
      <c r="D209" s="86"/>
      <c r="F209" s="38"/>
      <c r="G209" s="38"/>
    </row>
    <row r="210" spans="4:7" s="122" customFormat="1" ht="12.75">
      <c r="D210" s="86"/>
      <c r="F210" s="38"/>
      <c r="G210" s="38"/>
    </row>
    <row r="211" spans="4:7" s="122" customFormat="1" ht="12.75">
      <c r="D211" s="86"/>
      <c r="F211" s="38"/>
      <c r="G211" s="38"/>
    </row>
    <row r="212" spans="4:7" s="122" customFormat="1" ht="12.75">
      <c r="D212" s="86"/>
      <c r="F212" s="38"/>
      <c r="G212" s="38"/>
    </row>
    <row r="213" spans="4:7" s="122" customFormat="1" ht="12.75">
      <c r="D213" s="86"/>
      <c r="F213" s="38"/>
      <c r="G213" s="38"/>
    </row>
    <row r="214" spans="4:7" s="122" customFormat="1" ht="12.75">
      <c r="D214" s="86"/>
      <c r="F214" s="38"/>
      <c r="G214" s="38"/>
    </row>
    <row r="215" spans="4:7" s="122" customFormat="1" ht="12.75">
      <c r="D215" s="86"/>
      <c r="F215" s="38"/>
      <c r="G215" s="38"/>
    </row>
    <row r="216" spans="4:7" s="122" customFormat="1" ht="12.75">
      <c r="D216" s="86"/>
      <c r="F216" s="38"/>
      <c r="G216" s="38"/>
    </row>
    <row r="217" spans="4:7" s="122" customFormat="1" ht="12.75">
      <c r="D217" s="86"/>
      <c r="F217" s="38"/>
      <c r="G217" s="38"/>
    </row>
    <row r="218" spans="4:7" s="122" customFormat="1" ht="12.75">
      <c r="D218" s="86"/>
      <c r="F218" s="38"/>
      <c r="G218" s="38"/>
    </row>
    <row r="219" spans="4:7" s="122" customFormat="1" ht="12.75">
      <c r="D219" s="86"/>
      <c r="F219" s="38"/>
      <c r="G219" s="38"/>
    </row>
    <row r="220" spans="4:7" s="122" customFormat="1" ht="12.75">
      <c r="D220" s="86"/>
      <c r="F220" s="38"/>
      <c r="G220" s="38"/>
    </row>
    <row r="221" spans="4:7" s="122" customFormat="1" ht="12.75">
      <c r="D221" s="86"/>
      <c r="F221" s="38"/>
      <c r="G221" s="38"/>
    </row>
    <row r="222" spans="4:7" s="122" customFormat="1" ht="12.75">
      <c r="D222" s="86"/>
      <c r="F222" s="38"/>
      <c r="G222" s="38"/>
    </row>
    <row r="223" spans="4:7" s="122" customFormat="1" ht="12.75">
      <c r="D223" s="86"/>
      <c r="F223" s="38"/>
      <c r="G223" s="38"/>
    </row>
    <row r="224" spans="4:7" s="122" customFormat="1" ht="12.75">
      <c r="D224" s="86"/>
      <c r="F224" s="38"/>
      <c r="G224" s="38"/>
    </row>
    <row r="225" spans="4:7" s="122" customFormat="1" ht="12.75">
      <c r="D225" s="86"/>
      <c r="F225" s="38"/>
      <c r="G225" s="38"/>
    </row>
    <row r="226" spans="4:7" s="122" customFormat="1" ht="12.75">
      <c r="D226" s="86"/>
      <c r="F226" s="38"/>
      <c r="G226" s="38"/>
    </row>
    <row r="227" spans="4:7" s="122" customFormat="1" ht="12.75">
      <c r="D227" s="86"/>
      <c r="F227" s="38"/>
      <c r="G227" s="38"/>
    </row>
    <row r="228" spans="4:7" s="122" customFormat="1" ht="12.75">
      <c r="D228" s="86"/>
      <c r="F228" s="38"/>
      <c r="G228" s="38"/>
    </row>
    <row r="229" spans="4:7" s="122" customFormat="1" ht="12.75">
      <c r="D229" s="86"/>
      <c r="F229" s="38"/>
      <c r="G229" s="38"/>
    </row>
    <row r="230" spans="4:7" s="122" customFormat="1" ht="12.75">
      <c r="D230" s="86"/>
      <c r="F230" s="38"/>
      <c r="G230" s="38"/>
    </row>
    <row r="231" spans="4:7" s="122" customFormat="1" ht="12.75">
      <c r="D231" s="86"/>
      <c r="F231" s="38"/>
      <c r="G231" s="38"/>
    </row>
    <row r="232" spans="4:7" s="122" customFormat="1" ht="12.75">
      <c r="D232" s="86"/>
      <c r="F232" s="38"/>
      <c r="G232" s="38"/>
    </row>
    <row r="233" spans="4:7" s="122" customFormat="1" ht="12.75">
      <c r="D233" s="86"/>
      <c r="F233" s="38"/>
      <c r="G233" s="38"/>
    </row>
    <row r="234" spans="4:7" s="122" customFormat="1" ht="12.75">
      <c r="D234" s="86"/>
      <c r="F234" s="38"/>
      <c r="G234" s="38"/>
    </row>
    <row r="235" spans="4:7" s="122" customFormat="1" ht="12.75">
      <c r="D235" s="86"/>
      <c r="F235" s="38"/>
      <c r="G235" s="38"/>
    </row>
    <row r="236" spans="4:7" s="122" customFormat="1" ht="12.75">
      <c r="D236" s="86"/>
      <c r="F236" s="38"/>
      <c r="G236" s="38"/>
    </row>
    <row r="237" spans="4:7" s="122" customFormat="1" ht="12.75">
      <c r="D237" s="86"/>
      <c r="F237" s="38"/>
      <c r="G237" s="38"/>
    </row>
    <row r="238" spans="4:7" s="122" customFormat="1" ht="12.75">
      <c r="D238" s="86"/>
      <c r="F238" s="38"/>
      <c r="G238" s="38"/>
    </row>
    <row r="239" spans="4:7" s="122" customFormat="1" ht="12.75">
      <c r="D239" s="86"/>
      <c r="F239" s="38"/>
      <c r="G239" s="38"/>
    </row>
    <row r="240" spans="4:7" s="122" customFormat="1" ht="12.75">
      <c r="D240" s="86"/>
      <c r="F240" s="38"/>
      <c r="G240" s="38"/>
    </row>
    <row r="241" spans="4:7" s="122" customFormat="1" ht="12.75">
      <c r="D241" s="86"/>
      <c r="F241" s="38"/>
      <c r="G241" s="38"/>
    </row>
    <row r="242" spans="4:7" s="122" customFormat="1" ht="12.75">
      <c r="D242" s="86"/>
      <c r="F242" s="38"/>
      <c r="G242" s="38"/>
    </row>
    <row r="243" spans="4:7" s="122" customFormat="1" ht="12.75">
      <c r="D243" s="86"/>
      <c r="F243" s="38"/>
      <c r="G243" s="38"/>
    </row>
    <row r="244" spans="4:7" s="122" customFormat="1" ht="12.75">
      <c r="D244" s="86"/>
      <c r="F244" s="38"/>
      <c r="G244" s="38"/>
    </row>
    <row r="245" spans="4:7" s="122" customFormat="1" ht="12.75">
      <c r="D245" s="86"/>
      <c r="F245" s="38"/>
      <c r="G245" s="38"/>
    </row>
    <row r="246" spans="4:7" s="122" customFormat="1" ht="12.75">
      <c r="D246" s="86"/>
      <c r="F246" s="38"/>
      <c r="G246" s="38"/>
    </row>
    <row r="247" spans="4:7" s="122" customFormat="1" ht="12.75">
      <c r="D247" s="86"/>
      <c r="F247" s="38"/>
      <c r="G247" s="38"/>
    </row>
    <row r="248" spans="4:7" s="122" customFormat="1" ht="12.75">
      <c r="D248" s="86"/>
      <c r="F248" s="38"/>
      <c r="G248" s="38"/>
    </row>
    <row r="249" spans="4:7" s="122" customFormat="1" ht="12.75">
      <c r="D249" s="86"/>
      <c r="F249" s="38"/>
      <c r="G249" s="38"/>
    </row>
    <row r="250" spans="4:7" s="122" customFormat="1" ht="12.75">
      <c r="D250" s="86"/>
      <c r="F250" s="38"/>
      <c r="G250" s="38"/>
    </row>
    <row r="251" spans="4:7" s="122" customFormat="1" ht="12.75">
      <c r="D251" s="86"/>
      <c r="F251" s="38"/>
      <c r="G251" s="38"/>
    </row>
    <row r="252" spans="4:7" s="122" customFormat="1" ht="12.75">
      <c r="D252" s="86"/>
      <c r="F252" s="38"/>
      <c r="G252" s="38"/>
    </row>
    <row r="253" spans="4:7" s="122" customFormat="1" ht="12.75">
      <c r="D253" s="86"/>
      <c r="F253" s="38"/>
      <c r="G253" s="38"/>
    </row>
    <row r="254" spans="4:7" s="122" customFormat="1" ht="12.75">
      <c r="D254" s="86"/>
      <c r="F254" s="38"/>
      <c r="G254" s="38"/>
    </row>
    <row r="255" spans="4:7" s="122" customFormat="1" ht="12.75">
      <c r="D255" s="86"/>
      <c r="F255" s="38"/>
      <c r="G255" s="38"/>
    </row>
    <row r="256" spans="4:7" s="122" customFormat="1" ht="12.75">
      <c r="D256" s="86"/>
      <c r="F256" s="38"/>
      <c r="G256" s="38"/>
    </row>
    <row r="257" spans="4:7" s="122" customFormat="1" ht="12.75">
      <c r="D257" s="86"/>
      <c r="F257" s="38"/>
      <c r="G257" s="38"/>
    </row>
    <row r="258" spans="4:7" s="122" customFormat="1" ht="12.75">
      <c r="D258" s="86"/>
      <c r="F258" s="38"/>
      <c r="G258" s="38"/>
    </row>
    <row r="259" spans="4:7" s="122" customFormat="1" ht="12.75">
      <c r="D259" s="86"/>
      <c r="F259" s="38"/>
      <c r="G259" s="38"/>
    </row>
    <row r="260" spans="4:7" s="122" customFormat="1" ht="12.75">
      <c r="D260" s="86"/>
      <c r="F260" s="38"/>
      <c r="G260" s="38"/>
    </row>
    <row r="261" spans="4:7" s="122" customFormat="1" ht="12.75">
      <c r="D261" s="86"/>
      <c r="F261" s="38"/>
      <c r="G261" s="38"/>
    </row>
    <row r="262" spans="4:7" s="122" customFormat="1" ht="12.75">
      <c r="D262" s="86"/>
      <c r="F262" s="38"/>
      <c r="G262" s="38"/>
    </row>
    <row r="263" spans="4:7" s="122" customFormat="1" ht="12.75">
      <c r="D263" s="86"/>
      <c r="F263" s="38"/>
      <c r="G263" s="38"/>
    </row>
    <row r="264" spans="4:7" s="122" customFormat="1" ht="12.75">
      <c r="D264" s="86"/>
      <c r="F264" s="38"/>
      <c r="G264" s="38"/>
    </row>
    <row r="265" spans="4:7" s="122" customFormat="1" ht="12.75">
      <c r="D265" s="86"/>
      <c r="F265" s="38"/>
      <c r="G265" s="38"/>
    </row>
    <row r="266" spans="4:7" s="122" customFormat="1" ht="12.75">
      <c r="D266" s="86"/>
      <c r="F266" s="38"/>
      <c r="G266" s="38"/>
    </row>
    <row r="267" spans="4:7" s="122" customFormat="1" ht="12.75">
      <c r="D267" s="86"/>
      <c r="F267" s="38"/>
      <c r="G267" s="38"/>
    </row>
    <row r="268" spans="4:7" s="122" customFormat="1" ht="12.75">
      <c r="D268" s="86"/>
      <c r="F268" s="38"/>
      <c r="G268" s="38"/>
    </row>
    <row r="269" spans="4:7" s="122" customFormat="1" ht="12.75">
      <c r="D269" s="86"/>
      <c r="F269" s="38"/>
      <c r="G269" s="38"/>
    </row>
    <row r="270" spans="4:7" s="122" customFormat="1" ht="12.75">
      <c r="D270" s="86"/>
      <c r="F270" s="38"/>
      <c r="G270" s="38"/>
    </row>
    <row r="271" spans="4:7" s="122" customFormat="1" ht="12.75">
      <c r="D271" s="86"/>
      <c r="F271" s="38"/>
      <c r="G271" s="38"/>
    </row>
    <row r="272" spans="4:7" s="122" customFormat="1" ht="12.75">
      <c r="D272" s="86"/>
      <c r="F272" s="38"/>
      <c r="G272" s="38"/>
    </row>
    <row r="273" spans="4:7" s="122" customFormat="1" ht="12.75">
      <c r="D273" s="86"/>
      <c r="F273" s="38"/>
      <c r="G273" s="38"/>
    </row>
    <row r="274" spans="4:7" s="122" customFormat="1" ht="12.75">
      <c r="D274" s="86"/>
      <c r="F274" s="38"/>
      <c r="G274" s="38"/>
    </row>
    <row r="275" spans="4:7" s="122" customFormat="1" ht="12.75">
      <c r="D275" s="86"/>
      <c r="F275" s="38"/>
      <c r="G275" s="38"/>
    </row>
    <row r="276" spans="4:7" s="122" customFormat="1" ht="12.75">
      <c r="D276" s="86"/>
      <c r="F276" s="38"/>
      <c r="G276" s="38"/>
    </row>
    <row r="277" spans="4:7" s="122" customFormat="1" ht="12.75">
      <c r="D277" s="86"/>
      <c r="F277" s="38"/>
      <c r="G277" s="38"/>
    </row>
    <row r="278" spans="4:7" s="122" customFormat="1" ht="12.75">
      <c r="D278" s="86"/>
      <c r="F278" s="38"/>
      <c r="G278" s="38"/>
    </row>
    <row r="279" spans="4:7" s="122" customFormat="1" ht="12.75">
      <c r="D279" s="86"/>
      <c r="F279" s="38"/>
      <c r="G279" s="38"/>
    </row>
    <row r="280" spans="4:7" s="122" customFormat="1" ht="12.75">
      <c r="D280" s="86"/>
      <c r="F280" s="38"/>
      <c r="G280" s="38"/>
    </row>
    <row r="281" spans="4:7" s="122" customFormat="1" ht="12.75">
      <c r="D281" s="86"/>
      <c r="F281" s="38"/>
      <c r="G281" s="38"/>
    </row>
    <row r="282" spans="4:7" s="122" customFormat="1" ht="12.75">
      <c r="D282" s="86"/>
      <c r="F282" s="38"/>
      <c r="G282" s="38"/>
    </row>
    <row r="283" spans="4:7" s="122" customFormat="1" ht="12.75">
      <c r="D283" s="86"/>
      <c r="F283" s="38"/>
      <c r="G283" s="38"/>
    </row>
    <row r="284" spans="4:7" s="122" customFormat="1" ht="12.75">
      <c r="D284" s="86"/>
      <c r="F284" s="38"/>
      <c r="G284" s="38"/>
    </row>
    <row r="285" spans="4:7" s="122" customFormat="1" ht="12.75">
      <c r="D285" s="86"/>
      <c r="F285" s="38"/>
      <c r="G285" s="38"/>
    </row>
    <row r="286" spans="4:7" s="122" customFormat="1" ht="12.75">
      <c r="D286" s="86"/>
      <c r="F286" s="38"/>
      <c r="G286" s="38"/>
    </row>
    <row r="287" spans="4:7" s="122" customFormat="1" ht="12.75">
      <c r="D287" s="86"/>
      <c r="F287" s="38"/>
      <c r="G287" s="38"/>
    </row>
    <row r="288" spans="4:7" s="122" customFormat="1" ht="12.75">
      <c r="D288" s="86"/>
      <c r="F288" s="38"/>
      <c r="G288" s="38"/>
    </row>
    <row r="289" spans="4:7" s="122" customFormat="1" ht="12.75">
      <c r="D289" s="86"/>
      <c r="F289" s="38"/>
      <c r="G289" s="38"/>
    </row>
    <row r="290" spans="4:7" s="122" customFormat="1" ht="12.75">
      <c r="D290" s="86"/>
      <c r="F290" s="38"/>
      <c r="G290" s="38"/>
    </row>
    <row r="291" spans="4:7" s="122" customFormat="1" ht="12.75">
      <c r="D291" s="86"/>
      <c r="F291" s="38"/>
      <c r="G291" s="38"/>
    </row>
    <row r="292" spans="4:7" s="122" customFormat="1" ht="12.75">
      <c r="D292" s="86"/>
      <c r="F292" s="38"/>
      <c r="G292" s="38"/>
    </row>
    <row r="293" spans="4:7" s="122" customFormat="1" ht="12.75">
      <c r="D293" s="86"/>
      <c r="F293" s="38"/>
      <c r="G293" s="38"/>
    </row>
    <row r="294" spans="4:7" s="122" customFormat="1" ht="12.75">
      <c r="D294" s="86"/>
      <c r="F294" s="38"/>
      <c r="G294" s="38"/>
    </row>
    <row r="295" spans="4:7" s="122" customFormat="1" ht="12.75">
      <c r="D295" s="86"/>
      <c r="F295" s="38"/>
      <c r="G295" s="38"/>
    </row>
    <row r="296" spans="4:7" s="122" customFormat="1" ht="12.75">
      <c r="D296" s="86"/>
      <c r="F296" s="38"/>
      <c r="G296" s="38"/>
    </row>
    <row r="297" spans="4:7" s="122" customFormat="1" ht="12.75">
      <c r="D297" s="86"/>
      <c r="F297" s="38"/>
      <c r="G297" s="38"/>
    </row>
    <row r="298" spans="4:7" s="122" customFormat="1" ht="12.75">
      <c r="D298" s="86"/>
      <c r="F298" s="38"/>
      <c r="G298" s="38"/>
    </row>
    <row r="299" spans="4:7" s="122" customFormat="1" ht="12.75">
      <c r="D299" s="86"/>
      <c r="F299" s="38"/>
      <c r="G299" s="38"/>
    </row>
    <row r="300" spans="4:7" s="122" customFormat="1" ht="12.75">
      <c r="D300" s="86"/>
      <c r="F300" s="38"/>
      <c r="G300" s="38"/>
    </row>
    <row r="301" spans="4:7" s="122" customFormat="1" ht="12.75">
      <c r="D301" s="86"/>
      <c r="F301" s="38"/>
      <c r="G301" s="38"/>
    </row>
    <row r="302" spans="4:7" s="122" customFormat="1" ht="12.75">
      <c r="D302" s="86"/>
      <c r="F302" s="38"/>
      <c r="G302" s="38"/>
    </row>
    <row r="303" spans="4:7" s="122" customFormat="1" ht="12.75">
      <c r="D303" s="86"/>
      <c r="F303" s="38"/>
      <c r="G303" s="38"/>
    </row>
    <row r="304" spans="4:7" s="122" customFormat="1" ht="12.75">
      <c r="D304" s="86"/>
      <c r="F304" s="38"/>
      <c r="G304" s="38"/>
    </row>
    <row r="305" spans="4:7" s="122" customFormat="1" ht="12.75">
      <c r="D305" s="86"/>
      <c r="F305" s="38"/>
      <c r="G305" s="38"/>
    </row>
    <row r="306" spans="4:7" s="122" customFormat="1" ht="12.75">
      <c r="D306" s="86"/>
      <c r="F306" s="38"/>
      <c r="G306" s="38"/>
    </row>
    <row r="307" spans="4:7" s="122" customFormat="1" ht="12.75">
      <c r="D307" s="86"/>
      <c r="F307" s="38"/>
      <c r="G307" s="38"/>
    </row>
    <row r="308" spans="4:7" s="122" customFormat="1" ht="12.75">
      <c r="D308" s="86"/>
      <c r="F308" s="38"/>
      <c r="G308" s="38"/>
    </row>
    <row r="309" spans="4:7" s="122" customFormat="1" ht="12.75">
      <c r="D309" s="86"/>
      <c r="F309" s="38"/>
      <c r="G309" s="38"/>
    </row>
    <row r="310" spans="4:7" s="122" customFormat="1" ht="12.75">
      <c r="D310" s="86"/>
      <c r="F310" s="38"/>
      <c r="G310" s="38"/>
    </row>
    <row r="311" spans="4:7" s="122" customFormat="1" ht="12.75">
      <c r="D311" s="86"/>
      <c r="F311" s="38"/>
      <c r="G311" s="38"/>
    </row>
    <row r="312" spans="4:7" s="122" customFormat="1" ht="12.75">
      <c r="D312" s="86"/>
      <c r="F312" s="38"/>
      <c r="G312" s="38"/>
    </row>
    <row r="313" spans="4:7" s="122" customFormat="1" ht="12.75">
      <c r="D313" s="86"/>
      <c r="F313" s="38"/>
      <c r="G313" s="38"/>
    </row>
    <row r="314" spans="4:7" s="122" customFormat="1" ht="12.75">
      <c r="D314" s="86"/>
      <c r="F314" s="38"/>
      <c r="G314" s="38"/>
    </row>
    <row r="315" spans="4:7" s="122" customFormat="1" ht="12.75">
      <c r="D315" s="86"/>
      <c r="F315" s="38"/>
      <c r="G315" s="38"/>
    </row>
    <row r="316" spans="4:7" s="122" customFormat="1" ht="12.75">
      <c r="D316" s="86"/>
      <c r="F316" s="38"/>
      <c r="G316" s="38"/>
    </row>
    <row r="317" spans="4:7" s="122" customFormat="1" ht="12.75">
      <c r="D317" s="86"/>
      <c r="F317" s="38"/>
      <c r="G317" s="38"/>
    </row>
    <row r="318" spans="4:7" s="122" customFormat="1" ht="12.75">
      <c r="D318" s="86"/>
      <c r="F318" s="38"/>
      <c r="G318" s="38"/>
    </row>
    <row r="319" spans="4:7" s="122" customFormat="1" ht="12.75">
      <c r="D319" s="86"/>
      <c r="F319" s="38"/>
      <c r="G319" s="38"/>
    </row>
    <row r="320" spans="4:7" s="122" customFormat="1" ht="12.75">
      <c r="D320" s="86"/>
      <c r="F320" s="38"/>
      <c r="G320" s="38"/>
    </row>
    <row r="321" spans="4:7" s="122" customFormat="1" ht="12.75">
      <c r="D321" s="86"/>
      <c r="F321" s="38"/>
      <c r="G321" s="38"/>
    </row>
    <row r="322" spans="4:7" s="122" customFormat="1" ht="12.75">
      <c r="D322" s="86"/>
      <c r="F322" s="38"/>
      <c r="G322" s="38"/>
    </row>
    <row r="323" spans="4:7" s="122" customFormat="1" ht="12.75">
      <c r="D323" s="86"/>
      <c r="F323" s="38"/>
      <c r="G323" s="38"/>
    </row>
    <row r="324" spans="4:7" s="122" customFormat="1" ht="12.75">
      <c r="D324" s="86"/>
      <c r="F324" s="38"/>
      <c r="G324" s="38"/>
    </row>
    <row r="325" spans="4:7" s="122" customFormat="1" ht="12.75">
      <c r="D325" s="86"/>
      <c r="F325" s="38"/>
      <c r="G325" s="38"/>
    </row>
    <row r="326" spans="4:7" s="122" customFormat="1" ht="12.75">
      <c r="D326" s="86"/>
      <c r="F326" s="38"/>
      <c r="G326" s="38"/>
    </row>
    <row r="327" spans="4:7" s="122" customFormat="1" ht="12.75">
      <c r="D327" s="86"/>
      <c r="F327" s="38"/>
      <c r="G327" s="38"/>
    </row>
    <row r="328" spans="4:7" s="122" customFormat="1" ht="12.75">
      <c r="D328" s="86"/>
      <c r="F328" s="38"/>
      <c r="G328" s="38"/>
    </row>
    <row r="329" spans="4:7" s="122" customFormat="1" ht="12.75">
      <c r="D329" s="86"/>
      <c r="F329" s="38"/>
      <c r="G329" s="38"/>
    </row>
    <row r="330" spans="4:7" s="122" customFormat="1" ht="12.75">
      <c r="D330" s="86"/>
      <c r="F330" s="38"/>
      <c r="G330" s="38"/>
    </row>
    <row r="331" spans="4:7" s="122" customFormat="1" ht="12.75">
      <c r="D331" s="86"/>
      <c r="F331" s="38"/>
      <c r="G331" s="38"/>
    </row>
    <row r="332" spans="4:7" s="122" customFormat="1" ht="12.75">
      <c r="D332" s="86"/>
      <c r="F332" s="38"/>
      <c r="G332" s="38"/>
    </row>
    <row r="333" spans="4:7" s="122" customFormat="1" ht="12.75">
      <c r="D333" s="86"/>
      <c r="F333" s="38"/>
      <c r="G333" s="38"/>
    </row>
    <row r="334" spans="4:7" s="122" customFormat="1" ht="12.75">
      <c r="D334" s="86"/>
      <c r="F334" s="38"/>
      <c r="G334" s="38"/>
    </row>
    <row r="335" spans="4:7" s="122" customFormat="1" ht="12.75">
      <c r="D335" s="86"/>
      <c r="F335" s="38"/>
      <c r="G335" s="38"/>
    </row>
    <row r="336" spans="4:7" s="122" customFormat="1" ht="12.75">
      <c r="D336" s="86"/>
      <c r="F336" s="38"/>
      <c r="G336" s="38"/>
    </row>
    <row r="337" spans="4:7" s="122" customFormat="1" ht="12.75">
      <c r="D337" s="86"/>
      <c r="F337" s="38"/>
      <c r="G337" s="38"/>
    </row>
    <row r="338" spans="4:7" s="122" customFormat="1" ht="12.75">
      <c r="D338" s="86"/>
      <c r="F338" s="38"/>
      <c r="G338" s="38"/>
    </row>
    <row r="339" spans="4:7" s="122" customFormat="1" ht="12.75">
      <c r="D339" s="86"/>
      <c r="F339" s="38"/>
      <c r="G339" s="38"/>
    </row>
    <row r="340" spans="4:7" s="122" customFormat="1" ht="12.75">
      <c r="D340" s="86"/>
      <c r="F340" s="38"/>
      <c r="G340" s="38"/>
    </row>
    <row r="341" spans="4:7" s="122" customFormat="1" ht="12.75">
      <c r="D341" s="86"/>
      <c r="F341" s="38"/>
      <c r="G341" s="38"/>
    </row>
    <row r="342" spans="4:7" s="122" customFormat="1" ht="12.75">
      <c r="D342" s="86"/>
      <c r="F342" s="38"/>
      <c r="G342" s="38"/>
    </row>
    <row r="343" spans="4:7" s="122" customFormat="1" ht="12.75">
      <c r="D343" s="86"/>
      <c r="F343" s="38"/>
      <c r="G343" s="38"/>
    </row>
    <row r="344" spans="4:7" s="122" customFormat="1" ht="12.75">
      <c r="D344" s="86"/>
      <c r="F344" s="38"/>
      <c r="G344" s="38"/>
    </row>
    <row r="345" spans="4:7" s="122" customFormat="1" ht="12.75">
      <c r="D345" s="86"/>
      <c r="F345" s="38"/>
      <c r="G345" s="38"/>
    </row>
    <row r="346" spans="4:7" s="122" customFormat="1" ht="12.75">
      <c r="D346" s="86"/>
      <c r="F346" s="38"/>
      <c r="G346" s="38"/>
    </row>
    <row r="347" spans="4:7" s="122" customFormat="1" ht="12.75">
      <c r="D347" s="86"/>
      <c r="F347" s="38"/>
      <c r="G347" s="38"/>
    </row>
    <row r="348" spans="4:7" s="122" customFormat="1" ht="12.75">
      <c r="D348" s="86"/>
      <c r="F348" s="38"/>
      <c r="G348" s="38"/>
    </row>
    <row r="349" spans="4:7" s="122" customFormat="1" ht="12.75">
      <c r="D349" s="86"/>
      <c r="F349" s="38"/>
      <c r="G349" s="38"/>
    </row>
    <row r="350" spans="4:7" s="122" customFormat="1" ht="12.75">
      <c r="D350" s="86"/>
      <c r="F350" s="38"/>
      <c r="G350" s="38"/>
    </row>
    <row r="351" spans="4:7" s="122" customFormat="1" ht="12.75">
      <c r="D351" s="86"/>
      <c r="F351" s="38"/>
      <c r="G351" s="38"/>
    </row>
    <row r="352" spans="4:7" s="122" customFormat="1" ht="12.75">
      <c r="D352" s="86"/>
      <c r="F352" s="38"/>
      <c r="G352" s="38"/>
    </row>
    <row r="353" spans="4:7" s="122" customFormat="1" ht="12.75">
      <c r="D353" s="86"/>
      <c r="F353" s="38"/>
      <c r="G353" s="38"/>
    </row>
    <row r="354" spans="4:7" s="122" customFormat="1" ht="12.75">
      <c r="D354" s="86"/>
      <c r="F354" s="38"/>
      <c r="G354" s="38"/>
    </row>
    <row r="355" spans="4:7" s="122" customFormat="1" ht="12.75">
      <c r="D355" s="86"/>
      <c r="F355" s="38"/>
      <c r="G355" s="38"/>
    </row>
    <row r="356" spans="4:7" s="122" customFormat="1" ht="12.75">
      <c r="D356" s="86"/>
      <c r="F356" s="38"/>
      <c r="G356" s="38"/>
    </row>
    <row r="357" spans="4:7" s="122" customFormat="1" ht="12.75">
      <c r="D357" s="86"/>
      <c r="F357" s="38"/>
      <c r="G357" s="38"/>
    </row>
    <row r="358" spans="4:7" s="122" customFormat="1" ht="12.75">
      <c r="D358" s="86"/>
      <c r="F358" s="38"/>
      <c r="G358" s="38"/>
    </row>
  </sheetData>
  <sheetProtection algorithmName="SHA-512" hashValue="ZbtCyXgziV9H7rn7rviWn02r/x8AYUBHOqp8p4OQAicKyWiLPSM2KPJ4MsI2p7zYzpnxVrx82Ing359K+PFFAg==" saltValue="yRWemAEo+7YNuCSXUgQddg==" spinCount="100000" sheet="1" objects="1" scenarios="1"/>
  <mergeCells count="1">
    <mergeCell ref="A1:B1"/>
  </mergeCells>
  <conditionalFormatting sqref="D14:G14 D9:G9 D17:G17 D20:G21 D52:G52 D11:G11 D25:G26 D31:G34 D36:G41 D43:G50 D62:G62 D28:G29">
    <cfRule type="cellIs" priority="41" dxfId="0" operator="equal" stopIfTrue="1">
      <formula>0</formula>
    </cfRule>
  </conditionalFormatting>
  <conditionalFormatting sqref="D3:F3">
    <cfRule type="cellIs" priority="26" dxfId="0" operator="equal" stopIfTrue="1">
      <formula>0</formula>
    </cfRule>
  </conditionalFormatting>
  <conditionalFormatting sqref="D13:G13">
    <cfRule type="cellIs" priority="25" dxfId="0" operator="equal" stopIfTrue="1">
      <formula>0</formula>
    </cfRule>
  </conditionalFormatting>
  <conditionalFormatting sqref="D16:G16">
    <cfRule type="cellIs" priority="24" dxfId="0" operator="equal" stopIfTrue="1">
      <formula>0</formula>
    </cfRule>
  </conditionalFormatting>
  <conditionalFormatting sqref="D23:G23">
    <cfRule type="cellIs" priority="23" dxfId="0" operator="equal" stopIfTrue="1">
      <formula>0</formula>
    </cfRule>
  </conditionalFormatting>
  <conditionalFormatting sqref="D18:G18">
    <cfRule type="cellIs" priority="20" dxfId="0" operator="equal" stopIfTrue="1">
      <formula>0</formula>
    </cfRule>
  </conditionalFormatting>
  <conditionalFormatting sqref="D19:G19">
    <cfRule type="cellIs" priority="19" dxfId="0" operator="equal" stopIfTrue="1">
      <formula>0</formula>
    </cfRule>
  </conditionalFormatting>
  <conditionalFormatting sqref="D51:G51">
    <cfRule type="cellIs" priority="14" dxfId="0" operator="equal" stopIfTrue="1">
      <formula>0</formula>
    </cfRule>
  </conditionalFormatting>
  <conditionalFormatting sqref="D54:G60">
    <cfRule type="cellIs" priority="13" dxfId="0" operator="equal" stopIfTrue="1">
      <formula>0</formula>
    </cfRule>
  </conditionalFormatting>
  <conditionalFormatting sqref="D35:G35">
    <cfRule type="cellIs" priority="12" dxfId="0" operator="equal" stopIfTrue="1">
      <formula>0</formula>
    </cfRule>
  </conditionalFormatting>
  <conditionalFormatting sqref="D24:G24">
    <cfRule type="cellIs" priority="11" dxfId="0" operator="equal" stopIfTrue="1">
      <formula>0</formula>
    </cfRule>
  </conditionalFormatting>
  <conditionalFormatting sqref="D10:G10">
    <cfRule type="cellIs" priority="10" dxfId="0" operator="equal" stopIfTrue="1">
      <formula>0</formula>
    </cfRule>
  </conditionalFormatting>
  <conditionalFormatting sqref="D5:E5 D7:E7">
    <cfRule type="cellIs" priority="8" dxfId="0" operator="equal" stopIfTrue="1">
      <formula>0</formula>
    </cfRule>
  </conditionalFormatting>
  <conditionalFormatting sqref="D6:E6">
    <cfRule type="cellIs" priority="7" dxfId="0" operator="equal" stopIfTrue="1">
      <formula>0</formula>
    </cfRule>
  </conditionalFormatting>
  <conditionalFormatting sqref="D30:G30">
    <cfRule type="cellIs" priority="6" dxfId="0" operator="equal" stopIfTrue="1">
      <formula>0</formula>
    </cfRule>
  </conditionalFormatting>
  <conditionalFormatting sqref="D42:G42">
    <cfRule type="cellIs" priority="5" dxfId="0" operator="equal" stopIfTrue="1">
      <formula>0</formula>
    </cfRule>
  </conditionalFormatting>
  <conditionalFormatting sqref="D27:G27">
    <cfRule type="cellIs" priority="4" dxfId="0" operator="equal" stopIfTrue="1">
      <formula>0</formula>
    </cfRule>
  </conditionalFormatting>
  <conditionalFormatting sqref="F5:G5 F7:G7">
    <cfRule type="cellIs" priority="3" dxfId="0" operator="equal" stopIfTrue="1">
      <formula>0</formula>
    </cfRule>
  </conditionalFormatting>
  <conditionalFormatting sqref="F6:G6">
    <cfRule type="cellIs" priority="2" dxfId="0" operator="equal" stopIfTrue="1">
      <formula>0</formula>
    </cfRule>
  </conditionalFormatting>
  <conditionalFormatting sqref="G3">
    <cfRule type="cellIs" priority="1" dxfId="0" operator="equal" stopIfTrue="1">
      <formula>0</formula>
    </cfRule>
  </conditionalFormatting>
  <printOptions/>
  <pageMargins left="0.1968503937007874" right="0.1968503937007874" top="1.12" bottom="0.7874015748031497" header="0.1968503937007874" footer="0.4724409448818898"/>
  <pageSetup horizontalDpi="360" verticalDpi="360" orientation="portrait" paperSize="9" r:id="rId1"/>
  <headerFooter alignWithMargins="0">
    <oddHeader>&amp;L&amp;"Arial CE,Tučné"REKONSTRUKCE KOTELNY
DOMOVA MLÁDEŽE
STŘEDNÍ ŠKOLY ODĚVNÍHO A GRAFICKÉHO DESIGNU
Lysá nad Labem 289 22, Přemyslova 592&amp;R&amp;"Arial CE,Tučné"VYTÁPĚNÍ
Příloha 01</oddHeader>
    <oddFooter>&amp;CStránka &amp;P z &amp;N&amp;RSpecifikace základního materiálu 
TEPELNÝ ZDROJ</oddFooter>
  </headerFooter>
  <rowBreaks count="3" manualBreakCount="3">
    <brk id="21" max="16383" man="1"/>
    <brk id="62" max="16383" man="1"/>
    <brk id="105" max="16383" man="1"/>
  </rowBreaks>
  <ignoredErrors>
    <ignoredError sqref="G64:G10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F267"/>
  <sheetViews>
    <sheetView view="pageBreakPreview" zoomScaleSheetLayoutView="100" workbookViewId="0" topLeftCell="A1">
      <selection activeCell="C9" sqref="C9:C11"/>
    </sheetView>
  </sheetViews>
  <sheetFormatPr defaultColWidth="9.00390625" defaultRowHeight="12.75"/>
  <cols>
    <col min="1" max="1" width="24.75390625" style="187" bestFit="1" customWidth="1"/>
    <col min="2" max="2" width="42.875" style="187" customWidth="1"/>
    <col min="3" max="3" width="5.375" style="87" bestFit="1" customWidth="1"/>
    <col min="4" max="4" width="6.75390625" style="187" bestFit="1" customWidth="1"/>
    <col min="5" max="5" width="8.125" style="39" bestFit="1" customWidth="1"/>
    <col min="6" max="6" width="9.125" style="39" bestFit="1" customWidth="1"/>
    <col min="7" max="16384" width="9.125" style="187" customWidth="1"/>
  </cols>
  <sheetData>
    <row r="1" spans="1:6" s="122" customFormat="1" ht="27" thickBot="1">
      <c r="A1" s="196" t="s">
        <v>4</v>
      </c>
      <c r="B1" s="197" t="s">
        <v>175</v>
      </c>
      <c r="C1" s="217" t="s">
        <v>1</v>
      </c>
      <c r="D1" s="198" t="s">
        <v>15</v>
      </c>
      <c r="E1" s="29" t="s">
        <v>78</v>
      </c>
      <c r="F1" s="115" t="s">
        <v>77</v>
      </c>
    </row>
    <row r="2" spans="1:6" s="122" customFormat="1" ht="13.5" thickBot="1">
      <c r="A2" s="199" t="s">
        <v>176</v>
      </c>
      <c r="B2" s="200"/>
      <c r="C2" s="218"/>
      <c r="D2" s="201"/>
      <c r="E2" s="30"/>
      <c r="F2" s="202"/>
    </row>
    <row r="3" spans="1:6" s="122" customFormat="1" ht="12.75">
      <c r="A3" s="203" t="s">
        <v>181</v>
      </c>
      <c r="B3" s="204" t="s">
        <v>177</v>
      </c>
      <c r="C3" s="219">
        <v>2</v>
      </c>
      <c r="D3" s="205" t="s">
        <v>16</v>
      </c>
      <c r="E3" s="31"/>
      <c r="F3" s="206">
        <f>C3*E3</f>
        <v>0</v>
      </c>
    </row>
    <row r="4" spans="1:6" s="122" customFormat="1" ht="13.5" thickBot="1">
      <c r="A4" s="203" t="s">
        <v>186</v>
      </c>
      <c r="B4" s="204" t="s">
        <v>187</v>
      </c>
      <c r="C4" s="219">
        <v>1</v>
      </c>
      <c r="D4" s="146" t="s">
        <v>16</v>
      </c>
      <c r="E4" s="32"/>
      <c r="F4" s="28">
        <f>C4*E4</f>
        <v>0</v>
      </c>
    </row>
    <row r="5" spans="1:6" s="122" customFormat="1" ht="13.5" thickBot="1">
      <c r="A5" s="199" t="s">
        <v>178</v>
      </c>
      <c r="B5" s="200"/>
      <c r="C5" s="218"/>
      <c r="D5" s="201"/>
      <c r="E5" s="30"/>
      <c r="F5" s="202"/>
    </row>
    <row r="6" spans="1:6" s="122" customFormat="1" ht="12.75">
      <c r="A6" s="332" t="s">
        <v>193</v>
      </c>
      <c r="B6" s="207" t="s">
        <v>179</v>
      </c>
      <c r="C6" s="334">
        <v>3</v>
      </c>
      <c r="D6" s="328" t="s">
        <v>3</v>
      </c>
      <c r="E6" s="316"/>
      <c r="F6" s="319">
        <f aca="true" t="shared" si="0" ref="F6:F11">C6*E6</f>
        <v>0</v>
      </c>
    </row>
    <row r="7" spans="1:6" s="122" customFormat="1" ht="12.75">
      <c r="A7" s="333"/>
      <c r="B7" s="208" t="s">
        <v>192</v>
      </c>
      <c r="C7" s="335"/>
      <c r="D7" s="329"/>
      <c r="E7" s="317"/>
      <c r="F7" s="320">
        <f t="shared" si="0"/>
        <v>0</v>
      </c>
    </row>
    <row r="8" spans="1:6" s="122" customFormat="1" ht="12.75">
      <c r="A8" s="333"/>
      <c r="B8" s="209" t="s">
        <v>180</v>
      </c>
      <c r="C8" s="335"/>
      <c r="D8" s="330"/>
      <c r="E8" s="318"/>
      <c r="F8" s="321">
        <f t="shared" si="0"/>
        <v>0</v>
      </c>
    </row>
    <row r="9" spans="1:6" s="122" customFormat="1" ht="12.75">
      <c r="A9" s="336" t="s">
        <v>188</v>
      </c>
      <c r="B9" s="210" t="s">
        <v>189</v>
      </c>
      <c r="C9" s="339">
        <v>2</v>
      </c>
      <c r="D9" s="328" t="s">
        <v>3</v>
      </c>
      <c r="E9" s="322"/>
      <c r="F9" s="324">
        <f t="shared" si="0"/>
        <v>0</v>
      </c>
    </row>
    <row r="10" spans="1:6" s="122" customFormat="1" ht="12.75">
      <c r="A10" s="337"/>
      <c r="B10" s="211" t="s">
        <v>190</v>
      </c>
      <c r="C10" s="340"/>
      <c r="D10" s="329" t="s">
        <v>16</v>
      </c>
      <c r="E10" s="317"/>
      <c r="F10" s="320">
        <f t="shared" si="0"/>
        <v>0</v>
      </c>
    </row>
    <row r="11" spans="1:6" s="122" customFormat="1" ht="13.5" thickBot="1">
      <c r="A11" s="338"/>
      <c r="B11" s="212" t="s">
        <v>191</v>
      </c>
      <c r="C11" s="341"/>
      <c r="D11" s="331" t="s">
        <v>16</v>
      </c>
      <c r="E11" s="323"/>
      <c r="F11" s="325">
        <f t="shared" si="0"/>
        <v>0</v>
      </c>
    </row>
    <row r="12" spans="1:6" s="168" customFormat="1" ht="12.75">
      <c r="A12" s="169"/>
      <c r="B12" s="169"/>
      <c r="C12" s="190"/>
      <c r="D12" s="169"/>
      <c r="E12" s="33"/>
      <c r="F12" s="33"/>
    </row>
    <row r="13" spans="1:6" s="122" customFormat="1" ht="12.75">
      <c r="A13" s="326" t="s">
        <v>40</v>
      </c>
      <c r="B13" s="327"/>
      <c r="C13" s="191"/>
      <c r="D13" s="178"/>
      <c r="E13" s="34"/>
      <c r="F13" s="34"/>
    </row>
    <row r="14" spans="1:6" s="122" customFormat="1" ht="12.75">
      <c r="A14" s="179"/>
      <c r="B14" s="179"/>
      <c r="C14" s="191"/>
      <c r="D14" s="178"/>
      <c r="E14" s="34"/>
      <c r="F14" s="34"/>
    </row>
    <row r="15" spans="1:6" s="122" customFormat="1" ht="12.75">
      <c r="A15" s="179"/>
      <c r="B15" s="179"/>
      <c r="C15" s="191"/>
      <c r="D15" s="169"/>
      <c r="E15" s="33"/>
      <c r="F15" s="33"/>
    </row>
    <row r="16" spans="1:6" s="122" customFormat="1" ht="13.5" thickBot="1">
      <c r="A16" s="178"/>
      <c r="B16" s="178"/>
      <c r="C16" s="191"/>
      <c r="D16" s="178"/>
      <c r="E16" s="34"/>
      <c r="F16" s="34"/>
    </row>
    <row r="17" spans="1:6" s="122" customFormat="1" ht="12.75">
      <c r="A17" s="180" t="s">
        <v>60</v>
      </c>
      <c r="B17" s="213"/>
      <c r="C17" s="192"/>
      <c r="D17" s="181"/>
      <c r="E17" s="35"/>
      <c r="F17" s="182">
        <f>SUM(F3:F16)</f>
        <v>0</v>
      </c>
    </row>
    <row r="18" spans="1:6" s="122" customFormat="1" ht="12.75">
      <c r="A18" s="175" t="s">
        <v>255</v>
      </c>
      <c r="C18" s="193"/>
      <c r="D18" s="162"/>
      <c r="E18" s="36"/>
      <c r="F18" s="28">
        <v>0</v>
      </c>
    </row>
    <row r="19" spans="1:6" s="122" customFormat="1" ht="12.75">
      <c r="A19" s="175" t="s">
        <v>257</v>
      </c>
      <c r="C19" s="193"/>
      <c r="D19" s="162"/>
      <c r="E19" s="36"/>
      <c r="F19" s="28">
        <v>0</v>
      </c>
    </row>
    <row r="20" spans="1:6" s="122" customFormat="1" ht="12.75">
      <c r="A20" s="174" t="s">
        <v>52</v>
      </c>
      <c r="B20" s="214"/>
      <c r="C20" s="193"/>
      <c r="D20" s="162"/>
      <c r="E20" s="36"/>
      <c r="F20" s="28">
        <v>0</v>
      </c>
    </row>
    <row r="21" spans="1:6" s="122" customFormat="1" ht="13.5" thickBot="1">
      <c r="A21" s="215" t="s">
        <v>53</v>
      </c>
      <c r="B21" s="216"/>
      <c r="C21" s="81"/>
      <c r="D21" s="154" t="s">
        <v>30</v>
      </c>
      <c r="E21" s="37"/>
      <c r="F21" s="156">
        <f>SUM(F17:F20)</f>
        <v>0</v>
      </c>
    </row>
    <row r="22" spans="3:6" s="122" customFormat="1" ht="12.75">
      <c r="C22" s="86"/>
      <c r="E22" s="38"/>
      <c r="F22" s="38"/>
    </row>
    <row r="23" spans="3:6" s="122" customFormat="1" ht="12.75">
      <c r="C23" s="86"/>
      <c r="E23" s="38"/>
      <c r="F23" s="38"/>
    </row>
    <row r="24" spans="3:6" s="122" customFormat="1" ht="12.75">
      <c r="C24" s="86"/>
      <c r="E24" s="38"/>
      <c r="F24" s="38"/>
    </row>
    <row r="25" spans="3:6" s="122" customFormat="1" ht="12.75">
      <c r="C25" s="86"/>
      <c r="E25" s="38"/>
      <c r="F25" s="38"/>
    </row>
    <row r="26" spans="3:6" s="122" customFormat="1" ht="12.75">
      <c r="C26" s="86"/>
      <c r="E26" s="38"/>
      <c r="F26" s="38"/>
    </row>
    <row r="27" spans="3:6" s="122" customFormat="1" ht="12.75">
      <c r="C27" s="86"/>
      <c r="E27" s="38"/>
      <c r="F27" s="38"/>
    </row>
    <row r="28" spans="3:6" s="122" customFormat="1" ht="12.75">
      <c r="C28" s="86"/>
      <c r="E28" s="38"/>
      <c r="F28" s="38"/>
    </row>
    <row r="29" spans="3:6" s="122" customFormat="1" ht="12.75">
      <c r="C29" s="86"/>
      <c r="E29" s="38"/>
      <c r="F29" s="38"/>
    </row>
    <row r="30" spans="3:6" s="122" customFormat="1" ht="12.75">
      <c r="C30" s="86"/>
      <c r="E30" s="38"/>
      <c r="F30" s="38"/>
    </row>
    <row r="31" spans="3:6" s="122" customFormat="1" ht="12.75">
      <c r="C31" s="86"/>
      <c r="E31" s="38"/>
      <c r="F31" s="38"/>
    </row>
    <row r="32" spans="3:6" s="122" customFormat="1" ht="12.75">
      <c r="C32" s="86"/>
      <c r="E32" s="38"/>
      <c r="F32" s="38"/>
    </row>
    <row r="33" spans="3:6" s="122" customFormat="1" ht="12.75">
      <c r="C33" s="86"/>
      <c r="E33" s="38"/>
      <c r="F33" s="38"/>
    </row>
    <row r="34" spans="3:6" s="122" customFormat="1" ht="12.75">
      <c r="C34" s="86"/>
      <c r="E34" s="38"/>
      <c r="F34" s="38"/>
    </row>
    <row r="35" spans="3:6" s="122" customFormat="1" ht="12.75">
      <c r="C35" s="86"/>
      <c r="E35" s="38"/>
      <c r="F35" s="38"/>
    </row>
    <row r="36" spans="3:6" s="122" customFormat="1" ht="12.75">
      <c r="C36" s="86"/>
      <c r="E36" s="38"/>
      <c r="F36" s="38"/>
    </row>
    <row r="37" spans="3:6" s="122" customFormat="1" ht="12.75">
      <c r="C37" s="86"/>
      <c r="E37" s="38"/>
      <c r="F37" s="38"/>
    </row>
    <row r="38" spans="3:6" s="122" customFormat="1" ht="12.75">
      <c r="C38" s="86"/>
      <c r="E38" s="38"/>
      <c r="F38" s="38"/>
    </row>
    <row r="39" spans="3:6" s="122" customFormat="1" ht="12.75">
      <c r="C39" s="86"/>
      <c r="E39" s="38"/>
      <c r="F39" s="38"/>
    </row>
    <row r="40" spans="3:6" s="122" customFormat="1" ht="12.75">
      <c r="C40" s="86"/>
      <c r="E40" s="38"/>
      <c r="F40" s="38"/>
    </row>
    <row r="41" spans="3:6" s="122" customFormat="1" ht="12.75">
      <c r="C41" s="86"/>
      <c r="E41" s="38"/>
      <c r="F41" s="38"/>
    </row>
    <row r="42" spans="3:6" s="122" customFormat="1" ht="12.75">
      <c r="C42" s="86"/>
      <c r="E42" s="38"/>
      <c r="F42" s="38"/>
    </row>
    <row r="43" spans="3:6" s="122" customFormat="1" ht="12.75">
      <c r="C43" s="86"/>
      <c r="E43" s="38"/>
      <c r="F43" s="38"/>
    </row>
    <row r="44" spans="3:6" s="122" customFormat="1" ht="12.75">
      <c r="C44" s="86"/>
      <c r="E44" s="38"/>
      <c r="F44" s="38"/>
    </row>
    <row r="45" spans="3:6" s="122" customFormat="1" ht="12.75">
      <c r="C45" s="86"/>
      <c r="E45" s="38"/>
      <c r="F45" s="38"/>
    </row>
    <row r="46" spans="3:6" s="122" customFormat="1" ht="12.75">
      <c r="C46" s="86"/>
      <c r="E46" s="38"/>
      <c r="F46" s="38"/>
    </row>
    <row r="47" spans="3:6" s="122" customFormat="1" ht="12.75">
      <c r="C47" s="86"/>
      <c r="E47" s="38"/>
      <c r="F47" s="38"/>
    </row>
    <row r="48" spans="3:6" s="122" customFormat="1" ht="12.75">
      <c r="C48" s="86"/>
      <c r="E48" s="38"/>
      <c r="F48" s="38"/>
    </row>
    <row r="49" spans="3:6" s="122" customFormat="1" ht="12.75">
      <c r="C49" s="86"/>
      <c r="E49" s="38"/>
      <c r="F49" s="38"/>
    </row>
    <row r="50" spans="3:6" s="122" customFormat="1" ht="12.75">
      <c r="C50" s="86"/>
      <c r="E50" s="38"/>
      <c r="F50" s="38"/>
    </row>
    <row r="51" spans="3:6" s="122" customFormat="1" ht="12.75">
      <c r="C51" s="86"/>
      <c r="E51" s="38"/>
      <c r="F51" s="38"/>
    </row>
    <row r="52" spans="3:6" s="122" customFormat="1" ht="12.75">
      <c r="C52" s="86"/>
      <c r="E52" s="38"/>
      <c r="F52" s="38"/>
    </row>
    <row r="53" spans="3:6" s="122" customFormat="1" ht="12.75">
      <c r="C53" s="86"/>
      <c r="E53" s="38"/>
      <c r="F53" s="38"/>
    </row>
    <row r="54" spans="3:6" s="122" customFormat="1" ht="12.75">
      <c r="C54" s="86"/>
      <c r="E54" s="38"/>
      <c r="F54" s="38"/>
    </row>
    <row r="55" spans="3:6" s="122" customFormat="1" ht="12.75">
      <c r="C55" s="86"/>
      <c r="E55" s="38"/>
      <c r="F55" s="38"/>
    </row>
    <row r="56" spans="3:6" s="122" customFormat="1" ht="12.75">
      <c r="C56" s="86"/>
      <c r="E56" s="38"/>
      <c r="F56" s="38"/>
    </row>
    <row r="57" spans="3:6" s="122" customFormat="1" ht="12.75">
      <c r="C57" s="86"/>
      <c r="E57" s="38"/>
      <c r="F57" s="38"/>
    </row>
    <row r="58" spans="3:6" s="122" customFormat="1" ht="12.75">
      <c r="C58" s="86"/>
      <c r="E58" s="38"/>
      <c r="F58" s="38"/>
    </row>
    <row r="59" spans="3:6" s="122" customFormat="1" ht="12.75">
      <c r="C59" s="86"/>
      <c r="E59" s="38"/>
      <c r="F59" s="38"/>
    </row>
    <row r="60" spans="3:6" s="122" customFormat="1" ht="12.75">
      <c r="C60" s="86"/>
      <c r="E60" s="38"/>
      <c r="F60" s="38"/>
    </row>
    <row r="61" spans="3:6" s="122" customFormat="1" ht="12.75">
      <c r="C61" s="86"/>
      <c r="E61" s="38"/>
      <c r="F61" s="38"/>
    </row>
    <row r="62" spans="3:6" s="122" customFormat="1" ht="12.75">
      <c r="C62" s="86"/>
      <c r="E62" s="38"/>
      <c r="F62" s="38"/>
    </row>
    <row r="63" spans="3:6" s="122" customFormat="1" ht="12.75">
      <c r="C63" s="86"/>
      <c r="E63" s="38"/>
      <c r="F63" s="38"/>
    </row>
    <row r="64" spans="3:6" s="122" customFormat="1" ht="12.75">
      <c r="C64" s="86"/>
      <c r="E64" s="38"/>
      <c r="F64" s="38"/>
    </row>
    <row r="65" spans="3:6" s="122" customFormat="1" ht="12.75">
      <c r="C65" s="86"/>
      <c r="E65" s="38"/>
      <c r="F65" s="38"/>
    </row>
    <row r="66" spans="3:6" s="122" customFormat="1" ht="12.75">
      <c r="C66" s="86"/>
      <c r="E66" s="38"/>
      <c r="F66" s="38"/>
    </row>
    <row r="67" spans="3:6" s="122" customFormat="1" ht="12.75">
      <c r="C67" s="86"/>
      <c r="E67" s="38"/>
      <c r="F67" s="38"/>
    </row>
    <row r="68" spans="3:6" s="122" customFormat="1" ht="12.75">
      <c r="C68" s="86"/>
      <c r="E68" s="38"/>
      <c r="F68" s="38"/>
    </row>
    <row r="69" spans="3:6" s="122" customFormat="1" ht="12.75">
      <c r="C69" s="86"/>
      <c r="E69" s="38"/>
      <c r="F69" s="38"/>
    </row>
    <row r="70" spans="3:6" s="122" customFormat="1" ht="12.75">
      <c r="C70" s="86"/>
      <c r="E70" s="38"/>
      <c r="F70" s="38"/>
    </row>
    <row r="71" spans="3:6" s="122" customFormat="1" ht="12.75">
      <c r="C71" s="86"/>
      <c r="E71" s="38"/>
      <c r="F71" s="38"/>
    </row>
    <row r="72" spans="3:6" s="122" customFormat="1" ht="12.75">
      <c r="C72" s="86"/>
      <c r="E72" s="38"/>
      <c r="F72" s="38"/>
    </row>
    <row r="73" spans="3:6" s="122" customFormat="1" ht="12.75">
      <c r="C73" s="86"/>
      <c r="E73" s="38"/>
      <c r="F73" s="38"/>
    </row>
    <row r="74" spans="3:6" s="122" customFormat="1" ht="12.75">
      <c r="C74" s="86"/>
      <c r="E74" s="38"/>
      <c r="F74" s="38"/>
    </row>
    <row r="75" spans="3:6" s="122" customFormat="1" ht="12.75">
      <c r="C75" s="86"/>
      <c r="E75" s="38"/>
      <c r="F75" s="38"/>
    </row>
    <row r="76" spans="3:6" s="122" customFormat="1" ht="12.75">
      <c r="C76" s="86"/>
      <c r="E76" s="38"/>
      <c r="F76" s="38"/>
    </row>
    <row r="77" spans="3:6" s="122" customFormat="1" ht="12.75">
      <c r="C77" s="86"/>
      <c r="E77" s="38"/>
      <c r="F77" s="38"/>
    </row>
    <row r="78" spans="3:6" s="122" customFormat="1" ht="12.75">
      <c r="C78" s="86"/>
      <c r="E78" s="38"/>
      <c r="F78" s="38"/>
    </row>
    <row r="79" spans="3:6" s="122" customFormat="1" ht="12.75">
      <c r="C79" s="86"/>
      <c r="E79" s="38"/>
      <c r="F79" s="38"/>
    </row>
    <row r="80" spans="3:6" s="122" customFormat="1" ht="12.75">
      <c r="C80" s="86"/>
      <c r="E80" s="38"/>
      <c r="F80" s="38"/>
    </row>
    <row r="81" spans="3:6" s="122" customFormat="1" ht="12.75">
      <c r="C81" s="86"/>
      <c r="E81" s="38"/>
      <c r="F81" s="38"/>
    </row>
    <row r="82" spans="3:6" s="122" customFormat="1" ht="12.75">
      <c r="C82" s="86"/>
      <c r="E82" s="38"/>
      <c r="F82" s="38"/>
    </row>
    <row r="83" spans="3:6" s="122" customFormat="1" ht="12.75">
      <c r="C83" s="86"/>
      <c r="E83" s="38"/>
      <c r="F83" s="38"/>
    </row>
    <row r="84" spans="3:6" s="122" customFormat="1" ht="12.75">
      <c r="C84" s="86"/>
      <c r="E84" s="38"/>
      <c r="F84" s="38"/>
    </row>
    <row r="85" spans="3:6" s="122" customFormat="1" ht="12.75">
      <c r="C85" s="86"/>
      <c r="E85" s="38"/>
      <c r="F85" s="38"/>
    </row>
    <row r="86" spans="3:6" s="122" customFormat="1" ht="12.75">
      <c r="C86" s="86"/>
      <c r="E86" s="38"/>
      <c r="F86" s="38"/>
    </row>
    <row r="87" spans="3:6" s="122" customFormat="1" ht="12.75">
      <c r="C87" s="86"/>
      <c r="E87" s="38"/>
      <c r="F87" s="38"/>
    </row>
    <row r="88" spans="3:6" s="122" customFormat="1" ht="12.75">
      <c r="C88" s="86"/>
      <c r="E88" s="38"/>
      <c r="F88" s="38"/>
    </row>
    <row r="89" spans="3:6" s="122" customFormat="1" ht="12.75">
      <c r="C89" s="86"/>
      <c r="E89" s="38"/>
      <c r="F89" s="38"/>
    </row>
    <row r="90" spans="3:6" s="122" customFormat="1" ht="12.75">
      <c r="C90" s="86"/>
      <c r="E90" s="38"/>
      <c r="F90" s="38"/>
    </row>
    <row r="91" spans="3:6" s="122" customFormat="1" ht="12.75">
      <c r="C91" s="86"/>
      <c r="E91" s="38"/>
      <c r="F91" s="38"/>
    </row>
    <row r="92" spans="3:6" s="122" customFormat="1" ht="12.75">
      <c r="C92" s="86"/>
      <c r="E92" s="38"/>
      <c r="F92" s="38"/>
    </row>
    <row r="93" spans="3:6" s="122" customFormat="1" ht="12.75">
      <c r="C93" s="86"/>
      <c r="E93" s="38"/>
      <c r="F93" s="38"/>
    </row>
    <row r="94" spans="3:6" s="122" customFormat="1" ht="12.75">
      <c r="C94" s="86"/>
      <c r="E94" s="38"/>
      <c r="F94" s="38"/>
    </row>
    <row r="95" spans="3:6" s="122" customFormat="1" ht="12.75">
      <c r="C95" s="86"/>
      <c r="E95" s="38"/>
      <c r="F95" s="38"/>
    </row>
    <row r="96" spans="3:6" s="122" customFormat="1" ht="12.75">
      <c r="C96" s="86"/>
      <c r="E96" s="38"/>
      <c r="F96" s="38"/>
    </row>
    <row r="97" spans="3:6" s="122" customFormat="1" ht="12.75">
      <c r="C97" s="86"/>
      <c r="E97" s="38"/>
      <c r="F97" s="38"/>
    </row>
    <row r="98" spans="3:6" s="122" customFormat="1" ht="12.75">
      <c r="C98" s="86"/>
      <c r="E98" s="38"/>
      <c r="F98" s="38"/>
    </row>
    <row r="99" spans="3:6" s="122" customFormat="1" ht="12.75">
      <c r="C99" s="86"/>
      <c r="E99" s="38"/>
      <c r="F99" s="38"/>
    </row>
    <row r="100" spans="3:6" s="122" customFormat="1" ht="12.75">
      <c r="C100" s="86"/>
      <c r="E100" s="38"/>
      <c r="F100" s="38"/>
    </row>
    <row r="101" spans="3:6" s="122" customFormat="1" ht="12.75">
      <c r="C101" s="86"/>
      <c r="E101" s="38"/>
      <c r="F101" s="38"/>
    </row>
    <row r="102" spans="3:6" s="122" customFormat="1" ht="12.75">
      <c r="C102" s="86"/>
      <c r="E102" s="38"/>
      <c r="F102" s="38"/>
    </row>
    <row r="103" spans="3:6" s="122" customFormat="1" ht="12.75">
      <c r="C103" s="86"/>
      <c r="E103" s="38"/>
      <c r="F103" s="38"/>
    </row>
    <row r="104" spans="3:6" s="122" customFormat="1" ht="12.75">
      <c r="C104" s="86"/>
      <c r="E104" s="38"/>
      <c r="F104" s="38"/>
    </row>
    <row r="105" spans="3:6" s="122" customFormat="1" ht="12.75">
      <c r="C105" s="86"/>
      <c r="E105" s="38"/>
      <c r="F105" s="38"/>
    </row>
    <row r="106" spans="3:6" s="122" customFormat="1" ht="12.75">
      <c r="C106" s="86"/>
      <c r="E106" s="38"/>
      <c r="F106" s="38"/>
    </row>
    <row r="107" spans="3:6" s="122" customFormat="1" ht="12.75">
      <c r="C107" s="86"/>
      <c r="E107" s="38"/>
      <c r="F107" s="38"/>
    </row>
    <row r="108" spans="3:6" s="122" customFormat="1" ht="12.75">
      <c r="C108" s="86"/>
      <c r="E108" s="38"/>
      <c r="F108" s="38"/>
    </row>
    <row r="109" spans="3:6" s="122" customFormat="1" ht="12.75">
      <c r="C109" s="86"/>
      <c r="E109" s="38"/>
      <c r="F109" s="38"/>
    </row>
    <row r="110" spans="3:6" s="122" customFormat="1" ht="12.75">
      <c r="C110" s="86"/>
      <c r="E110" s="38"/>
      <c r="F110" s="38"/>
    </row>
    <row r="111" spans="3:6" s="122" customFormat="1" ht="12.75">
      <c r="C111" s="86"/>
      <c r="E111" s="38"/>
      <c r="F111" s="38"/>
    </row>
    <row r="112" spans="3:6" s="122" customFormat="1" ht="12.75">
      <c r="C112" s="86"/>
      <c r="E112" s="38"/>
      <c r="F112" s="38"/>
    </row>
    <row r="113" spans="3:6" s="122" customFormat="1" ht="12.75">
      <c r="C113" s="86"/>
      <c r="E113" s="38"/>
      <c r="F113" s="38"/>
    </row>
    <row r="114" spans="3:6" s="122" customFormat="1" ht="12.75">
      <c r="C114" s="86"/>
      <c r="E114" s="38"/>
      <c r="F114" s="38"/>
    </row>
    <row r="115" spans="3:6" s="122" customFormat="1" ht="12.75">
      <c r="C115" s="86"/>
      <c r="E115" s="38"/>
      <c r="F115" s="38"/>
    </row>
    <row r="116" spans="3:6" s="122" customFormat="1" ht="12.75">
      <c r="C116" s="86"/>
      <c r="E116" s="38"/>
      <c r="F116" s="38"/>
    </row>
    <row r="117" spans="3:6" s="122" customFormat="1" ht="12.75">
      <c r="C117" s="86"/>
      <c r="E117" s="38"/>
      <c r="F117" s="38"/>
    </row>
    <row r="118" spans="3:6" s="122" customFormat="1" ht="12.75">
      <c r="C118" s="86"/>
      <c r="E118" s="38"/>
      <c r="F118" s="38"/>
    </row>
    <row r="119" spans="3:6" s="122" customFormat="1" ht="12.75">
      <c r="C119" s="86"/>
      <c r="E119" s="38"/>
      <c r="F119" s="38"/>
    </row>
    <row r="120" spans="3:6" s="122" customFormat="1" ht="12.75">
      <c r="C120" s="86"/>
      <c r="E120" s="38"/>
      <c r="F120" s="38"/>
    </row>
    <row r="121" spans="3:6" s="122" customFormat="1" ht="12.75">
      <c r="C121" s="86"/>
      <c r="E121" s="38"/>
      <c r="F121" s="38"/>
    </row>
    <row r="122" spans="3:6" s="122" customFormat="1" ht="12.75">
      <c r="C122" s="86"/>
      <c r="E122" s="38"/>
      <c r="F122" s="38"/>
    </row>
    <row r="123" spans="3:6" s="122" customFormat="1" ht="12.75">
      <c r="C123" s="86"/>
      <c r="E123" s="38"/>
      <c r="F123" s="38"/>
    </row>
    <row r="124" spans="3:6" s="122" customFormat="1" ht="12.75">
      <c r="C124" s="86"/>
      <c r="E124" s="38"/>
      <c r="F124" s="38"/>
    </row>
    <row r="125" spans="3:6" s="122" customFormat="1" ht="12.75">
      <c r="C125" s="86"/>
      <c r="E125" s="38"/>
      <c r="F125" s="38"/>
    </row>
    <row r="126" spans="3:6" s="122" customFormat="1" ht="12.75">
      <c r="C126" s="86"/>
      <c r="E126" s="38"/>
      <c r="F126" s="38"/>
    </row>
    <row r="127" spans="3:6" s="122" customFormat="1" ht="12.75">
      <c r="C127" s="86"/>
      <c r="E127" s="38"/>
      <c r="F127" s="38"/>
    </row>
    <row r="128" spans="3:6" s="122" customFormat="1" ht="12.75">
      <c r="C128" s="86"/>
      <c r="E128" s="38"/>
      <c r="F128" s="38"/>
    </row>
    <row r="129" spans="3:6" s="122" customFormat="1" ht="12.75">
      <c r="C129" s="86"/>
      <c r="E129" s="38"/>
      <c r="F129" s="38"/>
    </row>
    <row r="130" spans="3:6" s="122" customFormat="1" ht="12.75">
      <c r="C130" s="86"/>
      <c r="E130" s="38"/>
      <c r="F130" s="38"/>
    </row>
    <row r="131" spans="3:6" s="122" customFormat="1" ht="12.75">
      <c r="C131" s="86"/>
      <c r="E131" s="38"/>
      <c r="F131" s="38"/>
    </row>
    <row r="132" spans="3:6" s="122" customFormat="1" ht="12.75">
      <c r="C132" s="86"/>
      <c r="E132" s="38"/>
      <c r="F132" s="38"/>
    </row>
    <row r="133" spans="3:6" s="122" customFormat="1" ht="12.75">
      <c r="C133" s="86"/>
      <c r="E133" s="38"/>
      <c r="F133" s="38"/>
    </row>
    <row r="134" spans="3:6" s="122" customFormat="1" ht="12.75">
      <c r="C134" s="86"/>
      <c r="E134" s="38"/>
      <c r="F134" s="38"/>
    </row>
    <row r="135" spans="3:6" s="122" customFormat="1" ht="12.75">
      <c r="C135" s="86"/>
      <c r="E135" s="38"/>
      <c r="F135" s="38"/>
    </row>
    <row r="136" spans="3:6" s="122" customFormat="1" ht="12.75">
      <c r="C136" s="86"/>
      <c r="E136" s="38"/>
      <c r="F136" s="38"/>
    </row>
    <row r="137" spans="3:6" s="122" customFormat="1" ht="12.75">
      <c r="C137" s="86"/>
      <c r="E137" s="38"/>
      <c r="F137" s="38"/>
    </row>
    <row r="138" spans="3:6" s="122" customFormat="1" ht="12.75">
      <c r="C138" s="86"/>
      <c r="E138" s="38"/>
      <c r="F138" s="38"/>
    </row>
    <row r="139" spans="3:6" s="122" customFormat="1" ht="12.75">
      <c r="C139" s="86"/>
      <c r="E139" s="38"/>
      <c r="F139" s="38"/>
    </row>
    <row r="140" spans="3:6" s="122" customFormat="1" ht="12.75">
      <c r="C140" s="86"/>
      <c r="E140" s="38"/>
      <c r="F140" s="38"/>
    </row>
    <row r="141" spans="3:6" s="122" customFormat="1" ht="12.75">
      <c r="C141" s="86"/>
      <c r="E141" s="38"/>
      <c r="F141" s="38"/>
    </row>
    <row r="142" spans="3:6" s="122" customFormat="1" ht="12.75">
      <c r="C142" s="86"/>
      <c r="E142" s="38"/>
      <c r="F142" s="38"/>
    </row>
    <row r="143" spans="3:6" s="122" customFormat="1" ht="12.75">
      <c r="C143" s="86"/>
      <c r="E143" s="38"/>
      <c r="F143" s="38"/>
    </row>
    <row r="144" spans="3:6" s="122" customFormat="1" ht="12.75">
      <c r="C144" s="86"/>
      <c r="E144" s="38"/>
      <c r="F144" s="38"/>
    </row>
    <row r="145" spans="3:6" s="122" customFormat="1" ht="12.75">
      <c r="C145" s="86"/>
      <c r="E145" s="38"/>
      <c r="F145" s="38"/>
    </row>
    <row r="146" spans="3:6" s="122" customFormat="1" ht="12.75">
      <c r="C146" s="86"/>
      <c r="E146" s="38"/>
      <c r="F146" s="38"/>
    </row>
    <row r="147" spans="3:6" s="122" customFormat="1" ht="12.75">
      <c r="C147" s="86"/>
      <c r="E147" s="38"/>
      <c r="F147" s="38"/>
    </row>
    <row r="148" spans="3:6" s="122" customFormat="1" ht="12.75">
      <c r="C148" s="86"/>
      <c r="E148" s="38"/>
      <c r="F148" s="38"/>
    </row>
    <row r="149" spans="3:6" s="122" customFormat="1" ht="12.75">
      <c r="C149" s="86"/>
      <c r="E149" s="38"/>
      <c r="F149" s="38"/>
    </row>
    <row r="150" spans="3:6" s="122" customFormat="1" ht="12.75">
      <c r="C150" s="86"/>
      <c r="E150" s="38"/>
      <c r="F150" s="38"/>
    </row>
    <row r="151" spans="3:6" s="122" customFormat="1" ht="12.75">
      <c r="C151" s="86"/>
      <c r="E151" s="38"/>
      <c r="F151" s="38"/>
    </row>
    <row r="152" spans="3:6" s="122" customFormat="1" ht="12.75">
      <c r="C152" s="86"/>
      <c r="E152" s="38"/>
      <c r="F152" s="38"/>
    </row>
    <row r="153" spans="3:6" s="122" customFormat="1" ht="12.75">
      <c r="C153" s="86"/>
      <c r="E153" s="38"/>
      <c r="F153" s="38"/>
    </row>
    <row r="154" spans="3:6" s="122" customFormat="1" ht="12.75">
      <c r="C154" s="86"/>
      <c r="E154" s="38"/>
      <c r="F154" s="38"/>
    </row>
    <row r="155" spans="3:6" s="122" customFormat="1" ht="12.75">
      <c r="C155" s="86"/>
      <c r="E155" s="38"/>
      <c r="F155" s="38"/>
    </row>
    <row r="156" spans="3:6" s="122" customFormat="1" ht="12.75">
      <c r="C156" s="86"/>
      <c r="E156" s="38"/>
      <c r="F156" s="38"/>
    </row>
    <row r="157" spans="3:6" s="122" customFormat="1" ht="12.75">
      <c r="C157" s="86"/>
      <c r="E157" s="38"/>
      <c r="F157" s="38"/>
    </row>
    <row r="158" spans="3:6" s="122" customFormat="1" ht="12.75">
      <c r="C158" s="86"/>
      <c r="E158" s="38"/>
      <c r="F158" s="38"/>
    </row>
    <row r="159" spans="3:6" s="122" customFormat="1" ht="12.75">
      <c r="C159" s="86"/>
      <c r="E159" s="38"/>
      <c r="F159" s="38"/>
    </row>
    <row r="160" spans="3:6" s="122" customFormat="1" ht="12.75">
      <c r="C160" s="86"/>
      <c r="E160" s="38"/>
      <c r="F160" s="38"/>
    </row>
    <row r="161" spans="3:6" s="122" customFormat="1" ht="12.75">
      <c r="C161" s="86"/>
      <c r="E161" s="38"/>
      <c r="F161" s="38"/>
    </row>
    <row r="162" spans="3:6" s="122" customFormat="1" ht="12.75">
      <c r="C162" s="86"/>
      <c r="E162" s="38"/>
      <c r="F162" s="38"/>
    </row>
    <row r="163" spans="3:6" s="122" customFormat="1" ht="12.75">
      <c r="C163" s="86"/>
      <c r="E163" s="38"/>
      <c r="F163" s="38"/>
    </row>
    <row r="164" spans="3:6" s="122" customFormat="1" ht="12.75">
      <c r="C164" s="86"/>
      <c r="E164" s="38"/>
      <c r="F164" s="38"/>
    </row>
    <row r="165" spans="3:6" s="122" customFormat="1" ht="12.75">
      <c r="C165" s="86"/>
      <c r="E165" s="38"/>
      <c r="F165" s="38"/>
    </row>
    <row r="166" spans="3:6" s="122" customFormat="1" ht="12.75">
      <c r="C166" s="86"/>
      <c r="E166" s="38"/>
      <c r="F166" s="38"/>
    </row>
    <row r="167" spans="3:6" s="122" customFormat="1" ht="12.75">
      <c r="C167" s="86"/>
      <c r="E167" s="38"/>
      <c r="F167" s="38"/>
    </row>
    <row r="168" spans="3:6" s="122" customFormat="1" ht="12.75">
      <c r="C168" s="86"/>
      <c r="E168" s="38"/>
      <c r="F168" s="38"/>
    </row>
    <row r="169" spans="3:6" s="122" customFormat="1" ht="12.75">
      <c r="C169" s="86"/>
      <c r="E169" s="38"/>
      <c r="F169" s="38"/>
    </row>
    <row r="170" spans="3:6" s="122" customFormat="1" ht="12.75">
      <c r="C170" s="86"/>
      <c r="E170" s="38"/>
      <c r="F170" s="38"/>
    </row>
    <row r="171" spans="3:6" s="122" customFormat="1" ht="12.75">
      <c r="C171" s="86"/>
      <c r="E171" s="38"/>
      <c r="F171" s="38"/>
    </row>
    <row r="172" spans="3:6" s="122" customFormat="1" ht="12.75">
      <c r="C172" s="86"/>
      <c r="E172" s="38"/>
      <c r="F172" s="38"/>
    </row>
    <row r="173" spans="3:6" s="122" customFormat="1" ht="12.75">
      <c r="C173" s="86"/>
      <c r="E173" s="38"/>
      <c r="F173" s="38"/>
    </row>
    <row r="174" spans="3:6" s="122" customFormat="1" ht="12.75">
      <c r="C174" s="86"/>
      <c r="E174" s="38"/>
      <c r="F174" s="38"/>
    </row>
    <row r="175" spans="3:6" s="122" customFormat="1" ht="12.75">
      <c r="C175" s="86"/>
      <c r="E175" s="38"/>
      <c r="F175" s="38"/>
    </row>
    <row r="176" spans="3:6" s="122" customFormat="1" ht="12.75">
      <c r="C176" s="86"/>
      <c r="E176" s="38"/>
      <c r="F176" s="38"/>
    </row>
    <row r="177" spans="3:6" s="122" customFormat="1" ht="12.75">
      <c r="C177" s="86"/>
      <c r="E177" s="38"/>
      <c r="F177" s="38"/>
    </row>
    <row r="178" spans="3:6" s="122" customFormat="1" ht="12.75">
      <c r="C178" s="86"/>
      <c r="E178" s="38"/>
      <c r="F178" s="38"/>
    </row>
    <row r="179" spans="3:6" s="122" customFormat="1" ht="12.75">
      <c r="C179" s="86"/>
      <c r="E179" s="38"/>
      <c r="F179" s="38"/>
    </row>
    <row r="180" spans="3:6" s="122" customFormat="1" ht="12.75">
      <c r="C180" s="86"/>
      <c r="E180" s="38"/>
      <c r="F180" s="38"/>
    </row>
    <row r="181" spans="3:6" s="122" customFormat="1" ht="12.75">
      <c r="C181" s="86"/>
      <c r="E181" s="38"/>
      <c r="F181" s="38"/>
    </row>
    <row r="182" spans="3:6" s="122" customFormat="1" ht="12.75">
      <c r="C182" s="86"/>
      <c r="E182" s="38"/>
      <c r="F182" s="38"/>
    </row>
    <row r="183" spans="3:6" s="122" customFormat="1" ht="12.75">
      <c r="C183" s="86"/>
      <c r="E183" s="38"/>
      <c r="F183" s="38"/>
    </row>
    <row r="184" spans="3:6" s="122" customFormat="1" ht="12.75">
      <c r="C184" s="86"/>
      <c r="E184" s="38"/>
      <c r="F184" s="38"/>
    </row>
    <row r="185" spans="3:6" s="122" customFormat="1" ht="12.75">
      <c r="C185" s="86"/>
      <c r="E185" s="38"/>
      <c r="F185" s="38"/>
    </row>
    <row r="186" spans="3:6" s="122" customFormat="1" ht="12.75">
      <c r="C186" s="86"/>
      <c r="E186" s="38"/>
      <c r="F186" s="38"/>
    </row>
    <row r="187" spans="3:6" s="122" customFormat="1" ht="12.75">
      <c r="C187" s="86"/>
      <c r="E187" s="38"/>
      <c r="F187" s="38"/>
    </row>
    <row r="188" spans="3:6" s="122" customFormat="1" ht="12.75">
      <c r="C188" s="86"/>
      <c r="E188" s="38"/>
      <c r="F188" s="38"/>
    </row>
    <row r="189" spans="3:6" s="122" customFormat="1" ht="12.75">
      <c r="C189" s="86"/>
      <c r="E189" s="38"/>
      <c r="F189" s="38"/>
    </row>
    <row r="190" spans="3:6" s="122" customFormat="1" ht="12.75">
      <c r="C190" s="86"/>
      <c r="E190" s="38"/>
      <c r="F190" s="38"/>
    </row>
    <row r="191" spans="3:6" s="122" customFormat="1" ht="12.75">
      <c r="C191" s="86"/>
      <c r="E191" s="38"/>
      <c r="F191" s="38"/>
    </row>
    <row r="192" spans="3:6" s="122" customFormat="1" ht="12.75">
      <c r="C192" s="86"/>
      <c r="E192" s="38"/>
      <c r="F192" s="38"/>
    </row>
    <row r="193" spans="3:6" s="122" customFormat="1" ht="12.75">
      <c r="C193" s="86"/>
      <c r="E193" s="38"/>
      <c r="F193" s="38"/>
    </row>
    <row r="194" spans="3:6" s="122" customFormat="1" ht="12.75">
      <c r="C194" s="86"/>
      <c r="E194" s="38"/>
      <c r="F194" s="38"/>
    </row>
    <row r="195" spans="3:6" s="122" customFormat="1" ht="12.75">
      <c r="C195" s="86"/>
      <c r="E195" s="38"/>
      <c r="F195" s="38"/>
    </row>
    <row r="196" spans="3:6" s="122" customFormat="1" ht="12.75">
      <c r="C196" s="86"/>
      <c r="E196" s="38"/>
      <c r="F196" s="38"/>
    </row>
    <row r="197" spans="3:6" s="122" customFormat="1" ht="12.75">
      <c r="C197" s="86"/>
      <c r="E197" s="38"/>
      <c r="F197" s="38"/>
    </row>
    <row r="198" spans="3:6" s="122" customFormat="1" ht="12.75">
      <c r="C198" s="86"/>
      <c r="E198" s="38"/>
      <c r="F198" s="38"/>
    </row>
    <row r="199" spans="3:6" s="122" customFormat="1" ht="12.75">
      <c r="C199" s="86"/>
      <c r="E199" s="38"/>
      <c r="F199" s="38"/>
    </row>
    <row r="200" spans="3:6" s="122" customFormat="1" ht="12.75">
      <c r="C200" s="86"/>
      <c r="E200" s="38"/>
      <c r="F200" s="38"/>
    </row>
    <row r="201" spans="3:6" s="122" customFormat="1" ht="12.75">
      <c r="C201" s="86"/>
      <c r="E201" s="38"/>
      <c r="F201" s="38"/>
    </row>
    <row r="202" spans="3:6" s="122" customFormat="1" ht="12.75">
      <c r="C202" s="86"/>
      <c r="E202" s="38"/>
      <c r="F202" s="38"/>
    </row>
    <row r="203" spans="3:6" s="122" customFormat="1" ht="12.75">
      <c r="C203" s="86"/>
      <c r="E203" s="38"/>
      <c r="F203" s="38"/>
    </row>
    <row r="204" spans="3:6" s="122" customFormat="1" ht="12.75">
      <c r="C204" s="86"/>
      <c r="E204" s="38"/>
      <c r="F204" s="38"/>
    </row>
    <row r="205" spans="3:6" s="122" customFormat="1" ht="12.75">
      <c r="C205" s="86"/>
      <c r="E205" s="38"/>
      <c r="F205" s="38"/>
    </row>
    <row r="206" spans="3:6" s="122" customFormat="1" ht="12.75">
      <c r="C206" s="86"/>
      <c r="E206" s="38"/>
      <c r="F206" s="38"/>
    </row>
    <row r="207" spans="3:6" s="122" customFormat="1" ht="12.75">
      <c r="C207" s="86"/>
      <c r="E207" s="38"/>
      <c r="F207" s="38"/>
    </row>
    <row r="208" spans="3:6" s="122" customFormat="1" ht="12.75">
      <c r="C208" s="86"/>
      <c r="E208" s="38"/>
      <c r="F208" s="38"/>
    </row>
    <row r="209" spans="3:6" s="122" customFormat="1" ht="12.75">
      <c r="C209" s="86"/>
      <c r="E209" s="38"/>
      <c r="F209" s="38"/>
    </row>
    <row r="210" spans="3:6" s="122" customFormat="1" ht="12.75">
      <c r="C210" s="86"/>
      <c r="E210" s="38"/>
      <c r="F210" s="38"/>
    </row>
    <row r="211" spans="3:6" s="122" customFormat="1" ht="12.75">
      <c r="C211" s="86"/>
      <c r="E211" s="38"/>
      <c r="F211" s="38"/>
    </row>
    <row r="212" spans="3:6" s="122" customFormat="1" ht="12.75">
      <c r="C212" s="86"/>
      <c r="E212" s="38"/>
      <c r="F212" s="38"/>
    </row>
    <row r="213" spans="3:6" s="122" customFormat="1" ht="12.75">
      <c r="C213" s="86"/>
      <c r="E213" s="38"/>
      <c r="F213" s="38"/>
    </row>
    <row r="214" spans="3:6" s="122" customFormat="1" ht="12.75">
      <c r="C214" s="86"/>
      <c r="E214" s="38"/>
      <c r="F214" s="38"/>
    </row>
    <row r="215" spans="3:6" s="122" customFormat="1" ht="12.75">
      <c r="C215" s="86"/>
      <c r="E215" s="38"/>
      <c r="F215" s="38"/>
    </row>
    <row r="216" spans="3:6" s="122" customFormat="1" ht="12.75">
      <c r="C216" s="86"/>
      <c r="E216" s="38"/>
      <c r="F216" s="38"/>
    </row>
    <row r="217" spans="3:6" s="122" customFormat="1" ht="12.75">
      <c r="C217" s="86"/>
      <c r="E217" s="38"/>
      <c r="F217" s="38"/>
    </row>
    <row r="218" spans="3:6" s="122" customFormat="1" ht="12.75">
      <c r="C218" s="86"/>
      <c r="E218" s="38"/>
      <c r="F218" s="38"/>
    </row>
    <row r="219" spans="3:6" s="122" customFormat="1" ht="12.75">
      <c r="C219" s="86"/>
      <c r="E219" s="38"/>
      <c r="F219" s="38"/>
    </row>
    <row r="220" spans="3:6" s="122" customFormat="1" ht="12.75">
      <c r="C220" s="86"/>
      <c r="E220" s="38"/>
      <c r="F220" s="38"/>
    </row>
    <row r="221" spans="3:6" s="122" customFormat="1" ht="12.75">
      <c r="C221" s="86"/>
      <c r="E221" s="38"/>
      <c r="F221" s="38"/>
    </row>
    <row r="222" spans="3:6" s="122" customFormat="1" ht="12.75">
      <c r="C222" s="86"/>
      <c r="E222" s="38"/>
      <c r="F222" s="38"/>
    </row>
    <row r="223" spans="3:6" s="122" customFormat="1" ht="12.75">
      <c r="C223" s="86"/>
      <c r="E223" s="38"/>
      <c r="F223" s="38"/>
    </row>
    <row r="224" spans="3:6" s="122" customFormat="1" ht="12.75">
      <c r="C224" s="86"/>
      <c r="E224" s="38"/>
      <c r="F224" s="38"/>
    </row>
    <row r="225" spans="3:6" s="122" customFormat="1" ht="12.75">
      <c r="C225" s="86"/>
      <c r="E225" s="38"/>
      <c r="F225" s="38"/>
    </row>
    <row r="226" spans="3:6" s="122" customFormat="1" ht="12.75">
      <c r="C226" s="86"/>
      <c r="E226" s="38"/>
      <c r="F226" s="38"/>
    </row>
    <row r="227" spans="3:6" s="122" customFormat="1" ht="12.75">
      <c r="C227" s="86"/>
      <c r="E227" s="38"/>
      <c r="F227" s="38"/>
    </row>
    <row r="228" spans="3:6" s="122" customFormat="1" ht="12.75">
      <c r="C228" s="86"/>
      <c r="E228" s="38"/>
      <c r="F228" s="38"/>
    </row>
    <row r="229" spans="3:6" s="122" customFormat="1" ht="12.75">
      <c r="C229" s="86"/>
      <c r="E229" s="38"/>
      <c r="F229" s="38"/>
    </row>
    <row r="230" spans="3:6" s="122" customFormat="1" ht="12.75">
      <c r="C230" s="86"/>
      <c r="E230" s="38"/>
      <c r="F230" s="38"/>
    </row>
    <row r="231" spans="3:6" s="122" customFormat="1" ht="12.75">
      <c r="C231" s="86"/>
      <c r="E231" s="38"/>
      <c r="F231" s="38"/>
    </row>
    <row r="232" spans="3:6" s="122" customFormat="1" ht="12.75">
      <c r="C232" s="86"/>
      <c r="E232" s="38"/>
      <c r="F232" s="38"/>
    </row>
    <row r="233" spans="3:6" s="122" customFormat="1" ht="12.75">
      <c r="C233" s="86"/>
      <c r="E233" s="38"/>
      <c r="F233" s="38"/>
    </row>
    <row r="234" spans="3:6" s="122" customFormat="1" ht="12.75">
      <c r="C234" s="86"/>
      <c r="E234" s="38"/>
      <c r="F234" s="38"/>
    </row>
    <row r="235" spans="3:6" s="122" customFormat="1" ht="12.75">
      <c r="C235" s="86"/>
      <c r="E235" s="38"/>
      <c r="F235" s="38"/>
    </row>
    <row r="236" spans="3:6" s="122" customFormat="1" ht="12.75">
      <c r="C236" s="86"/>
      <c r="E236" s="38"/>
      <c r="F236" s="38"/>
    </row>
    <row r="237" spans="3:6" s="122" customFormat="1" ht="12.75">
      <c r="C237" s="86"/>
      <c r="E237" s="38"/>
      <c r="F237" s="38"/>
    </row>
    <row r="238" spans="3:6" s="122" customFormat="1" ht="12.75">
      <c r="C238" s="86"/>
      <c r="E238" s="38"/>
      <c r="F238" s="38"/>
    </row>
    <row r="239" spans="3:6" s="122" customFormat="1" ht="12.75">
      <c r="C239" s="86"/>
      <c r="E239" s="38"/>
      <c r="F239" s="38"/>
    </row>
    <row r="240" spans="3:6" s="122" customFormat="1" ht="12.75">
      <c r="C240" s="86"/>
      <c r="E240" s="38"/>
      <c r="F240" s="38"/>
    </row>
    <row r="241" spans="3:6" s="122" customFormat="1" ht="12.75">
      <c r="C241" s="86"/>
      <c r="E241" s="38"/>
      <c r="F241" s="38"/>
    </row>
    <row r="242" spans="3:6" s="122" customFormat="1" ht="12.75">
      <c r="C242" s="86"/>
      <c r="E242" s="38"/>
      <c r="F242" s="38"/>
    </row>
    <row r="243" spans="3:6" s="122" customFormat="1" ht="12.75">
      <c r="C243" s="86"/>
      <c r="E243" s="38"/>
      <c r="F243" s="38"/>
    </row>
    <row r="244" spans="3:6" s="122" customFormat="1" ht="12.75">
      <c r="C244" s="86"/>
      <c r="E244" s="38"/>
      <c r="F244" s="38"/>
    </row>
    <row r="245" spans="3:6" s="122" customFormat="1" ht="12.75">
      <c r="C245" s="86"/>
      <c r="E245" s="38"/>
      <c r="F245" s="38"/>
    </row>
    <row r="246" spans="3:6" s="122" customFormat="1" ht="12.75">
      <c r="C246" s="86"/>
      <c r="E246" s="38"/>
      <c r="F246" s="38"/>
    </row>
    <row r="247" spans="3:6" s="122" customFormat="1" ht="12.75">
      <c r="C247" s="86"/>
      <c r="E247" s="38"/>
      <c r="F247" s="38"/>
    </row>
    <row r="248" spans="3:6" s="122" customFormat="1" ht="12.75">
      <c r="C248" s="86"/>
      <c r="E248" s="38"/>
      <c r="F248" s="38"/>
    </row>
    <row r="249" spans="3:6" s="122" customFormat="1" ht="12.75">
      <c r="C249" s="86"/>
      <c r="E249" s="38"/>
      <c r="F249" s="38"/>
    </row>
    <row r="250" spans="3:6" s="122" customFormat="1" ht="12.75">
      <c r="C250" s="86"/>
      <c r="E250" s="38"/>
      <c r="F250" s="38"/>
    </row>
    <row r="251" spans="3:6" s="122" customFormat="1" ht="12.75">
      <c r="C251" s="86"/>
      <c r="E251" s="38"/>
      <c r="F251" s="38"/>
    </row>
    <row r="252" spans="3:6" s="122" customFormat="1" ht="12.75">
      <c r="C252" s="86"/>
      <c r="E252" s="38"/>
      <c r="F252" s="38"/>
    </row>
    <row r="253" spans="3:6" s="122" customFormat="1" ht="12.75">
      <c r="C253" s="86"/>
      <c r="E253" s="38"/>
      <c r="F253" s="38"/>
    </row>
    <row r="254" spans="3:6" s="122" customFormat="1" ht="12.75">
      <c r="C254" s="86"/>
      <c r="E254" s="38"/>
      <c r="F254" s="38"/>
    </row>
    <row r="255" spans="3:6" s="122" customFormat="1" ht="12.75">
      <c r="C255" s="86"/>
      <c r="E255" s="38"/>
      <c r="F255" s="38"/>
    </row>
    <row r="256" spans="3:6" s="122" customFormat="1" ht="12.75">
      <c r="C256" s="86"/>
      <c r="E256" s="38"/>
      <c r="F256" s="38"/>
    </row>
    <row r="257" spans="3:6" s="122" customFormat="1" ht="12.75">
      <c r="C257" s="86"/>
      <c r="E257" s="38"/>
      <c r="F257" s="38"/>
    </row>
    <row r="258" spans="3:6" s="122" customFormat="1" ht="12.75">
      <c r="C258" s="86"/>
      <c r="E258" s="38"/>
      <c r="F258" s="38"/>
    </row>
    <row r="259" spans="3:6" s="122" customFormat="1" ht="12.75">
      <c r="C259" s="86"/>
      <c r="E259" s="38"/>
      <c r="F259" s="38"/>
    </row>
    <row r="260" spans="3:6" s="122" customFormat="1" ht="12.75">
      <c r="C260" s="86"/>
      <c r="E260" s="38"/>
      <c r="F260" s="38"/>
    </row>
    <row r="261" spans="3:6" s="122" customFormat="1" ht="12.75">
      <c r="C261" s="86"/>
      <c r="E261" s="38"/>
      <c r="F261" s="38"/>
    </row>
    <row r="262" spans="3:6" s="122" customFormat="1" ht="12.75">
      <c r="C262" s="86"/>
      <c r="E262" s="38"/>
      <c r="F262" s="38"/>
    </row>
    <row r="263" spans="3:6" s="122" customFormat="1" ht="12.75">
      <c r="C263" s="86"/>
      <c r="E263" s="38"/>
      <c r="F263" s="38"/>
    </row>
    <row r="264" spans="3:6" s="122" customFormat="1" ht="12.75">
      <c r="C264" s="86"/>
      <c r="E264" s="38"/>
      <c r="F264" s="38"/>
    </row>
    <row r="265" spans="3:6" s="122" customFormat="1" ht="12.75">
      <c r="C265" s="86"/>
      <c r="E265" s="38"/>
      <c r="F265" s="38"/>
    </row>
    <row r="266" spans="3:6" s="122" customFormat="1" ht="12.75">
      <c r="C266" s="86"/>
      <c r="E266" s="38"/>
      <c r="F266" s="38"/>
    </row>
    <row r="267" spans="3:6" s="122" customFormat="1" ht="12.75">
      <c r="C267" s="86"/>
      <c r="E267" s="38"/>
      <c r="F267" s="38"/>
    </row>
  </sheetData>
  <sheetProtection algorithmName="SHA-512" hashValue="9IWD/H4gpm1ttH9m0k0lSCH0ONw0RDv6RZSNZkUWyyCFkapOx6S9O4eaWV+C8Rra8aJSQYQMJ/04ScByMEsfOw==" saltValue="izlRWqmq7RYZnA+TGRFpUQ==" spinCount="100000" sheet="1" objects="1" scenarios="1"/>
  <mergeCells count="11">
    <mergeCell ref="E6:E8"/>
    <mergeCell ref="F6:F8"/>
    <mergeCell ref="E9:E11"/>
    <mergeCell ref="F9:F11"/>
    <mergeCell ref="A13:B13"/>
    <mergeCell ref="D6:D8"/>
    <mergeCell ref="D9:D11"/>
    <mergeCell ref="A6:A8"/>
    <mergeCell ref="C6:C8"/>
    <mergeCell ref="A9:A11"/>
    <mergeCell ref="C9:C11"/>
  </mergeCells>
  <conditionalFormatting sqref="C6:F6 C8:C11 E9:F9">
    <cfRule type="cellIs" priority="19" dxfId="0" operator="equal" stopIfTrue="1">
      <formula>0</formula>
    </cfRule>
  </conditionalFormatting>
  <conditionalFormatting sqref="C1:D1">
    <cfRule type="cellIs" priority="18" dxfId="0" operator="equal" stopIfTrue="1">
      <formula>0</formula>
    </cfRule>
  </conditionalFormatting>
  <conditionalFormatting sqref="C7">
    <cfRule type="cellIs" priority="10" dxfId="0" operator="equal" stopIfTrue="1">
      <formula>0</formula>
    </cfRule>
  </conditionalFormatting>
  <conditionalFormatting sqref="C4:F4">
    <cfRule type="cellIs" priority="3" dxfId="0" operator="equal" stopIfTrue="1">
      <formula>0</formula>
    </cfRule>
  </conditionalFormatting>
  <conditionalFormatting sqref="C3:F3">
    <cfRule type="cellIs" priority="2" dxfId="0" operator="equal" stopIfTrue="1">
      <formula>0</formula>
    </cfRule>
  </conditionalFormatting>
  <conditionalFormatting sqref="D9">
    <cfRule type="cellIs" priority="1" dxfId="0" operator="equal" stopIfTrue="1">
      <formula>0</formula>
    </cfRule>
  </conditionalFormatting>
  <printOptions/>
  <pageMargins left="0.36" right="0.1968503937007874" top="1.51" bottom="0.7874015748031497" header="0.1968503937007874" footer="0.4724409448818898"/>
  <pageSetup horizontalDpi="360" verticalDpi="360" orientation="portrait" paperSize="9" r:id="rId3"/>
  <headerFooter alignWithMargins="0">
    <oddHeader>&amp;L&amp;"Arial CE,Tučné"REKONSTRUKCE KOTELNY
DOMOVA MLÁDEŽE
STŘEDNÍ ŠKOLY ODĚVNÍHO A GRAFICKÉHO DESIGNU
Lysá nad Labem 289 22, Přemyslova 592&amp;R&amp;"Arial CE,Tučné"VYTÁPĚNÍ
Příloha 02</oddHeader>
    <oddFooter>&amp;CStránka &amp;P z &amp;N&amp;RSpecifikace základního materiálu 
ROZVODY ÚT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0"/>
  <sheetViews>
    <sheetView view="pageBreakPreview" zoomScaleSheetLayoutView="100" workbookViewId="0" topLeftCell="A1">
      <selection activeCell="B1" sqref="B1:B1048576"/>
    </sheetView>
  </sheetViews>
  <sheetFormatPr defaultColWidth="9.125" defaultRowHeight="12.75"/>
  <cols>
    <col min="1" max="1" width="69.875" style="227" customWidth="1"/>
    <col min="2" max="2" width="4.25390625" style="97" customWidth="1"/>
    <col min="3" max="3" width="8.125" style="227" bestFit="1" customWidth="1"/>
    <col min="4" max="4" width="8.375" style="26" bestFit="1" customWidth="1"/>
    <col min="5" max="5" width="11.75390625" style="26" bestFit="1" customWidth="1"/>
    <col min="6" max="16384" width="9.125" style="227" customWidth="1"/>
  </cols>
  <sheetData>
    <row r="1" spans="1:5" s="223" customFormat="1" ht="39.75" customHeight="1" thickBot="1">
      <c r="A1" s="220" t="s">
        <v>4</v>
      </c>
      <c r="B1" s="88" t="s">
        <v>1</v>
      </c>
      <c r="C1" s="221" t="s">
        <v>76</v>
      </c>
      <c r="D1" s="17" t="s">
        <v>78</v>
      </c>
      <c r="E1" s="222" t="s">
        <v>77</v>
      </c>
    </row>
    <row r="2" spans="1:5" ht="13.5" thickTop="1">
      <c r="A2" s="224" t="s">
        <v>124</v>
      </c>
      <c r="B2" s="89"/>
      <c r="C2" s="225"/>
      <c r="D2" s="18"/>
      <c r="E2" s="226"/>
    </row>
    <row r="3" spans="1:5" ht="12.75">
      <c r="A3" s="228" t="s">
        <v>125</v>
      </c>
      <c r="B3" s="90">
        <v>15</v>
      </c>
      <c r="C3" s="229" t="s">
        <v>123</v>
      </c>
      <c r="D3" s="19"/>
      <c r="E3" s="57">
        <f>B3*D3</f>
        <v>0</v>
      </c>
    </row>
    <row r="4" spans="1:7" ht="12.75">
      <c r="A4" s="230" t="s">
        <v>126</v>
      </c>
      <c r="B4" s="91">
        <v>1</v>
      </c>
      <c r="C4" s="231" t="s">
        <v>3</v>
      </c>
      <c r="D4" s="19"/>
      <c r="E4" s="57">
        <f aca="true" t="shared" si="0" ref="E4:E6">B4*D4</f>
        <v>0</v>
      </c>
      <c r="F4" s="232"/>
      <c r="G4" s="232"/>
    </row>
    <row r="5" spans="1:7" ht="12.75">
      <c r="A5" s="230" t="s">
        <v>164</v>
      </c>
      <c r="B5" s="91">
        <v>1</v>
      </c>
      <c r="C5" s="231" t="s">
        <v>3</v>
      </c>
      <c r="D5" s="19"/>
      <c r="E5" s="57">
        <f t="shared" si="0"/>
        <v>0</v>
      </c>
      <c r="F5" s="232"/>
      <c r="G5" s="232"/>
    </row>
    <row r="6" spans="1:7" ht="13.5" thickBot="1">
      <c r="A6" s="230" t="s">
        <v>258</v>
      </c>
      <c r="B6" s="91">
        <v>4</v>
      </c>
      <c r="C6" s="231" t="s">
        <v>3</v>
      </c>
      <c r="D6" s="19"/>
      <c r="E6" s="57">
        <f t="shared" si="0"/>
        <v>0</v>
      </c>
      <c r="F6" s="232"/>
      <c r="G6" s="232"/>
    </row>
    <row r="7" spans="1:5" ht="13.5" thickTop="1">
      <c r="A7" s="224" t="s">
        <v>121</v>
      </c>
      <c r="B7" s="89"/>
      <c r="C7" s="225"/>
      <c r="D7" s="18"/>
      <c r="E7" s="226"/>
    </row>
    <row r="8" spans="1:5" ht="12.75">
      <c r="A8" s="228" t="s">
        <v>122</v>
      </c>
      <c r="B8" s="90">
        <v>4</v>
      </c>
      <c r="C8" s="229" t="s">
        <v>123</v>
      </c>
      <c r="D8" s="19"/>
      <c r="E8" s="57">
        <f aca="true" t="shared" si="1" ref="E8:E13">B8*D8</f>
        <v>0</v>
      </c>
    </row>
    <row r="9" spans="1:7" ht="12.75">
      <c r="A9" s="230" t="s">
        <v>127</v>
      </c>
      <c r="B9" s="91">
        <v>15</v>
      </c>
      <c r="C9" s="231" t="s">
        <v>123</v>
      </c>
      <c r="D9" s="19"/>
      <c r="E9" s="57">
        <f t="shared" si="1"/>
        <v>0</v>
      </c>
      <c r="F9" s="232"/>
      <c r="G9" s="232"/>
    </row>
    <row r="10" spans="1:7" ht="12.75">
      <c r="A10" s="230" t="s">
        <v>129</v>
      </c>
      <c r="B10" s="91">
        <v>1</v>
      </c>
      <c r="C10" s="231" t="s">
        <v>123</v>
      </c>
      <c r="D10" s="19"/>
      <c r="E10" s="57">
        <f t="shared" si="1"/>
        <v>0</v>
      </c>
      <c r="F10" s="232"/>
      <c r="G10" s="232"/>
    </row>
    <row r="11" spans="1:7" ht="12.75">
      <c r="A11" s="230" t="s">
        <v>259</v>
      </c>
      <c r="B11" s="91">
        <v>4</v>
      </c>
      <c r="C11" s="231" t="s">
        <v>3</v>
      </c>
      <c r="D11" s="19"/>
      <c r="E11" s="57">
        <f t="shared" si="1"/>
        <v>0</v>
      </c>
      <c r="F11" s="232"/>
      <c r="G11" s="232"/>
    </row>
    <row r="12" spans="1:7" ht="12.75">
      <c r="A12" s="230" t="s">
        <v>172</v>
      </c>
      <c r="B12" s="91">
        <v>1</v>
      </c>
      <c r="C12" s="231" t="s">
        <v>123</v>
      </c>
      <c r="D12" s="19"/>
      <c r="E12" s="57">
        <f t="shared" si="1"/>
        <v>0</v>
      </c>
      <c r="F12" s="232"/>
      <c r="G12" s="232"/>
    </row>
    <row r="13" spans="1:7" ht="13.5" thickBot="1">
      <c r="A13" s="230" t="s">
        <v>128</v>
      </c>
      <c r="B13" s="91">
        <v>1</v>
      </c>
      <c r="C13" s="231" t="s">
        <v>3</v>
      </c>
      <c r="D13" s="19"/>
      <c r="E13" s="57">
        <f t="shared" si="1"/>
        <v>0</v>
      </c>
      <c r="F13" s="232"/>
      <c r="G13" s="232"/>
    </row>
    <row r="14" spans="1:5" ht="13.5" thickTop="1">
      <c r="A14" s="224" t="s">
        <v>182</v>
      </c>
      <c r="B14" s="89"/>
      <c r="C14" s="225"/>
      <c r="D14" s="18"/>
      <c r="E14" s="226"/>
    </row>
    <row r="15" spans="1:5" ht="48">
      <c r="A15" s="228" t="s">
        <v>183</v>
      </c>
      <c r="B15" s="90">
        <v>1</v>
      </c>
      <c r="C15" s="229" t="s">
        <v>3</v>
      </c>
      <c r="D15" s="19"/>
      <c r="E15" s="57">
        <f aca="true" t="shared" si="2" ref="E15:E17">B15*D15</f>
        <v>0</v>
      </c>
    </row>
    <row r="16" spans="1:7" ht="60">
      <c r="A16" s="228" t="s">
        <v>184</v>
      </c>
      <c r="B16" s="90">
        <v>1</v>
      </c>
      <c r="C16" s="231" t="s">
        <v>3</v>
      </c>
      <c r="D16" s="19"/>
      <c r="E16" s="57">
        <f t="shared" si="2"/>
        <v>0</v>
      </c>
      <c r="F16" s="232"/>
      <c r="G16" s="232"/>
    </row>
    <row r="17" spans="1:7" ht="36.75" thickBot="1">
      <c r="A17" s="228" t="s">
        <v>185</v>
      </c>
      <c r="B17" s="90">
        <v>1</v>
      </c>
      <c r="C17" s="231" t="s">
        <v>3</v>
      </c>
      <c r="D17" s="19"/>
      <c r="E17" s="57">
        <f t="shared" si="2"/>
        <v>0</v>
      </c>
      <c r="F17" s="232"/>
      <c r="G17" s="232"/>
    </row>
    <row r="18" spans="1:5" ht="13.5" thickTop="1">
      <c r="A18" s="224" t="s">
        <v>198</v>
      </c>
      <c r="B18" s="89"/>
      <c r="C18" s="225"/>
      <c r="D18" s="18"/>
      <c r="E18" s="226"/>
    </row>
    <row r="19" spans="1:7" ht="12.75">
      <c r="A19" s="228" t="s">
        <v>130</v>
      </c>
      <c r="B19" s="90">
        <v>30</v>
      </c>
      <c r="C19" s="231" t="s">
        <v>123</v>
      </c>
      <c r="D19" s="19"/>
      <c r="E19" s="57">
        <f aca="true" t="shared" si="3" ref="E19:E21">B19*D19</f>
        <v>0</v>
      </c>
      <c r="F19" s="232"/>
      <c r="G19" s="232"/>
    </row>
    <row r="20" spans="1:7" ht="12.75">
      <c r="A20" s="230" t="s">
        <v>131</v>
      </c>
      <c r="B20" s="91">
        <v>72</v>
      </c>
      <c r="C20" s="231" t="s">
        <v>123</v>
      </c>
      <c r="D20" s="19"/>
      <c r="E20" s="57">
        <f t="shared" si="3"/>
        <v>0</v>
      </c>
      <c r="F20" s="232"/>
      <c r="G20" s="232"/>
    </row>
    <row r="21" spans="1:7" ht="13.5" thickBot="1">
      <c r="A21" s="233" t="s">
        <v>132</v>
      </c>
      <c r="B21" s="92">
        <f>B19</f>
        <v>30</v>
      </c>
      <c r="C21" s="234" t="s">
        <v>123</v>
      </c>
      <c r="D21" s="19"/>
      <c r="E21" s="57">
        <f t="shared" si="3"/>
        <v>0</v>
      </c>
      <c r="F21" s="232"/>
      <c r="G21" s="232"/>
    </row>
    <row r="22" spans="1:5" ht="13.5" thickTop="1">
      <c r="A22" s="224" t="s">
        <v>199</v>
      </c>
      <c r="B22" s="89"/>
      <c r="C22" s="225"/>
      <c r="D22" s="18"/>
      <c r="E22" s="226"/>
    </row>
    <row r="23" spans="1:7" ht="12.75">
      <c r="A23" s="228" t="s">
        <v>130</v>
      </c>
      <c r="B23" s="90">
        <v>28</v>
      </c>
      <c r="C23" s="231" t="s">
        <v>123</v>
      </c>
      <c r="D23" s="19"/>
      <c r="E23" s="57">
        <f aca="true" t="shared" si="4" ref="E23:E25">B23*D23</f>
        <v>0</v>
      </c>
      <c r="F23" s="232"/>
      <c r="G23" s="232"/>
    </row>
    <row r="24" spans="1:7" ht="12.75">
      <c r="A24" s="230" t="s">
        <v>131</v>
      </c>
      <c r="B24" s="91">
        <f>21*3.2</f>
        <v>67.2</v>
      </c>
      <c r="C24" s="231" t="s">
        <v>123</v>
      </c>
      <c r="D24" s="19"/>
      <c r="E24" s="57">
        <f t="shared" si="4"/>
        <v>0</v>
      </c>
      <c r="F24" s="232"/>
      <c r="G24" s="232"/>
    </row>
    <row r="25" spans="1:7" ht="13.5" thickBot="1">
      <c r="A25" s="233" t="s">
        <v>132</v>
      </c>
      <c r="B25" s="92">
        <f>B23</f>
        <v>28</v>
      </c>
      <c r="C25" s="234" t="s">
        <v>123</v>
      </c>
      <c r="D25" s="20"/>
      <c r="E25" s="235">
        <f t="shared" si="4"/>
        <v>0</v>
      </c>
      <c r="F25" s="232"/>
      <c r="G25" s="232"/>
    </row>
    <row r="26" spans="1:7" ht="13.5" thickBot="1">
      <c r="A26" s="236"/>
      <c r="B26" s="93"/>
      <c r="C26" s="237"/>
      <c r="D26" s="21"/>
      <c r="E26" s="238"/>
      <c r="F26" s="232"/>
      <c r="G26" s="232"/>
    </row>
    <row r="27" spans="1:5" ht="13.5" thickTop="1">
      <c r="A27" s="224" t="s">
        <v>165</v>
      </c>
      <c r="B27" s="89"/>
      <c r="C27" s="225"/>
      <c r="D27" s="18"/>
      <c r="E27" s="226"/>
    </row>
    <row r="28" spans="1:7" ht="12.75">
      <c r="A28" s="228" t="s">
        <v>200</v>
      </c>
      <c r="B28" s="90">
        <v>3</v>
      </c>
      <c r="C28" s="231" t="s">
        <v>16</v>
      </c>
      <c r="D28" s="19"/>
      <c r="E28" s="57">
        <f aca="true" t="shared" si="5" ref="E28:E34">B28*D28</f>
        <v>0</v>
      </c>
      <c r="F28" s="232"/>
      <c r="G28" s="232"/>
    </row>
    <row r="29" spans="1:7" ht="12.75">
      <c r="A29" s="230" t="s">
        <v>166</v>
      </c>
      <c r="B29" s="91">
        <v>3</v>
      </c>
      <c r="C29" s="231" t="s">
        <v>16</v>
      </c>
      <c r="D29" s="19"/>
      <c r="E29" s="57">
        <f t="shared" si="5"/>
        <v>0</v>
      </c>
      <c r="F29" s="232"/>
      <c r="G29" s="232"/>
    </row>
    <row r="30" spans="1:7" ht="12.75">
      <c r="A30" s="230" t="s">
        <v>167</v>
      </c>
      <c r="B30" s="91">
        <v>6</v>
      </c>
      <c r="C30" s="231" t="s">
        <v>16</v>
      </c>
      <c r="D30" s="19"/>
      <c r="E30" s="57">
        <f t="shared" si="5"/>
        <v>0</v>
      </c>
      <c r="F30" s="232"/>
      <c r="G30" s="232"/>
    </row>
    <row r="31" spans="1:7" ht="12.75">
      <c r="A31" s="230" t="s">
        <v>168</v>
      </c>
      <c r="B31" s="91">
        <v>6</v>
      </c>
      <c r="C31" s="231" t="s">
        <v>3</v>
      </c>
      <c r="D31" s="19"/>
      <c r="E31" s="57">
        <f t="shared" si="5"/>
        <v>0</v>
      </c>
      <c r="F31" s="232"/>
      <c r="G31" s="232"/>
    </row>
    <row r="32" spans="1:7" ht="12.75">
      <c r="A32" s="230" t="s">
        <v>169</v>
      </c>
      <c r="B32" s="91">
        <v>1</v>
      </c>
      <c r="C32" s="231" t="s">
        <v>3</v>
      </c>
      <c r="D32" s="19"/>
      <c r="E32" s="57">
        <f t="shared" si="5"/>
        <v>0</v>
      </c>
      <c r="F32" s="232"/>
      <c r="G32" s="232"/>
    </row>
    <row r="33" spans="1:7" ht="12.75">
      <c r="A33" s="230" t="s">
        <v>170</v>
      </c>
      <c r="B33" s="91">
        <v>2</v>
      </c>
      <c r="C33" s="231" t="s">
        <v>3</v>
      </c>
      <c r="D33" s="19"/>
      <c r="E33" s="57">
        <f t="shared" si="5"/>
        <v>0</v>
      </c>
      <c r="F33" s="232"/>
      <c r="G33" s="232"/>
    </row>
    <row r="34" spans="1:7" ht="13.5" thickBot="1">
      <c r="A34" s="233" t="s">
        <v>171</v>
      </c>
      <c r="B34" s="92">
        <v>3</v>
      </c>
      <c r="C34" s="234" t="s">
        <v>3</v>
      </c>
      <c r="D34" s="20"/>
      <c r="E34" s="235">
        <f t="shared" si="5"/>
        <v>0</v>
      </c>
      <c r="F34" s="232"/>
      <c r="G34" s="232"/>
    </row>
    <row r="35" spans="1:7" ht="12.75">
      <c r="A35" s="239"/>
      <c r="B35" s="94"/>
      <c r="C35" s="232"/>
      <c r="D35" s="22"/>
      <c r="E35" s="22"/>
      <c r="F35" s="232"/>
      <c r="G35" s="232"/>
    </row>
    <row r="36" spans="1:5" ht="12.75">
      <c r="A36" s="239" t="s">
        <v>40</v>
      </c>
      <c r="B36" s="94"/>
      <c r="C36" s="232"/>
      <c r="D36" s="22"/>
      <c r="E36" s="240"/>
    </row>
    <row r="37" spans="1:5" ht="13.5" thickBot="1">
      <c r="A37" s="232"/>
      <c r="B37" s="94"/>
      <c r="C37" s="232"/>
      <c r="D37" s="22"/>
      <c r="E37" s="240"/>
    </row>
    <row r="38" spans="1:5" ht="13.5" thickBot="1">
      <c r="A38" s="241" t="s">
        <v>256</v>
      </c>
      <c r="B38" s="95"/>
      <c r="C38" s="242"/>
      <c r="D38" s="23"/>
      <c r="E38" s="243">
        <f>SUM(E3:E34)</f>
        <v>0</v>
      </c>
    </row>
    <row r="39" spans="1:5" s="122" customFormat="1" ht="13.5" thickBot="1">
      <c r="A39" s="244" t="s">
        <v>255</v>
      </c>
      <c r="B39" s="85"/>
      <c r="C39" s="184"/>
      <c r="D39" s="24"/>
      <c r="E39" s="27">
        <v>0</v>
      </c>
    </row>
    <row r="40" spans="1:5" ht="15.75" thickBot="1">
      <c r="A40" s="245" t="s">
        <v>202</v>
      </c>
      <c r="B40" s="96"/>
      <c r="C40" s="246"/>
      <c r="D40" s="25"/>
      <c r="E40" s="247">
        <f>SUM(E38:E39)</f>
        <v>0</v>
      </c>
    </row>
  </sheetData>
  <sheetProtection algorithmName="SHA-512" hashValue="oDoHTT64dSqFm1pcgEpajIkwJvF3nCzZcIlyUsp0CDUFZcflknj5jj2MCFRSwHxMfneMPkBskbqUi4d//SbIjw==" saltValue="lMqi2WZ9In+UUbmXM7PIoA==" spinCount="100000" sheet="1" objects="1" scenarios="1"/>
  <printOptions/>
  <pageMargins left="0.1968503937007874" right="0.1968503937007874" top="1.81" bottom="0.7874015748031497" header="0.1968503937007874" footer="0.4724409448818898"/>
  <pageSetup horizontalDpi="360" verticalDpi="360" orientation="portrait" paperSize="9" r:id="rId1"/>
  <headerFooter alignWithMargins="0">
    <oddHeader>&amp;L&amp;"Arial CE,Tučné"REKONSTRUKCE KOTELNY
DOMOVA MLÁDEŽE
STŘEDNÍ ŠKOLY ODĚVNÍHO A GRAFICKÉHO DESIGNU
Lysá nad Labem 289 22, Přemyslova 592&amp;R&amp;"Arial CE,Tučné"STAVEBNÍ ÚPRAVY, ODKOUŘENÍ
Příloha 01</oddHeader>
    <oddFooter>&amp;CStránka &amp;P z &amp;N&amp;RSpecifikace stavebních úprav
STAVEBNÍ ÚPRAVY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6"/>
  <sheetViews>
    <sheetView view="pageBreakPreview" zoomScaleSheetLayoutView="100" workbookViewId="0" topLeftCell="A1">
      <selection activeCell="B14" sqref="B14"/>
    </sheetView>
  </sheetViews>
  <sheetFormatPr defaultColWidth="9.125" defaultRowHeight="12.75"/>
  <cols>
    <col min="1" max="1" width="9.125" style="227" bestFit="1" customWidth="1"/>
    <col min="2" max="2" width="60.00390625" style="227" customWidth="1"/>
    <col min="3" max="3" width="4.25390625" style="97" customWidth="1"/>
    <col min="4" max="4" width="8.125" style="227" bestFit="1" customWidth="1"/>
    <col min="5" max="5" width="8.625" style="26" bestFit="1" customWidth="1"/>
    <col min="6" max="6" width="9.375" style="26" bestFit="1" customWidth="1"/>
    <col min="7" max="16384" width="9.125" style="227" customWidth="1"/>
  </cols>
  <sheetData>
    <row r="1" spans="1:6" s="223" customFormat="1" ht="39.75" customHeight="1" thickBot="1">
      <c r="A1" s="220" t="s">
        <v>115</v>
      </c>
      <c r="B1" s="248" t="s">
        <v>4</v>
      </c>
      <c r="C1" s="98" t="s">
        <v>1</v>
      </c>
      <c r="D1" s="249" t="s">
        <v>76</v>
      </c>
      <c r="E1" s="50" t="s">
        <v>78</v>
      </c>
      <c r="F1" s="250" t="s">
        <v>77</v>
      </c>
    </row>
    <row r="2" spans="1:6" ht="13.5" thickTop="1">
      <c r="A2" s="251"/>
      <c r="B2" s="252" t="s">
        <v>117</v>
      </c>
      <c r="C2" s="89"/>
      <c r="D2" s="225"/>
      <c r="E2" s="51"/>
      <c r="F2" s="226"/>
    </row>
    <row r="3" spans="1:6" ht="12.75">
      <c r="A3" s="253" t="s">
        <v>99</v>
      </c>
      <c r="B3" s="254" t="s">
        <v>116</v>
      </c>
      <c r="C3" s="90">
        <v>1</v>
      </c>
      <c r="D3" s="229" t="s">
        <v>16</v>
      </c>
      <c r="E3" s="52"/>
      <c r="F3" s="57">
        <f>C3*E3</f>
        <v>0</v>
      </c>
    </row>
    <row r="4" spans="1:8" ht="12.75">
      <c r="A4" s="255" t="s">
        <v>100</v>
      </c>
      <c r="B4" s="256" t="s">
        <v>101</v>
      </c>
      <c r="C4" s="91">
        <v>1</v>
      </c>
      <c r="D4" s="231" t="s">
        <v>16</v>
      </c>
      <c r="E4" s="52"/>
      <c r="F4" s="57">
        <f aca="true" t="shared" si="0" ref="F4:F8">C4*E4</f>
        <v>0</v>
      </c>
      <c r="G4" s="232"/>
      <c r="H4" s="232"/>
    </row>
    <row r="5" spans="1:8" ht="12.75">
      <c r="A5" s="255" t="s">
        <v>102</v>
      </c>
      <c r="B5" s="256" t="s">
        <v>103</v>
      </c>
      <c r="C5" s="91">
        <v>1</v>
      </c>
      <c r="D5" s="231" t="s">
        <v>16</v>
      </c>
      <c r="E5" s="52"/>
      <c r="F5" s="57">
        <f t="shared" si="0"/>
        <v>0</v>
      </c>
      <c r="G5" s="232"/>
      <c r="H5" s="232"/>
    </row>
    <row r="6" spans="1:8" ht="12.75">
      <c r="A6" s="255" t="s">
        <v>104</v>
      </c>
      <c r="B6" s="256" t="s">
        <v>105</v>
      </c>
      <c r="C6" s="91">
        <v>2</v>
      </c>
      <c r="D6" s="231" t="s">
        <v>16</v>
      </c>
      <c r="E6" s="52"/>
      <c r="F6" s="57">
        <f t="shared" si="0"/>
        <v>0</v>
      </c>
      <c r="G6" s="232"/>
      <c r="H6" s="232"/>
    </row>
    <row r="7" spans="1:8" ht="12.75">
      <c r="A7" s="255" t="s">
        <v>106</v>
      </c>
      <c r="B7" s="256" t="s">
        <v>107</v>
      </c>
      <c r="C7" s="91">
        <v>2</v>
      </c>
      <c r="D7" s="231" t="s">
        <v>16</v>
      </c>
      <c r="E7" s="52"/>
      <c r="F7" s="57">
        <f t="shared" si="0"/>
        <v>0</v>
      </c>
      <c r="G7" s="232"/>
      <c r="H7" s="232"/>
    </row>
    <row r="8" spans="1:8" ht="13.5" thickBot="1">
      <c r="A8" s="255" t="s">
        <v>108</v>
      </c>
      <c r="B8" s="256" t="s">
        <v>109</v>
      </c>
      <c r="C8" s="91">
        <v>1</v>
      </c>
      <c r="D8" s="231" t="s">
        <v>16</v>
      </c>
      <c r="E8" s="52"/>
      <c r="F8" s="57">
        <f t="shared" si="0"/>
        <v>0</v>
      </c>
      <c r="G8" s="232"/>
      <c r="H8" s="232"/>
    </row>
    <row r="9" spans="1:6" ht="13.5" thickTop="1">
      <c r="A9" s="251"/>
      <c r="B9" s="252" t="s">
        <v>118</v>
      </c>
      <c r="C9" s="89"/>
      <c r="D9" s="225"/>
      <c r="E9" s="51"/>
      <c r="F9" s="226"/>
    </row>
    <row r="10" spans="1:8" ht="12.75">
      <c r="A10" s="257" t="s">
        <v>99</v>
      </c>
      <c r="B10" s="254" t="s">
        <v>116</v>
      </c>
      <c r="C10" s="90">
        <v>1</v>
      </c>
      <c r="D10" s="231" t="s">
        <v>16</v>
      </c>
      <c r="E10" s="52"/>
      <c r="F10" s="57">
        <f aca="true" t="shared" si="1" ref="F10:F14">C10*E10</f>
        <v>0</v>
      </c>
      <c r="G10" s="232"/>
      <c r="H10" s="232"/>
    </row>
    <row r="11" spans="1:8" ht="12.75">
      <c r="A11" s="255" t="s">
        <v>102</v>
      </c>
      <c r="B11" s="256" t="s">
        <v>103</v>
      </c>
      <c r="C11" s="91">
        <v>1</v>
      </c>
      <c r="D11" s="231" t="s">
        <v>16</v>
      </c>
      <c r="E11" s="52"/>
      <c r="F11" s="57">
        <f t="shared" si="1"/>
        <v>0</v>
      </c>
      <c r="G11" s="232"/>
      <c r="H11" s="232"/>
    </row>
    <row r="12" spans="1:8" ht="12.75">
      <c r="A12" s="255" t="s">
        <v>104</v>
      </c>
      <c r="B12" s="256" t="s">
        <v>105</v>
      </c>
      <c r="C12" s="91">
        <v>2</v>
      </c>
      <c r="D12" s="231" t="s">
        <v>16</v>
      </c>
      <c r="E12" s="52"/>
      <c r="F12" s="57">
        <f t="shared" si="1"/>
        <v>0</v>
      </c>
      <c r="G12" s="232"/>
      <c r="H12" s="232"/>
    </row>
    <row r="13" spans="1:8" ht="12.75">
      <c r="A13" s="230" t="s">
        <v>97</v>
      </c>
      <c r="B13" s="258" t="s">
        <v>98</v>
      </c>
      <c r="C13" s="91">
        <v>1</v>
      </c>
      <c r="D13" s="231" t="s">
        <v>16</v>
      </c>
      <c r="E13" s="52"/>
      <c r="F13" s="57">
        <f t="shared" si="1"/>
        <v>0</v>
      </c>
      <c r="G13" s="232"/>
      <c r="H13" s="232"/>
    </row>
    <row r="14" spans="1:8" ht="13.5" thickBot="1">
      <c r="A14" s="255" t="s">
        <v>106</v>
      </c>
      <c r="B14" s="256" t="s">
        <v>107</v>
      </c>
      <c r="C14" s="91">
        <v>1</v>
      </c>
      <c r="D14" s="231" t="s">
        <v>16</v>
      </c>
      <c r="E14" s="52"/>
      <c r="F14" s="57">
        <f t="shared" si="1"/>
        <v>0</v>
      </c>
      <c r="G14" s="232"/>
      <c r="H14" s="232"/>
    </row>
    <row r="15" spans="1:6" ht="13.5" thickTop="1">
      <c r="A15" s="251"/>
      <c r="B15" s="252" t="s">
        <v>120</v>
      </c>
      <c r="C15" s="89"/>
      <c r="D15" s="225"/>
      <c r="E15" s="51"/>
      <c r="F15" s="226"/>
    </row>
    <row r="16" spans="1:8" ht="12.75">
      <c r="A16" s="257" t="s">
        <v>110</v>
      </c>
      <c r="B16" s="254" t="s">
        <v>119</v>
      </c>
      <c r="C16" s="90">
        <v>2</v>
      </c>
      <c r="D16" s="231" t="s">
        <v>16</v>
      </c>
      <c r="E16" s="52"/>
      <c r="F16" s="57">
        <f aca="true" t="shared" si="2" ref="F16:F20">C16*E16</f>
        <v>0</v>
      </c>
      <c r="G16" s="232"/>
      <c r="H16" s="232"/>
    </row>
    <row r="17" spans="1:8" ht="12.75">
      <c r="A17" s="255" t="s">
        <v>111</v>
      </c>
      <c r="B17" s="256" t="s">
        <v>112</v>
      </c>
      <c r="C17" s="91">
        <v>12</v>
      </c>
      <c r="D17" s="231" t="s">
        <v>16</v>
      </c>
      <c r="E17" s="52"/>
      <c r="F17" s="57">
        <f t="shared" si="2"/>
        <v>0</v>
      </c>
      <c r="G17" s="232"/>
      <c r="H17" s="232"/>
    </row>
    <row r="18" spans="1:8" ht="12.75">
      <c r="A18" s="255" t="s">
        <v>113</v>
      </c>
      <c r="B18" s="256" t="s">
        <v>114</v>
      </c>
      <c r="C18" s="91">
        <v>2</v>
      </c>
      <c r="D18" s="231" t="s">
        <v>16</v>
      </c>
      <c r="E18" s="52"/>
      <c r="F18" s="57">
        <f t="shared" si="2"/>
        <v>0</v>
      </c>
      <c r="G18" s="232"/>
      <c r="H18" s="232"/>
    </row>
    <row r="19" spans="1:8" ht="12.75">
      <c r="A19" s="230" t="s">
        <v>206</v>
      </c>
      <c r="B19" s="258" t="s">
        <v>208</v>
      </c>
      <c r="C19" s="91">
        <v>2</v>
      </c>
      <c r="D19" s="231" t="s">
        <v>16</v>
      </c>
      <c r="E19" s="52"/>
      <c r="F19" s="57">
        <f t="shared" si="2"/>
        <v>0</v>
      </c>
      <c r="G19" s="232"/>
      <c r="H19" s="232"/>
    </row>
    <row r="20" spans="1:8" ht="13.5" thickBot="1">
      <c r="A20" s="259" t="s">
        <v>207</v>
      </c>
      <c r="B20" s="260" t="s">
        <v>209</v>
      </c>
      <c r="C20" s="92">
        <v>10</v>
      </c>
      <c r="D20" s="234" t="s">
        <v>16</v>
      </c>
      <c r="E20" s="53"/>
      <c r="F20" s="235">
        <f t="shared" si="2"/>
        <v>0</v>
      </c>
      <c r="G20" s="232"/>
      <c r="H20" s="232"/>
    </row>
    <row r="21" spans="1:8" ht="12.75">
      <c r="A21" s="232"/>
      <c r="B21" s="239"/>
      <c r="C21" s="94"/>
      <c r="D21" s="232"/>
      <c r="E21" s="22"/>
      <c r="F21" s="22"/>
      <c r="G21" s="232"/>
      <c r="H21" s="232"/>
    </row>
    <row r="22" spans="1:6" ht="12.75">
      <c r="A22" s="232"/>
      <c r="B22" s="239" t="s">
        <v>40</v>
      </c>
      <c r="C22" s="94"/>
      <c r="D22" s="232"/>
      <c r="E22" s="22"/>
      <c r="F22" s="240"/>
    </row>
    <row r="23" spans="1:6" ht="13.5" thickBot="1">
      <c r="A23" s="232"/>
      <c r="B23" s="232"/>
      <c r="C23" s="94"/>
      <c r="D23" s="232"/>
      <c r="E23" s="22"/>
      <c r="F23" s="240"/>
    </row>
    <row r="24" spans="2:6" ht="12.75">
      <c r="B24" s="261" t="s">
        <v>60</v>
      </c>
      <c r="C24" s="99"/>
      <c r="D24" s="262"/>
      <c r="E24" s="54"/>
      <c r="F24" s="263">
        <f>SUM(F3:F20)</f>
        <v>0</v>
      </c>
    </row>
    <row r="25" spans="2:6" ht="12.75">
      <c r="B25" s="175" t="s">
        <v>52</v>
      </c>
      <c r="C25" s="90"/>
      <c r="D25" s="231"/>
      <c r="E25" s="52"/>
      <c r="F25" s="57">
        <v>0</v>
      </c>
    </row>
    <row r="26" spans="2:6" ht="13.5" thickBot="1">
      <c r="B26" s="264" t="s">
        <v>53</v>
      </c>
      <c r="C26" s="100"/>
      <c r="D26" s="234" t="s">
        <v>30</v>
      </c>
      <c r="E26" s="53"/>
      <c r="F26" s="235">
        <f>SUM(F24:F25)</f>
        <v>0</v>
      </c>
    </row>
  </sheetData>
  <sheetProtection algorithmName="SHA-512" hashValue="2tpQsJOz0u/+kCjOZclhGHmYR3H3WAsuIkWDwQP7v6ppAKzmJDq3tfiuLZNW7kVkHzlmg36A1fka+ysTX3rbBA==" saltValue="7EsHh25QNDM2lJxP7kDrAQ==" spinCount="100000" sheet="1" objects="1" scenarios="1"/>
  <printOptions/>
  <pageMargins left="0.1968503937007874" right="0.1968503937007874" top="1.81" bottom="0.7874015748031497" header="0.1968503937007874" footer="0.4724409448818898"/>
  <pageSetup horizontalDpi="360" verticalDpi="360" orientation="portrait" paperSize="9" r:id="rId1"/>
  <headerFooter alignWithMargins="0">
    <oddHeader>&amp;L&amp;"Arial CE,Tučné"REKONSTRUKCE KOTELNY
DOMOVA MLÁDEŽE
STŘEDNÍ ŠKOLY ODĚVNÍHO A GRAFICKÉHO DESIGNU
Lysá nad Labem 289 22, Přemyslova 592&amp;R&amp;"Arial CE,Tučné"STAVEBNÍ ÚPRAVY, ODKOUŘENÍ
Příloha 02</oddHeader>
    <oddFooter xml:space="preserve">&amp;CStránka &amp;P z &amp;N&amp;RSpecifikace základního materiálu
ODKOUŘENÍ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48"/>
  <sheetViews>
    <sheetView view="pageBreakPreview" zoomScaleSheetLayoutView="100" workbookViewId="0" topLeftCell="A1">
      <selection activeCell="D18" sqref="D18"/>
    </sheetView>
  </sheetViews>
  <sheetFormatPr defaultColWidth="9.125" defaultRowHeight="12.75"/>
  <cols>
    <col min="1" max="1" width="2.625" style="187" bestFit="1" customWidth="1"/>
    <col min="2" max="2" width="4.00390625" style="187" customWidth="1"/>
    <col min="3" max="3" width="65.875" style="187" bestFit="1" customWidth="1"/>
    <col min="4" max="4" width="3.25390625" style="87" bestFit="1" customWidth="1"/>
    <col min="5" max="5" width="3.25390625" style="187" bestFit="1" customWidth="1"/>
    <col min="6" max="6" width="9.625" style="39" bestFit="1" customWidth="1"/>
    <col min="7" max="7" width="9.375" style="39" bestFit="1" customWidth="1"/>
    <col min="8" max="16384" width="9.125" style="227" customWidth="1"/>
  </cols>
  <sheetData>
    <row r="1" spans="1:7" s="187" customFormat="1" ht="42.75" thickBot="1">
      <c r="A1" s="342" t="s">
        <v>0</v>
      </c>
      <c r="B1" s="343"/>
      <c r="C1" s="265" t="s">
        <v>14</v>
      </c>
      <c r="D1" s="101" t="s">
        <v>1</v>
      </c>
      <c r="E1" s="266" t="s">
        <v>15</v>
      </c>
      <c r="F1" s="29" t="s">
        <v>78</v>
      </c>
      <c r="G1" s="115" t="s">
        <v>77</v>
      </c>
    </row>
    <row r="2" spans="1:7" s="116" customFormat="1" ht="13.5" thickBot="1">
      <c r="A2" s="267"/>
      <c r="B2" s="268"/>
      <c r="C2" s="269" t="s">
        <v>93</v>
      </c>
      <c r="D2" s="102"/>
      <c r="E2" s="270"/>
      <c r="F2" s="55"/>
      <c r="G2" s="271"/>
    </row>
    <row r="3" spans="1:7" s="122" customFormat="1" ht="26.25" thickTop="1">
      <c r="A3" s="272">
        <v>1</v>
      </c>
      <c r="B3" s="273">
        <v>1</v>
      </c>
      <c r="C3" s="138" t="s">
        <v>94</v>
      </c>
      <c r="D3" s="103">
        <v>1</v>
      </c>
      <c r="E3" s="274" t="s">
        <v>3</v>
      </c>
      <c r="F3" s="32"/>
      <c r="G3" s="28">
        <f>D3*F3</f>
        <v>0</v>
      </c>
    </row>
    <row r="4" spans="1:7" s="122" customFormat="1" ht="51">
      <c r="A4" s="136">
        <v>2</v>
      </c>
      <c r="B4" s="275">
        <v>1</v>
      </c>
      <c r="C4" s="138" t="s">
        <v>144</v>
      </c>
      <c r="D4" s="103">
        <v>1</v>
      </c>
      <c r="E4" s="274" t="s">
        <v>3</v>
      </c>
      <c r="F4" s="32"/>
      <c r="G4" s="28">
        <f aca="true" t="shared" si="0" ref="G4:G9">D4*F4</f>
        <v>0</v>
      </c>
    </row>
    <row r="5" spans="1:7" s="122" customFormat="1" ht="12.75">
      <c r="A5" s="136">
        <v>3</v>
      </c>
      <c r="B5" s="275">
        <v>1</v>
      </c>
      <c r="C5" s="138" t="s">
        <v>95</v>
      </c>
      <c r="D5" s="103">
        <v>2</v>
      </c>
      <c r="E5" s="274" t="s">
        <v>16</v>
      </c>
      <c r="F5" s="32"/>
      <c r="G5" s="28">
        <f t="shared" si="0"/>
        <v>0</v>
      </c>
    </row>
    <row r="6" spans="1:7" s="122" customFormat="1" ht="12.75">
      <c r="A6" s="136">
        <v>3</v>
      </c>
      <c r="B6" s="275">
        <v>2</v>
      </c>
      <c r="C6" s="138" t="s">
        <v>82</v>
      </c>
      <c r="D6" s="103">
        <v>1</v>
      </c>
      <c r="E6" s="274" t="s">
        <v>16</v>
      </c>
      <c r="F6" s="32"/>
      <c r="G6" s="28">
        <f t="shared" si="0"/>
        <v>0</v>
      </c>
    </row>
    <row r="7" spans="1:7" s="122" customFormat="1" ht="12.75">
      <c r="A7" s="136">
        <v>3</v>
      </c>
      <c r="B7" s="275">
        <v>3</v>
      </c>
      <c r="C7" s="138" t="s">
        <v>96</v>
      </c>
      <c r="D7" s="103">
        <v>1</v>
      </c>
      <c r="E7" s="274" t="s">
        <v>16</v>
      </c>
      <c r="F7" s="32"/>
      <c r="G7" s="28">
        <f t="shared" si="0"/>
        <v>0</v>
      </c>
    </row>
    <row r="8" spans="1:7" s="122" customFormat="1" ht="12.75">
      <c r="A8" s="136">
        <v>4</v>
      </c>
      <c r="B8" s="275">
        <v>1</v>
      </c>
      <c r="C8" s="138" t="s">
        <v>145</v>
      </c>
      <c r="D8" s="103">
        <v>1</v>
      </c>
      <c r="E8" s="274" t="s">
        <v>16</v>
      </c>
      <c r="F8" s="32"/>
      <c r="G8" s="28">
        <f t="shared" si="0"/>
        <v>0</v>
      </c>
    </row>
    <row r="9" spans="1:7" s="122" customFormat="1" ht="26.25" thickBot="1">
      <c r="A9" s="136">
        <v>5</v>
      </c>
      <c r="B9" s="275">
        <v>1</v>
      </c>
      <c r="C9" s="276" t="s">
        <v>36</v>
      </c>
      <c r="D9" s="103">
        <v>1</v>
      </c>
      <c r="E9" s="274" t="s">
        <v>16</v>
      </c>
      <c r="F9" s="32"/>
      <c r="G9" s="28">
        <f t="shared" si="0"/>
        <v>0</v>
      </c>
    </row>
    <row r="10" spans="1:7" s="122" customFormat="1" ht="13.5" thickBot="1">
      <c r="A10" s="277"/>
      <c r="B10" s="278"/>
      <c r="C10" s="279" t="s">
        <v>17</v>
      </c>
      <c r="D10" s="102"/>
      <c r="E10" s="270"/>
      <c r="F10" s="56"/>
      <c r="G10" s="280"/>
    </row>
    <row r="11" spans="1:7" s="122" customFormat="1" ht="13.5" thickTop="1">
      <c r="A11" s="281"/>
      <c r="B11" s="282"/>
      <c r="C11" s="283" t="s">
        <v>18</v>
      </c>
      <c r="D11" s="104">
        <v>0</v>
      </c>
      <c r="E11" s="284" t="s">
        <v>19</v>
      </c>
      <c r="F11" s="32"/>
      <c r="G11" s="28">
        <f aca="true" t="shared" si="1" ref="G11:G20">D11*F11</f>
        <v>0</v>
      </c>
    </row>
    <row r="12" spans="1:7" s="122" customFormat="1" ht="12.75">
      <c r="A12" s="285"/>
      <c r="B12" s="286"/>
      <c r="C12" s="287" t="s">
        <v>20</v>
      </c>
      <c r="D12" s="103">
        <v>8</v>
      </c>
      <c r="E12" s="274" t="s">
        <v>19</v>
      </c>
      <c r="F12" s="32"/>
      <c r="G12" s="28">
        <f t="shared" si="1"/>
        <v>0</v>
      </c>
    </row>
    <row r="13" spans="1:7" s="122" customFormat="1" ht="12.75">
      <c r="A13" s="285"/>
      <c r="B13" s="286"/>
      <c r="C13" s="287" t="s">
        <v>21</v>
      </c>
      <c r="D13" s="103">
        <v>0</v>
      </c>
      <c r="E13" s="274" t="s">
        <v>19</v>
      </c>
      <c r="F13" s="32"/>
      <c r="G13" s="28">
        <f t="shared" si="1"/>
        <v>0</v>
      </c>
    </row>
    <row r="14" spans="1:7" s="122" customFormat="1" ht="12.75">
      <c r="A14" s="285"/>
      <c r="B14" s="286"/>
      <c r="C14" s="287" t="s">
        <v>22</v>
      </c>
      <c r="D14" s="103">
        <v>4</v>
      </c>
      <c r="E14" s="274" t="s">
        <v>19</v>
      </c>
      <c r="F14" s="32"/>
      <c r="G14" s="28">
        <f t="shared" si="1"/>
        <v>0</v>
      </c>
    </row>
    <row r="15" spans="1:7" s="122" customFormat="1" ht="12.75">
      <c r="A15" s="285"/>
      <c r="B15" s="286"/>
      <c r="C15" s="287" t="s">
        <v>23</v>
      </c>
      <c r="D15" s="103">
        <v>0</v>
      </c>
      <c r="E15" s="274" t="s">
        <v>19</v>
      </c>
      <c r="F15" s="32"/>
      <c r="G15" s="28">
        <f t="shared" si="1"/>
        <v>0</v>
      </c>
    </row>
    <row r="16" spans="1:7" s="122" customFormat="1" ht="12.75">
      <c r="A16" s="285"/>
      <c r="B16" s="286"/>
      <c r="C16" s="287" t="s">
        <v>24</v>
      </c>
      <c r="D16" s="103">
        <v>0</v>
      </c>
      <c r="E16" s="274" t="s">
        <v>19</v>
      </c>
      <c r="F16" s="32"/>
      <c r="G16" s="28">
        <f t="shared" si="1"/>
        <v>0</v>
      </c>
    </row>
    <row r="17" spans="1:7" s="168" customFormat="1" ht="12.75">
      <c r="A17" s="285"/>
      <c r="B17" s="286"/>
      <c r="C17" s="287" t="s">
        <v>25</v>
      </c>
      <c r="D17" s="103">
        <v>0</v>
      </c>
      <c r="E17" s="274" t="s">
        <v>19</v>
      </c>
      <c r="F17" s="32"/>
      <c r="G17" s="28">
        <f t="shared" si="1"/>
        <v>0</v>
      </c>
    </row>
    <row r="18" spans="1:7" s="168" customFormat="1" ht="12.75">
      <c r="A18" s="285"/>
      <c r="B18" s="286"/>
      <c r="C18" s="287" t="s">
        <v>26</v>
      </c>
      <c r="D18" s="103">
        <v>30</v>
      </c>
      <c r="E18" s="274" t="s">
        <v>19</v>
      </c>
      <c r="F18" s="32"/>
      <c r="G18" s="28">
        <f t="shared" si="1"/>
        <v>0</v>
      </c>
    </row>
    <row r="19" spans="1:7" s="116" customFormat="1" ht="12.75">
      <c r="A19" s="285"/>
      <c r="B19" s="286"/>
      <c r="C19" s="288" t="s">
        <v>148</v>
      </c>
      <c r="D19" s="103">
        <v>2</v>
      </c>
      <c r="E19" s="274" t="s">
        <v>19</v>
      </c>
      <c r="F19" s="32"/>
      <c r="G19" s="28">
        <f t="shared" si="1"/>
        <v>0</v>
      </c>
    </row>
    <row r="20" spans="1:7" s="116" customFormat="1" ht="13.5" thickBot="1">
      <c r="A20" s="289"/>
      <c r="B20" s="290"/>
      <c r="C20" s="291" t="s">
        <v>80</v>
      </c>
      <c r="D20" s="105">
        <v>1</v>
      </c>
      <c r="E20" s="292" t="s">
        <v>3</v>
      </c>
      <c r="F20" s="45"/>
      <c r="G20" s="156">
        <f t="shared" si="1"/>
        <v>0</v>
      </c>
    </row>
    <row r="21" spans="1:7" s="122" customFormat="1" ht="38.25">
      <c r="A21" s="187"/>
      <c r="B21" s="187"/>
      <c r="C21" s="293" t="s">
        <v>79</v>
      </c>
      <c r="D21" s="87"/>
      <c r="E21" s="187"/>
      <c r="F21" s="38"/>
      <c r="G21" s="38"/>
    </row>
    <row r="22" spans="1:7" s="122" customFormat="1" ht="13.5" thickBot="1">
      <c r="A22" s="187"/>
      <c r="B22" s="187"/>
      <c r="C22" s="294"/>
      <c r="D22" s="87"/>
      <c r="E22" s="187"/>
      <c r="F22" s="38"/>
      <c r="G22" s="38"/>
    </row>
    <row r="23" spans="2:7" s="122" customFormat="1" ht="12.75">
      <c r="B23" s="180" t="s">
        <v>60</v>
      </c>
      <c r="C23" s="295"/>
      <c r="D23" s="106"/>
      <c r="E23" s="181"/>
      <c r="F23" s="35"/>
      <c r="G23" s="182">
        <f>SUM(G3:G20)</f>
        <v>0</v>
      </c>
    </row>
    <row r="24" spans="2:7" s="122" customFormat="1" ht="12.75">
      <c r="B24" s="174" t="s">
        <v>52</v>
      </c>
      <c r="C24" s="296"/>
      <c r="D24" s="107"/>
      <c r="E24" s="162"/>
      <c r="F24" s="36"/>
      <c r="G24" s="28">
        <v>0</v>
      </c>
    </row>
    <row r="25" spans="2:7" s="122" customFormat="1" ht="13.5" thickBot="1">
      <c r="B25" s="215" t="s">
        <v>53</v>
      </c>
      <c r="C25" s="297"/>
      <c r="D25" s="108"/>
      <c r="E25" s="154" t="s">
        <v>30</v>
      </c>
      <c r="F25" s="37"/>
      <c r="G25" s="156">
        <f>SUM(G23:G24)</f>
        <v>0</v>
      </c>
    </row>
    <row r="27" spans="3:7" ht="12.75">
      <c r="C27" s="298"/>
      <c r="F27" s="38"/>
      <c r="G27" s="38"/>
    </row>
    <row r="28" spans="1:7" ht="12.75">
      <c r="A28" s="122"/>
      <c r="B28" s="122"/>
      <c r="C28" s="122"/>
      <c r="D28" s="86"/>
      <c r="E28" s="122"/>
      <c r="F28" s="38"/>
      <c r="G28" s="38"/>
    </row>
    <row r="29" spans="1:7" ht="12.75">
      <c r="A29" s="122"/>
      <c r="B29" s="122"/>
      <c r="C29" s="122"/>
      <c r="D29" s="86"/>
      <c r="E29" s="122"/>
      <c r="F29" s="38"/>
      <c r="G29" s="38"/>
    </row>
    <row r="30" spans="1:7" ht="12.75">
      <c r="A30" s="122"/>
      <c r="B30" s="122"/>
      <c r="C30" s="122"/>
      <c r="D30" s="86"/>
      <c r="E30" s="122"/>
      <c r="F30" s="38"/>
      <c r="G30" s="38"/>
    </row>
    <row r="31" spans="1:7" ht="12.75">
      <c r="A31" s="122"/>
      <c r="B31" s="122"/>
      <c r="C31" s="122"/>
      <c r="D31" s="86"/>
      <c r="E31" s="122"/>
      <c r="F31" s="38"/>
      <c r="G31" s="38"/>
    </row>
    <row r="32" spans="1:7" ht="12.75">
      <c r="A32" s="122"/>
      <c r="B32" s="122"/>
      <c r="C32" s="122"/>
      <c r="D32" s="86"/>
      <c r="E32" s="122"/>
      <c r="F32" s="38"/>
      <c r="G32" s="38"/>
    </row>
    <row r="33" spans="1:7" ht="12.75">
      <c r="A33" s="122"/>
      <c r="B33" s="122"/>
      <c r="C33" s="122"/>
      <c r="D33" s="86"/>
      <c r="E33" s="122"/>
      <c r="F33" s="38"/>
      <c r="G33" s="38"/>
    </row>
    <row r="34" spans="1:7" ht="12.75">
      <c r="A34" s="122"/>
      <c r="B34" s="122"/>
      <c r="C34" s="122"/>
      <c r="D34" s="86"/>
      <c r="E34" s="122"/>
      <c r="F34" s="38"/>
      <c r="G34" s="38"/>
    </row>
    <row r="35" spans="1:7" ht="12.75">
      <c r="A35" s="122"/>
      <c r="B35" s="122"/>
      <c r="C35" s="122"/>
      <c r="D35" s="86"/>
      <c r="E35" s="122"/>
      <c r="F35" s="38"/>
      <c r="G35" s="38"/>
    </row>
    <row r="36" spans="1:7" ht="12.75">
      <c r="A36" s="122"/>
      <c r="B36" s="122"/>
      <c r="C36" s="122"/>
      <c r="D36" s="86"/>
      <c r="E36" s="122"/>
      <c r="F36" s="38"/>
      <c r="G36" s="38"/>
    </row>
    <row r="37" spans="1:7" ht="12.75">
      <c r="A37" s="122"/>
      <c r="B37" s="122"/>
      <c r="C37" s="122"/>
      <c r="D37" s="86"/>
      <c r="E37" s="122"/>
      <c r="F37" s="38"/>
      <c r="G37" s="38"/>
    </row>
    <row r="38" spans="1:7" ht="12.75">
      <c r="A38" s="122"/>
      <c r="B38" s="122"/>
      <c r="C38" s="122"/>
      <c r="D38" s="86"/>
      <c r="E38" s="122"/>
      <c r="F38" s="38"/>
      <c r="G38" s="38"/>
    </row>
    <row r="39" spans="1:7" ht="12.75">
      <c r="A39" s="122"/>
      <c r="B39" s="122"/>
      <c r="C39" s="122"/>
      <c r="D39" s="86"/>
      <c r="E39" s="122"/>
      <c r="F39" s="38"/>
      <c r="G39" s="38"/>
    </row>
    <row r="40" spans="1:7" ht="12.75">
      <c r="A40" s="122"/>
      <c r="B40" s="122"/>
      <c r="C40" s="122"/>
      <c r="D40" s="86"/>
      <c r="E40" s="122"/>
      <c r="F40" s="38"/>
      <c r="G40" s="38"/>
    </row>
    <row r="41" spans="1:7" ht="12.75">
      <c r="A41" s="122"/>
      <c r="B41" s="122"/>
      <c r="C41" s="122"/>
      <c r="D41" s="86"/>
      <c r="E41" s="122"/>
      <c r="F41" s="38"/>
      <c r="G41" s="38"/>
    </row>
    <row r="42" spans="1:7" ht="12.75">
      <c r="A42" s="122"/>
      <c r="B42" s="122"/>
      <c r="C42" s="122"/>
      <c r="D42" s="86"/>
      <c r="E42" s="122"/>
      <c r="F42" s="38"/>
      <c r="G42" s="38"/>
    </row>
    <row r="43" spans="1:7" ht="12.75">
      <c r="A43" s="122"/>
      <c r="B43" s="122"/>
      <c r="C43" s="122"/>
      <c r="D43" s="86"/>
      <c r="E43" s="122"/>
      <c r="F43" s="38"/>
      <c r="G43" s="38"/>
    </row>
    <row r="44" spans="1:7" ht="12.75">
      <c r="A44" s="122"/>
      <c r="B44" s="122"/>
      <c r="C44" s="122"/>
      <c r="D44" s="86"/>
      <c r="E44" s="122"/>
      <c r="F44" s="38"/>
      <c r="G44" s="38"/>
    </row>
    <row r="45" spans="1:7" ht="12.75">
      <c r="A45" s="122"/>
      <c r="B45" s="122"/>
      <c r="C45" s="122"/>
      <c r="D45" s="86"/>
      <c r="E45" s="122"/>
      <c r="F45" s="38"/>
      <c r="G45" s="38"/>
    </row>
    <row r="46" spans="1:7" ht="12.75">
      <c r="A46" s="122"/>
      <c r="B46" s="122"/>
      <c r="C46" s="122"/>
      <c r="D46" s="86"/>
      <c r="E46" s="122"/>
      <c r="F46" s="38"/>
      <c r="G46" s="38"/>
    </row>
    <row r="47" spans="1:7" ht="12.75">
      <c r="A47" s="122"/>
      <c r="B47" s="122"/>
      <c r="C47" s="122"/>
      <c r="D47" s="86"/>
      <c r="E47" s="122"/>
      <c r="F47" s="38"/>
      <c r="G47" s="38"/>
    </row>
    <row r="48" spans="1:7" ht="12.75">
      <c r="A48" s="122"/>
      <c r="B48" s="122"/>
      <c r="C48" s="122"/>
      <c r="D48" s="86"/>
      <c r="E48" s="122"/>
      <c r="F48" s="38"/>
      <c r="G48" s="38"/>
    </row>
    <row r="49" spans="1:7" ht="12.75">
      <c r="A49" s="122"/>
      <c r="B49" s="122"/>
      <c r="C49" s="122"/>
      <c r="D49" s="86"/>
      <c r="E49" s="122"/>
      <c r="F49" s="38"/>
      <c r="G49" s="38"/>
    </row>
    <row r="50" spans="1:7" ht="12.75">
      <c r="A50" s="122"/>
      <c r="B50" s="122"/>
      <c r="C50" s="122"/>
      <c r="D50" s="86"/>
      <c r="E50" s="122"/>
      <c r="F50" s="38"/>
      <c r="G50" s="38"/>
    </row>
    <row r="51" spans="1:7" ht="12.75">
      <c r="A51" s="122"/>
      <c r="B51" s="122"/>
      <c r="C51" s="122"/>
      <c r="D51" s="86"/>
      <c r="E51" s="122"/>
      <c r="F51" s="38"/>
      <c r="G51" s="38"/>
    </row>
    <row r="52" spans="1:7" ht="12.75">
      <c r="A52" s="122"/>
      <c r="B52" s="122"/>
      <c r="C52" s="122"/>
      <c r="D52" s="86"/>
      <c r="E52" s="122"/>
      <c r="F52" s="38"/>
      <c r="G52" s="38"/>
    </row>
    <row r="53" spans="1:7" ht="12.75">
      <c r="A53" s="122"/>
      <c r="B53" s="122"/>
      <c r="C53" s="122"/>
      <c r="D53" s="86"/>
      <c r="E53" s="122"/>
      <c r="F53" s="38"/>
      <c r="G53" s="38"/>
    </row>
    <row r="54" spans="1:7" ht="12.75">
      <c r="A54" s="122"/>
      <c r="B54" s="122"/>
      <c r="C54" s="122"/>
      <c r="D54" s="86"/>
      <c r="E54" s="122"/>
      <c r="F54" s="38"/>
      <c r="G54" s="38"/>
    </row>
    <row r="55" spans="1:7" ht="12.75">
      <c r="A55" s="122"/>
      <c r="B55" s="122"/>
      <c r="C55" s="122"/>
      <c r="D55" s="86"/>
      <c r="E55" s="122"/>
      <c r="F55" s="38"/>
      <c r="G55" s="38"/>
    </row>
    <row r="56" spans="1:7" ht="12.75">
      <c r="A56" s="122"/>
      <c r="B56" s="122"/>
      <c r="C56" s="122"/>
      <c r="D56" s="86"/>
      <c r="E56" s="122"/>
      <c r="F56" s="38"/>
      <c r="G56" s="38"/>
    </row>
    <row r="57" spans="1:7" ht="12.75">
      <c r="A57" s="122"/>
      <c r="B57" s="122"/>
      <c r="C57" s="122"/>
      <c r="D57" s="86"/>
      <c r="E57" s="122"/>
      <c r="F57" s="38"/>
      <c r="G57" s="38"/>
    </row>
    <row r="58" spans="1:7" ht="12.75">
      <c r="A58" s="122"/>
      <c r="B58" s="122"/>
      <c r="C58" s="122"/>
      <c r="D58" s="86"/>
      <c r="E58" s="122"/>
      <c r="F58" s="38"/>
      <c r="G58" s="38"/>
    </row>
    <row r="59" spans="1:7" ht="12.75">
      <c r="A59" s="122"/>
      <c r="B59" s="122"/>
      <c r="C59" s="122"/>
      <c r="D59" s="86"/>
      <c r="E59" s="122"/>
      <c r="F59" s="38"/>
      <c r="G59" s="38"/>
    </row>
    <row r="60" spans="1:7" ht="12.75">
      <c r="A60" s="122"/>
      <c r="B60" s="122"/>
      <c r="C60" s="122"/>
      <c r="D60" s="86"/>
      <c r="E60" s="122"/>
      <c r="F60" s="38"/>
      <c r="G60" s="38"/>
    </row>
    <row r="61" spans="1:7" ht="12.75">
      <c r="A61" s="122"/>
      <c r="B61" s="122"/>
      <c r="C61" s="122"/>
      <c r="D61" s="86"/>
      <c r="E61" s="122"/>
      <c r="F61" s="38"/>
      <c r="G61" s="38"/>
    </row>
    <row r="62" spans="1:7" ht="12.75">
      <c r="A62" s="122"/>
      <c r="B62" s="122"/>
      <c r="C62" s="122"/>
      <c r="D62" s="86"/>
      <c r="E62" s="122"/>
      <c r="F62" s="38"/>
      <c r="G62" s="38"/>
    </row>
    <row r="63" spans="1:7" ht="12.75">
      <c r="A63" s="122"/>
      <c r="B63" s="122"/>
      <c r="C63" s="122"/>
      <c r="D63" s="86"/>
      <c r="E63" s="122"/>
      <c r="F63" s="38"/>
      <c r="G63" s="38"/>
    </row>
    <row r="64" spans="1:7" ht="12.75">
      <c r="A64" s="122"/>
      <c r="B64" s="122"/>
      <c r="C64" s="122"/>
      <c r="D64" s="86"/>
      <c r="E64" s="122"/>
      <c r="F64" s="38"/>
      <c r="G64" s="38"/>
    </row>
    <row r="65" spans="1:7" ht="12.75">
      <c r="A65" s="122"/>
      <c r="B65" s="122"/>
      <c r="C65" s="122"/>
      <c r="D65" s="86"/>
      <c r="E65" s="122"/>
      <c r="F65" s="38"/>
      <c r="G65" s="38"/>
    </row>
    <row r="66" spans="1:7" ht="12.75">
      <c r="A66" s="122"/>
      <c r="B66" s="122"/>
      <c r="C66" s="122"/>
      <c r="D66" s="86"/>
      <c r="E66" s="122"/>
      <c r="F66" s="38"/>
      <c r="G66" s="38"/>
    </row>
    <row r="67" spans="1:7" ht="12.75">
      <c r="A67" s="122"/>
      <c r="B67" s="122"/>
      <c r="C67" s="122"/>
      <c r="D67" s="86"/>
      <c r="E67" s="122"/>
      <c r="F67" s="38"/>
      <c r="G67" s="38"/>
    </row>
    <row r="68" spans="1:7" ht="12.75">
      <c r="A68" s="122"/>
      <c r="B68" s="122"/>
      <c r="C68" s="122"/>
      <c r="D68" s="86"/>
      <c r="E68" s="122"/>
      <c r="F68" s="38"/>
      <c r="G68" s="38"/>
    </row>
    <row r="69" spans="1:7" ht="12.75">
      <c r="A69" s="122"/>
      <c r="B69" s="122"/>
      <c r="C69" s="122"/>
      <c r="D69" s="86"/>
      <c r="E69" s="122"/>
      <c r="F69" s="38"/>
      <c r="G69" s="38"/>
    </row>
    <row r="70" spans="1:7" ht="12.75">
      <c r="A70" s="122"/>
      <c r="B70" s="122"/>
      <c r="C70" s="122"/>
      <c r="D70" s="86"/>
      <c r="E70" s="122"/>
      <c r="F70" s="38"/>
      <c r="G70" s="38"/>
    </row>
    <row r="71" spans="1:7" ht="12.75">
      <c r="A71" s="122"/>
      <c r="B71" s="122"/>
      <c r="C71" s="122"/>
      <c r="D71" s="86"/>
      <c r="E71" s="122"/>
      <c r="F71" s="38"/>
      <c r="G71" s="38"/>
    </row>
    <row r="72" spans="1:7" ht="12.75">
      <c r="A72" s="122"/>
      <c r="B72" s="122"/>
      <c r="C72" s="122"/>
      <c r="D72" s="86"/>
      <c r="E72" s="122"/>
      <c r="F72" s="38"/>
      <c r="G72" s="38"/>
    </row>
    <row r="73" spans="1:7" ht="12.75">
      <c r="A73" s="122"/>
      <c r="B73" s="122"/>
      <c r="C73" s="122"/>
      <c r="D73" s="86"/>
      <c r="E73" s="122"/>
      <c r="F73" s="38"/>
      <c r="G73" s="38"/>
    </row>
    <row r="74" spans="1:7" ht="12.75">
      <c r="A74" s="122"/>
      <c r="B74" s="122"/>
      <c r="C74" s="122"/>
      <c r="D74" s="86"/>
      <c r="E74" s="122"/>
      <c r="F74" s="38"/>
      <c r="G74" s="38"/>
    </row>
    <row r="75" spans="1:7" ht="12.75">
      <c r="A75" s="122"/>
      <c r="B75" s="122"/>
      <c r="C75" s="122"/>
      <c r="D75" s="86"/>
      <c r="E75" s="122"/>
      <c r="F75" s="38"/>
      <c r="G75" s="38"/>
    </row>
    <row r="76" spans="1:7" ht="12.75">
      <c r="A76" s="122"/>
      <c r="B76" s="122"/>
      <c r="C76" s="122"/>
      <c r="D76" s="86"/>
      <c r="E76" s="122"/>
      <c r="F76" s="38"/>
      <c r="G76" s="38"/>
    </row>
    <row r="77" spans="1:7" ht="12.75">
      <c r="A77" s="122"/>
      <c r="B77" s="122"/>
      <c r="C77" s="122"/>
      <c r="D77" s="86"/>
      <c r="E77" s="122"/>
      <c r="F77" s="38"/>
      <c r="G77" s="38"/>
    </row>
    <row r="78" spans="1:7" ht="12.75">
      <c r="A78" s="122"/>
      <c r="B78" s="122"/>
      <c r="C78" s="122"/>
      <c r="D78" s="86"/>
      <c r="E78" s="122"/>
      <c r="F78" s="38"/>
      <c r="G78" s="38"/>
    </row>
    <row r="79" spans="1:7" ht="12.75">
      <c r="A79" s="122"/>
      <c r="B79" s="122"/>
      <c r="C79" s="122"/>
      <c r="D79" s="86"/>
      <c r="E79" s="122"/>
      <c r="F79" s="38"/>
      <c r="G79" s="38"/>
    </row>
    <row r="80" spans="1:7" ht="12.75">
      <c r="A80" s="122"/>
      <c r="B80" s="122"/>
      <c r="C80" s="122"/>
      <c r="D80" s="86"/>
      <c r="E80" s="122"/>
      <c r="F80" s="38"/>
      <c r="G80" s="38"/>
    </row>
    <row r="81" spans="1:7" ht="12.75">
      <c r="A81" s="122"/>
      <c r="B81" s="122"/>
      <c r="C81" s="122"/>
      <c r="D81" s="86"/>
      <c r="E81" s="122"/>
      <c r="F81" s="38"/>
      <c r="G81" s="38"/>
    </row>
    <row r="82" spans="1:7" ht="12.75">
      <c r="A82" s="122"/>
      <c r="B82" s="122"/>
      <c r="C82" s="122"/>
      <c r="D82" s="86"/>
      <c r="E82" s="122"/>
      <c r="F82" s="38"/>
      <c r="G82" s="38"/>
    </row>
    <row r="83" spans="1:7" ht="12.75">
      <c r="A83" s="122"/>
      <c r="B83" s="122"/>
      <c r="C83" s="122"/>
      <c r="D83" s="86"/>
      <c r="E83" s="122"/>
      <c r="F83" s="38"/>
      <c r="G83" s="38"/>
    </row>
    <row r="84" spans="1:7" ht="12.75">
      <c r="A84" s="122"/>
      <c r="B84" s="122"/>
      <c r="C84" s="122"/>
      <c r="D84" s="86"/>
      <c r="E84" s="122"/>
      <c r="F84" s="38"/>
      <c r="G84" s="38"/>
    </row>
    <row r="85" spans="1:7" ht="12.75">
      <c r="A85" s="122"/>
      <c r="B85" s="122"/>
      <c r="C85" s="122"/>
      <c r="D85" s="86"/>
      <c r="E85" s="122"/>
      <c r="F85" s="38"/>
      <c r="G85" s="38"/>
    </row>
    <row r="86" spans="1:7" ht="12.75">
      <c r="A86" s="122"/>
      <c r="B86" s="122"/>
      <c r="C86" s="122"/>
      <c r="D86" s="86"/>
      <c r="E86" s="122"/>
      <c r="F86" s="38"/>
      <c r="G86" s="38"/>
    </row>
    <row r="87" spans="1:7" ht="12.75">
      <c r="A87" s="122"/>
      <c r="B87" s="122"/>
      <c r="C87" s="122"/>
      <c r="D87" s="86"/>
      <c r="E87" s="122"/>
      <c r="F87" s="38"/>
      <c r="G87" s="38"/>
    </row>
    <row r="88" spans="1:7" ht="12.75">
      <c r="A88" s="122"/>
      <c r="B88" s="122"/>
      <c r="C88" s="122"/>
      <c r="D88" s="86"/>
      <c r="E88" s="122"/>
      <c r="F88" s="38"/>
      <c r="G88" s="38"/>
    </row>
    <row r="89" spans="1:7" ht="12.75">
      <c r="A89" s="122"/>
      <c r="B89" s="122"/>
      <c r="C89" s="122"/>
      <c r="D89" s="86"/>
      <c r="E89" s="122"/>
      <c r="F89" s="38"/>
      <c r="G89" s="38"/>
    </row>
    <row r="90" spans="1:7" ht="12.75">
      <c r="A90" s="122"/>
      <c r="B90" s="122"/>
      <c r="C90" s="122"/>
      <c r="D90" s="86"/>
      <c r="E90" s="122"/>
      <c r="F90" s="38"/>
      <c r="G90" s="38"/>
    </row>
    <row r="91" spans="1:7" ht="12.75">
      <c r="A91" s="122"/>
      <c r="B91" s="122"/>
      <c r="C91" s="122"/>
      <c r="D91" s="86"/>
      <c r="E91" s="122"/>
      <c r="F91" s="38"/>
      <c r="G91" s="38"/>
    </row>
    <row r="92" spans="1:7" ht="12.75">
      <c r="A92" s="122"/>
      <c r="B92" s="122"/>
      <c r="C92" s="122"/>
      <c r="D92" s="86"/>
      <c r="E92" s="122"/>
      <c r="F92" s="38"/>
      <c r="G92" s="38"/>
    </row>
    <row r="93" spans="1:7" ht="12.75">
      <c r="A93" s="122"/>
      <c r="B93" s="122"/>
      <c r="C93" s="122"/>
      <c r="D93" s="86"/>
      <c r="E93" s="122"/>
      <c r="F93" s="38"/>
      <c r="G93" s="38"/>
    </row>
    <row r="94" spans="1:7" ht="12.75">
      <c r="A94" s="122"/>
      <c r="B94" s="122"/>
      <c r="C94" s="122"/>
      <c r="D94" s="86"/>
      <c r="E94" s="122"/>
      <c r="F94" s="38"/>
      <c r="G94" s="38"/>
    </row>
    <row r="95" spans="1:7" ht="12.75">
      <c r="A95" s="122"/>
      <c r="B95" s="122"/>
      <c r="C95" s="122"/>
      <c r="D95" s="86"/>
      <c r="E95" s="122"/>
      <c r="F95" s="38"/>
      <c r="G95" s="38"/>
    </row>
    <row r="96" spans="1:7" ht="12.75">
      <c r="A96" s="122"/>
      <c r="B96" s="122"/>
      <c r="C96" s="122"/>
      <c r="D96" s="86"/>
      <c r="E96" s="122"/>
      <c r="F96" s="38"/>
      <c r="G96" s="38"/>
    </row>
    <row r="97" spans="1:7" ht="12.75">
      <c r="A97" s="122"/>
      <c r="B97" s="122"/>
      <c r="C97" s="122"/>
      <c r="D97" s="86"/>
      <c r="E97" s="122"/>
      <c r="F97" s="38"/>
      <c r="G97" s="38"/>
    </row>
    <row r="98" spans="1:7" ht="12.75">
      <c r="A98" s="122"/>
      <c r="B98" s="122"/>
      <c r="C98" s="122"/>
      <c r="D98" s="86"/>
      <c r="E98" s="122"/>
      <c r="F98" s="38"/>
      <c r="G98" s="38"/>
    </row>
    <row r="99" spans="1:7" ht="12.75">
      <c r="A99" s="122"/>
      <c r="B99" s="122"/>
      <c r="C99" s="122"/>
      <c r="D99" s="86"/>
      <c r="E99" s="122"/>
      <c r="F99" s="38"/>
      <c r="G99" s="38"/>
    </row>
    <row r="100" spans="1:7" ht="12.75">
      <c r="A100" s="122"/>
      <c r="B100" s="122"/>
      <c r="C100" s="122"/>
      <c r="D100" s="86"/>
      <c r="E100" s="122"/>
      <c r="F100" s="38"/>
      <c r="G100" s="38"/>
    </row>
    <row r="101" spans="1:7" ht="12.75">
      <c r="A101" s="122"/>
      <c r="B101" s="122"/>
      <c r="C101" s="122"/>
      <c r="D101" s="86"/>
      <c r="E101" s="122"/>
      <c r="F101" s="38"/>
      <c r="G101" s="38"/>
    </row>
    <row r="102" spans="1:7" ht="12.75">
      <c r="A102" s="122"/>
      <c r="B102" s="122"/>
      <c r="C102" s="122"/>
      <c r="D102" s="86"/>
      <c r="E102" s="122"/>
      <c r="F102" s="38"/>
      <c r="G102" s="38"/>
    </row>
    <row r="103" spans="1:7" ht="12.75">
      <c r="A103" s="122"/>
      <c r="B103" s="122"/>
      <c r="C103" s="122"/>
      <c r="D103" s="86"/>
      <c r="E103" s="122"/>
      <c r="F103" s="38"/>
      <c r="G103" s="38"/>
    </row>
    <row r="104" spans="1:5" ht="12.75">
      <c r="A104" s="122"/>
      <c r="B104" s="122"/>
      <c r="C104" s="122"/>
      <c r="D104" s="86"/>
      <c r="E104" s="122"/>
    </row>
    <row r="105" spans="1:5" ht="12.75">
      <c r="A105" s="122"/>
      <c r="B105" s="122"/>
      <c r="C105" s="122"/>
      <c r="D105" s="86"/>
      <c r="E105" s="122"/>
    </row>
    <row r="106" spans="1:5" ht="12.75">
      <c r="A106" s="122"/>
      <c r="B106" s="122"/>
      <c r="C106" s="122"/>
      <c r="D106" s="86"/>
      <c r="E106" s="122"/>
    </row>
    <row r="107" spans="1:5" ht="12.75">
      <c r="A107" s="122"/>
      <c r="B107" s="122"/>
      <c r="C107" s="122"/>
      <c r="D107" s="86"/>
      <c r="E107" s="122"/>
    </row>
    <row r="108" spans="1:5" ht="12.75">
      <c r="A108" s="122"/>
      <c r="B108" s="122"/>
      <c r="C108" s="122"/>
      <c r="D108" s="86"/>
      <c r="E108" s="122"/>
    </row>
    <row r="109" spans="1:5" ht="12.75">
      <c r="A109" s="122"/>
      <c r="B109" s="122"/>
      <c r="C109" s="122"/>
      <c r="D109" s="86"/>
      <c r="E109" s="122"/>
    </row>
    <row r="110" spans="1:5" ht="12.75">
      <c r="A110" s="122"/>
      <c r="B110" s="122"/>
      <c r="C110" s="122"/>
      <c r="D110" s="86"/>
      <c r="E110" s="122"/>
    </row>
    <row r="111" spans="1:5" ht="12.75">
      <c r="A111" s="122"/>
      <c r="B111" s="122"/>
      <c r="C111" s="122"/>
      <c r="D111" s="86"/>
      <c r="E111" s="122"/>
    </row>
    <row r="112" spans="1:5" ht="12.75">
      <c r="A112" s="122"/>
      <c r="B112" s="122"/>
      <c r="C112" s="122"/>
      <c r="D112" s="86"/>
      <c r="E112" s="122"/>
    </row>
    <row r="113" spans="1:5" ht="12.75">
      <c r="A113" s="122"/>
      <c r="B113" s="122"/>
      <c r="C113" s="122"/>
      <c r="D113" s="86"/>
      <c r="E113" s="122"/>
    </row>
    <row r="114" spans="1:5" ht="12.75">
      <c r="A114" s="122"/>
      <c r="B114" s="122"/>
      <c r="C114" s="122"/>
      <c r="D114" s="86"/>
      <c r="E114" s="122"/>
    </row>
    <row r="115" spans="1:5" ht="12.75">
      <c r="A115" s="122"/>
      <c r="B115" s="122"/>
      <c r="C115" s="122"/>
      <c r="D115" s="86"/>
      <c r="E115" s="122"/>
    </row>
    <row r="116" spans="1:5" ht="12.75">
      <c r="A116" s="122"/>
      <c r="B116" s="122"/>
      <c r="C116" s="122"/>
      <c r="D116" s="86"/>
      <c r="E116" s="122"/>
    </row>
    <row r="117" spans="1:5" ht="12.75">
      <c r="A117" s="122"/>
      <c r="B117" s="122"/>
      <c r="C117" s="122"/>
      <c r="D117" s="86"/>
      <c r="E117" s="122"/>
    </row>
    <row r="118" spans="1:5" ht="12.75">
      <c r="A118" s="122"/>
      <c r="B118" s="122"/>
      <c r="C118" s="122"/>
      <c r="D118" s="86"/>
      <c r="E118" s="122"/>
    </row>
    <row r="119" spans="1:5" ht="12.75">
      <c r="A119" s="122"/>
      <c r="B119" s="122"/>
      <c r="C119" s="122"/>
      <c r="D119" s="86"/>
      <c r="E119" s="122"/>
    </row>
    <row r="120" spans="1:5" ht="12.75">
      <c r="A120" s="122"/>
      <c r="B120" s="122"/>
      <c r="C120" s="122"/>
      <c r="D120" s="86"/>
      <c r="E120" s="122"/>
    </row>
    <row r="121" spans="1:5" ht="12.75">
      <c r="A121" s="122"/>
      <c r="B121" s="122"/>
      <c r="C121" s="122"/>
      <c r="D121" s="86"/>
      <c r="E121" s="122"/>
    </row>
    <row r="122" spans="1:5" ht="12.75">
      <c r="A122" s="122"/>
      <c r="B122" s="122"/>
      <c r="C122" s="122"/>
      <c r="D122" s="86"/>
      <c r="E122" s="122"/>
    </row>
    <row r="123" spans="1:5" ht="12.75">
      <c r="A123" s="122"/>
      <c r="B123" s="122"/>
      <c r="C123" s="122"/>
      <c r="D123" s="86"/>
      <c r="E123" s="122"/>
    </row>
    <row r="124" spans="1:5" ht="12.75">
      <c r="A124" s="122"/>
      <c r="B124" s="122"/>
      <c r="C124" s="122"/>
      <c r="D124" s="86"/>
      <c r="E124" s="122"/>
    </row>
    <row r="125" spans="1:5" ht="12.75">
      <c r="A125" s="122"/>
      <c r="B125" s="122"/>
      <c r="C125" s="122"/>
      <c r="D125" s="86"/>
      <c r="E125" s="122"/>
    </row>
    <row r="126" spans="1:5" ht="12.75">
      <c r="A126" s="122"/>
      <c r="B126" s="122"/>
      <c r="C126" s="122"/>
      <c r="D126" s="86"/>
      <c r="E126" s="122"/>
    </row>
    <row r="127" spans="1:5" ht="12.75">
      <c r="A127" s="122"/>
      <c r="B127" s="122"/>
      <c r="C127" s="122"/>
      <c r="D127" s="86"/>
      <c r="E127" s="122"/>
    </row>
    <row r="128" spans="1:5" ht="12.75">
      <c r="A128" s="122"/>
      <c r="B128" s="122"/>
      <c r="C128" s="122"/>
      <c r="D128" s="86"/>
      <c r="E128" s="122"/>
    </row>
    <row r="129" spans="1:5" ht="12.75">
      <c r="A129" s="122"/>
      <c r="B129" s="122"/>
      <c r="C129" s="122"/>
      <c r="D129" s="86"/>
      <c r="E129" s="122"/>
    </row>
    <row r="130" spans="1:5" ht="12.75">
      <c r="A130" s="122"/>
      <c r="B130" s="122"/>
      <c r="C130" s="122"/>
      <c r="D130" s="86"/>
      <c r="E130" s="122"/>
    </row>
    <row r="131" spans="1:5" ht="12.75">
      <c r="A131" s="122"/>
      <c r="B131" s="122"/>
      <c r="C131" s="122"/>
      <c r="D131" s="86"/>
      <c r="E131" s="122"/>
    </row>
    <row r="132" spans="1:5" ht="12.75">
      <c r="A132" s="122"/>
      <c r="B132" s="122"/>
      <c r="C132" s="122"/>
      <c r="D132" s="86"/>
      <c r="E132" s="122"/>
    </row>
    <row r="133" spans="1:5" ht="12.75">
      <c r="A133" s="122"/>
      <c r="B133" s="122"/>
      <c r="C133" s="122"/>
      <c r="D133" s="86"/>
      <c r="E133" s="122"/>
    </row>
    <row r="134" spans="1:5" ht="12.75">
      <c r="A134" s="122"/>
      <c r="B134" s="122"/>
      <c r="C134" s="122"/>
      <c r="D134" s="86"/>
      <c r="E134" s="122"/>
    </row>
    <row r="135" spans="1:5" ht="12.75">
      <c r="A135" s="122"/>
      <c r="B135" s="122"/>
      <c r="C135" s="122"/>
      <c r="D135" s="86"/>
      <c r="E135" s="122"/>
    </row>
    <row r="136" spans="1:5" ht="12.75">
      <c r="A136" s="122"/>
      <c r="B136" s="122"/>
      <c r="C136" s="122"/>
      <c r="D136" s="86"/>
      <c r="E136" s="122"/>
    </row>
    <row r="137" spans="1:5" ht="12.75">
      <c r="A137" s="122"/>
      <c r="B137" s="122"/>
      <c r="C137" s="122"/>
      <c r="D137" s="86"/>
      <c r="E137" s="122"/>
    </row>
    <row r="138" spans="1:5" ht="12.75">
      <c r="A138" s="122"/>
      <c r="B138" s="122"/>
      <c r="C138" s="122"/>
      <c r="D138" s="86"/>
      <c r="E138" s="122"/>
    </row>
    <row r="139" spans="1:5" ht="12.75">
      <c r="A139" s="122"/>
      <c r="B139" s="122"/>
      <c r="C139" s="122"/>
      <c r="D139" s="86"/>
      <c r="E139" s="122"/>
    </row>
    <row r="140" spans="1:5" ht="12.75">
      <c r="A140" s="122"/>
      <c r="B140" s="122"/>
      <c r="C140" s="122"/>
      <c r="D140" s="86"/>
      <c r="E140" s="122"/>
    </row>
    <row r="141" spans="1:5" ht="12.75">
      <c r="A141" s="122"/>
      <c r="B141" s="122"/>
      <c r="C141" s="122"/>
      <c r="D141" s="86"/>
      <c r="E141" s="122"/>
    </row>
    <row r="142" spans="1:5" ht="12.75">
      <c r="A142" s="122"/>
      <c r="B142" s="122"/>
      <c r="C142" s="122"/>
      <c r="D142" s="86"/>
      <c r="E142" s="122"/>
    </row>
    <row r="143" spans="1:5" ht="12.75">
      <c r="A143" s="122"/>
      <c r="B143" s="122"/>
      <c r="C143" s="122"/>
      <c r="D143" s="86"/>
      <c r="E143" s="122"/>
    </row>
    <row r="144" spans="1:5" ht="12.75">
      <c r="A144" s="122"/>
      <c r="B144" s="122"/>
      <c r="C144" s="122"/>
      <c r="D144" s="86"/>
      <c r="E144" s="122"/>
    </row>
    <row r="145" spans="1:5" ht="12.75">
      <c r="A145" s="122"/>
      <c r="B145" s="122"/>
      <c r="C145" s="122"/>
      <c r="D145" s="86"/>
      <c r="E145" s="122"/>
    </row>
    <row r="146" spans="1:5" ht="12.75">
      <c r="A146" s="122"/>
      <c r="B146" s="122"/>
      <c r="C146" s="122"/>
      <c r="D146" s="86"/>
      <c r="E146" s="122"/>
    </row>
    <row r="147" spans="1:5" ht="12.75">
      <c r="A147" s="122"/>
      <c r="B147" s="122"/>
      <c r="C147" s="122"/>
      <c r="D147" s="86"/>
      <c r="E147" s="122"/>
    </row>
    <row r="148" spans="1:5" ht="12.75">
      <c r="A148" s="122"/>
      <c r="B148" s="122"/>
      <c r="C148" s="122"/>
      <c r="D148" s="86"/>
      <c r="E148" s="122"/>
    </row>
    <row r="149" spans="1:5" ht="12.75">
      <c r="A149" s="122"/>
      <c r="B149" s="122"/>
      <c r="C149" s="122"/>
      <c r="D149" s="86"/>
      <c r="E149" s="122"/>
    </row>
    <row r="150" spans="1:5" ht="12.75">
      <c r="A150" s="122"/>
      <c r="B150" s="122"/>
      <c r="C150" s="122"/>
      <c r="D150" s="86"/>
      <c r="E150" s="122"/>
    </row>
    <row r="151" spans="1:5" ht="12.75">
      <c r="A151" s="122"/>
      <c r="B151" s="122"/>
      <c r="C151" s="122"/>
      <c r="D151" s="86"/>
      <c r="E151" s="122"/>
    </row>
    <row r="152" spans="1:5" ht="12.75">
      <c r="A152" s="122"/>
      <c r="B152" s="122"/>
      <c r="C152" s="122"/>
      <c r="D152" s="86"/>
      <c r="E152" s="122"/>
    </row>
    <row r="153" spans="1:5" ht="12.75">
      <c r="A153" s="122"/>
      <c r="B153" s="122"/>
      <c r="C153" s="122"/>
      <c r="D153" s="86"/>
      <c r="E153" s="122"/>
    </row>
    <row r="154" spans="1:5" ht="12.75">
      <c r="A154" s="122"/>
      <c r="B154" s="122"/>
      <c r="C154" s="122"/>
      <c r="D154" s="86"/>
      <c r="E154" s="122"/>
    </row>
    <row r="155" spans="1:5" ht="12.75">
      <c r="A155" s="122"/>
      <c r="B155" s="122"/>
      <c r="C155" s="122"/>
      <c r="D155" s="86"/>
      <c r="E155" s="122"/>
    </row>
    <row r="156" spans="1:5" ht="12.75">
      <c r="A156" s="122"/>
      <c r="B156" s="122"/>
      <c r="C156" s="122"/>
      <c r="D156" s="86"/>
      <c r="E156" s="122"/>
    </row>
    <row r="157" spans="1:5" ht="12.75">
      <c r="A157" s="122"/>
      <c r="B157" s="122"/>
      <c r="C157" s="122"/>
      <c r="D157" s="86"/>
      <c r="E157" s="122"/>
    </row>
    <row r="158" spans="1:5" ht="12.75">
      <c r="A158" s="122"/>
      <c r="B158" s="122"/>
      <c r="C158" s="122"/>
      <c r="D158" s="86"/>
      <c r="E158" s="122"/>
    </row>
    <row r="159" spans="1:5" ht="12.75">
      <c r="A159" s="122"/>
      <c r="B159" s="122"/>
      <c r="C159" s="122"/>
      <c r="D159" s="86"/>
      <c r="E159" s="122"/>
    </row>
    <row r="160" spans="1:5" ht="12.75">
      <c r="A160" s="122"/>
      <c r="B160" s="122"/>
      <c r="C160" s="122"/>
      <c r="D160" s="86"/>
      <c r="E160" s="122"/>
    </row>
    <row r="161" spans="1:5" ht="12.75">
      <c r="A161" s="122"/>
      <c r="B161" s="122"/>
      <c r="C161" s="122"/>
      <c r="D161" s="86"/>
      <c r="E161" s="122"/>
    </row>
    <row r="162" spans="1:5" ht="12.75">
      <c r="A162" s="122"/>
      <c r="B162" s="122"/>
      <c r="C162" s="122"/>
      <c r="D162" s="86"/>
      <c r="E162" s="122"/>
    </row>
    <row r="163" spans="1:5" ht="12.75">
      <c r="A163" s="122"/>
      <c r="B163" s="122"/>
      <c r="C163" s="122"/>
      <c r="D163" s="86"/>
      <c r="E163" s="122"/>
    </row>
    <row r="164" spans="1:5" ht="12.75">
      <c r="A164" s="122"/>
      <c r="B164" s="122"/>
      <c r="C164" s="122"/>
      <c r="D164" s="86"/>
      <c r="E164" s="122"/>
    </row>
    <row r="165" spans="1:5" ht="12.75">
      <c r="A165" s="122"/>
      <c r="B165" s="122"/>
      <c r="C165" s="122"/>
      <c r="D165" s="86"/>
      <c r="E165" s="122"/>
    </row>
    <row r="166" spans="1:5" ht="12.75">
      <c r="A166" s="122"/>
      <c r="B166" s="122"/>
      <c r="C166" s="122"/>
      <c r="D166" s="86"/>
      <c r="E166" s="122"/>
    </row>
    <row r="167" spans="1:5" ht="12.75">
      <c r="A167" s="122"/>
      <c r="B167" s="122"/>
      <c r="C167" s="122"/>
      <c r="D167" s="86"/>
      <c r="E167" s="122"/>
    </row>
    <row r="168" spans="1:5" ht="12.75">
      <c r="A168" s="122"/>
      <c r="B168" s="122"/>
      <c r="C168" s="122"/>
      <c r="D168" s="86"/>
      <c r="E168" s="122"/>
    </row>
    <row r="169" spans="1:5" ht="12.75">
      <c r="A169" s="122"/>
      <c r="B169" s="122"/>
      <c r="C169" s="122"/>
      <c r="D169" s="86"/>
      <c r="E169" s="122"/>
    </row>
    <row r="170" spans="1:5" ht="12.75">
      <c r="A170" s="122"/>
      <c r="B170" s="122"/>
      <c r="C170" s="122"/>
      <c r="D170" s="86"/>
      <c r="E170" s="122"/>
    </row>
    <row r="171" spans="1:5" ht="12.75">
      <c r="A171" s="122"/>
      <c r="B171" s="122"/>
      <c r="C171" s="122"/>
      <c r="D171" s="86"/>
      <c r="E171" s="122"/>
    </row>
    <row r="172" spans="1:5" ht="12.75">
      <c r="A172" s="122"/>
      <c r="B172" s="122"/>
      <c r="C172" s="122"/>
      <c r="D172" s="86"/>
      <c r="E172" s="122"/>
    </row>
    <row r="173" spans="1:5" ht="12.75">
      <c r="A173" s="122"/>
      <c r="B173" s="122"/>
      <c r="C173" s="122"/>
      <c r="D173" s="86"/>
      <c r="E173" s="122"/>
    </row>
    <row r="174" spans="1:5" ht="12.75">
      <c r="A174" s="122"/>
      <c r="B174" s="122"/>
      <c r="C174" s="122"/>
      <c r="D174" s="86"/>
      <c r="E174" s="122"/>
    </row>
    <row r="175" spans="1:5" ht="12.75">
      <c r="A175" s="122"/>
      <c r="B175" s="122"/>
      <c r="C175" s="122"/>
      <c r="D175" s="86"/>
      <c r="E175" s="122"/>
    </row>
    <row r="176" spans="1:5" ht="12.75">
      <c r="A176" s="122"/>
      <c r="B176" s="122"/>
      <c r="C176" s="122"/>
      <c r="D176" s="86"/>
      <c r="E176" s="122"/>
    </row>
    <row r="177" spans="1:5" ht="12.75">
      <c r="A177" s="122"/>
      <c r="B177" s="122"/>
      <c r="C177" s="122"/>
      <c r="D177" s="86"/>
      <c r="E177" s="122"/>
    </row>
    <row r="178" spans="1:5" ht="12.75">
      <c r="A178" s="122"/>
      <c r="B178" s="122"/>
      <c r="C178" s="122"/>
      <c r="D178" s="86"/>
      <c r="E178" s="122"/>
    </row>
    <row r="179" spans="1:5" ht="12.75">
      <c r="A179" s="122"/>
      <c r="B179" s="122"/>
      <c r="C179" s="122"/>
      <c r="D179" s="86"/>
      <c r="E179" s="122"/>
    </row>
    <row r="180" spans="1:5" ht="12.75">
      <c r="A180" s="122"/>
      <c r="B180" s="122"/>
      <c r="C180" s="122"/>
      <c r="D180" s="86"/>
      <c r="E180" s="122"/>
    </row>
    <row r="181" spans="1:5" ht="12.75">
      <c r="A181" s="122"/>
      <c r="B181" s="122"/>
      <c r="C181" s="122"/>
      <c r="D181" s="86"/>
      <c r="E181" s="122"/>
    </row>
    <row r="182" spans="1:5" ht="12.75">
      <c r="A182" s="122"/>
      <c r="B182" s="122"/>
      <c r="C182" s="122"/>
      <c r="D182" s="86"/>
      <c r="E182" s="122"/>
    </row>
    <row r="183" spans="1:5" ht="12.75">
      <c r="A183" s="122"/>
      <c r="B183" s="122"/>
      <c r="C183" s="122"/>
      <c r="D183" s="86"/>
      <c r="E183" s="122"/>
    </row>
    <row r="184" spans="1:5" ht="12.75">
      <c r="A184" s="122"/>
      <c r="B184" s="122"/>
      <c r="C184" s="122"/>
      <c r="D184" s="86"/>
      <c r="E184" s="122"/>
    </row>
    <row r="185" spans="1:5" ht="12.75">
      <c r="A185" s="122"/>
      <c r="B185" s="122"/>
      <c r="C185" s="122"/>
      <c r="D185" s="86"/>
      <c r="E185" s="122"/>
    </row>
    <row r="186" spans="1:5" ht="12.75">
      <c r="A186" s="122"/>
      <c r="B186" s="122"/>
      <c r="C186" s="122"/>
      <c r="D186" s="86"/>
      <c r="E186" s="122"/>
    </row>
    <row r="187" spans="1:5" ht="12.75">
      <c r="A187" s="122"/>
      <c r="B187" s="122"/>
      <c r="C187" s="122"/>
      <c r="D187" s="86"/>
      <c r="E187" s="122"/>
    </row>
    <row r="188" spans="1:5" ht="12.75">
      <c r="A188" s="122"/>
      <c r="B188" s="122"/>
      <c r="C188" s="122"/>
      <c r="D188" s="86"/>
      <c r="E188" s="122"/>
    </row>
    <row r="189" spans="1:5" ht="12.75">
      <c r="A189" s="122"/>
      <c r="B189" s="122"/>
      <c r="C189" s="122"/>
      <c r="D189" s="86"/>
      <c r="E189" s="122"/>
    </row>
    <row r="190" spans="1:5" ht="12.75">
      <c r="A190" s="122"/>
      <c r="B190" s="122"/>
      <c r="C190" s="122"/>
      <c r="D190" s="86"/>
      <c r="E190" s="122"/>
    </row>
    <row r="191" spans="1:5" ht="12.75">
      <c r="A191" s="122"/>
      <c r="B191" s="122"/>
      <c r="C191" s="122"/>
      <c r="D191" s="86"/>
      <c r="E191" s="122"/>
    </row>
    <row r="192" spans="1:5" ht="12.75">
      <c r="A192" s="122"/>
      <c r="B192" s="122"/>
      <c r="C192" s="122"/>
      <c r="D192" s="86"/>
      <c r="E192" s="122"/>
    </row>
    <row r="193" spans="1:5" ht="12.75">
      <c r="A193" s="122"/>
      <c r="B193" s="122"/>
      <c r="C193" s="122"/>
      <c r="D193" s="86"/>
      <c r="E193" s="122"/>
    </row>
    <row r="194" spans="1:5" ht="12.75">
      <c r="A194" s="122"/>
      <c r="B194" s="122"/>
      <c r="C194" s="122"/>
      <c r="D194" s="86"/>
      <c r="E194" s="122"/>
    </row>
    <row r="195" spans="1:5" ht="12.75">
      <c r="A195" s="122"/>
      <c r="B195" s="122"/>
      <c r="C195" s="122"/>
      <c r="D195" s="86"/>
      <c r="E195" s="122"/>
    </row>
    <row r="196" spans="1:5" ht="12.75">
      <c r="A196" s="122"/>
      <c r="B196" s="122"/>
      <c r="C196" s="122"/>
      <c r="D196" s="86"/>
      <c r="E196" s="122"/>
    </row>
    <row r="197" spans="1:5" ht="12.75">
      <c r="A197" s="122"/>
      <c r="B197" s="122"/>
      <c r="C197" s="122"/>
      <c r="D197" s="86"/>
      <c r="E197" s="122"/>
    </row>
    <row r="198" spans="1:5" ht="12.75">
      <c r="A198" s="122"/>
      <c r="B198" s="122"/>
      <c r="C198" s="122"/>
      <c r="D198" s="86"/>
      <c r="E198" s="122"/>
    </row>
    <row r="199" spans="1:5" ht="12.75">
      <c r="A199" s="122"/>
      <c r="B199" s="122"/>
      <c r="C199" s="122"/>
      <c r="D199" s="86"/>
      <c r="E199" s="122"/>
    </row>
    <row r="200" spans="1:5" ht="12.75">
      <c r="A200" s="122"/>
      <c r="B200" s="122"/>
      <c r="C200" s="122"/>
      <c r="D200" s="86"/>
      <c r="E200" s="122"/>
    </row>
    <row r="201" spans="1:5" ht="12.75">
      <c r="A201" s="122"/>
      <c r="B201" s="122"/>
      <c r="C201" s="122"/>
      <c r="D201" s="86"/>
      <c r="E201" s="122"/>
    </row>
    <row r="202" spans="1:5" ht="12.75">
      <c r="A202" s="122"/>
      <c r="B202" s="122"/>
      <c r="C202" s="122"/>
      <c r="D202" s="86"/>
      <c r="E202" s="122"/>
    </row>
    <row r="203" spans="1:5" ht="12.75">
      <c r="A203" s="122"/>
      <c r="B203" s="122"/>
      <c r="C203" s="122"/>
      <c r="D203" s="86"/>
      <c r="E203" s="122"/>
    </row>
    <row r="204" spans="1:5" ht="12.75">
      <c r="A204" s="122"/>
      <c r="B204" s="122"/>
      <c r="C204" s="122"/>
      <c r="D204" s="86"/>
      <c r="E204" s="122"/>
    </row>
    <row r="205" spans="1:5" ht="12.75">
      <c r="A205" s="122"/>
      <c r="B205" s="122"/>
      <c r="C205" s="122"/>
      <c r="D205" s="86"/>
      <c r="E205" s="122"/>
    </row>
    <row r="206" spans="1:5" ht="12.75">
      <c r="A206" s="122"/>
      <c r="B206" s="122"/>
      <c r="C206" s="122"/>
      <c r="D206" s="86"/>
      <c r="E206" s="122"/>
    </row>
    <row r="207" spans="1:5" ht="12.75">
      <c r="A207" s="122"/>
      <c r="B207" s="122"/>
      <c r="C207" s="122"/>
      <c r="D207" s="86"/>
      <c r="E207" s="122"/>
    </row>
    <row r="208" spans="1:5" ht="12.75">
      <c r="A208" s="122"/>
      <c r="B208" s="122"/>
      <c r="C208" s="122"/>
      <c r="D208" s="86"/>
      <c r="E208" s="122"/>
    </row>
    <row r="209" spans="1:5" ht="12.75">
      <c r="A209" s="122"/>
      <c r="B209" s="122"/>
      <c r="C209" s="122"/>
      <c r="D209" s="86"/>
      <c r="E209" s="122"/>
    </row>
    <row r="210" spans="1:5" ht="12.75">
      <c r="A210" s="122"/>
      <c r="B210" s="122"/>
      <c r="C210" s="122"/>
      <c r="D210" s="86"/>
      <c r="E210" s="122"/>
    </row>
    <row r="211" spans="1:5" ht="12.75">
      <c r="A211" s="122"/>
      <c r="B211" s="122"/>
      <c r="C211" s="122"/>
      <c r="D211" s="86"/>
      <c r="E211" s="122"/>
    </row>
    <row r="212" spans="1:5" ht="12.75">
      <c r="A212" s="122"/>
      <c r="B212" s="122"/>
      <c r="C212" s="122"/>
      <c r="D212" s="86"/>
      <c r="E212" s="122"/>
    </row>
    <row r="213" spans="1:5" ht="12.75">
      <c r="A213" s="122"/>
      <c r="B213" s="122"/>
      <c r="C213" s="122"/>
      <c r="D213" s="86"/>
      <c r="E213" s="122"/>
    </row>
    <row r="214" spans="1:5" ht="12.75">
      <c r="A214" s="122"/>
      <c r="B214" s="122"/>
      <c r="C214" s="122"/>
      <c r="D214" s="86"/>
      <c r="E214" s="122"/>
    </row>
    <row r="215" spans="1:5" ht="12.75">
      <c r="A215" s="122"/>
      <c r="B215" s="122"/>
      <c r="C215" s="122"/>
      <c r="D215" s="86"/>
      <c r="E215" s="122"/>
    </row>
    <row r="216" spans="1:5" ht="12.75">
      <c r="A216" s="122"/>
      <c r="B216" s="122"/>
      <c r="C216" s="122"/>
      <c r="D216" s="86"/>
      <c r="E216" s="122"/>
    </row>
    <row r="217" spans="1:5" ht="12.75">
      <c r="A217" s="122"/>
      <c r="B217" s="122"/>
      <c r="C217" s="122"/>
      <c r="D217" s="86"/>
      <c r="E217" s="122"/>
    </row>
    <row r="218" spans="1:5" ht="12.75">
      <c r="A218" s="122"/>
      <c r="B218" s="122"/>
      <c r="C218" s="122"/>
      <c r="D218" s="86"/>
      <c r="E218" s="122"/>
    </row>
    <row r="219" spans="1:5" ht="12.75">
      <c r="A219" s="122"/>
      <c r="B219" s="122"/>
      <c r="C219" s="122"/>
      <c r="D219" s="86"/>
      <c r="E219" s="122"/>
    </row>
    <row r="220" spans="1:5" ht="12.75">
      <c r="A220" s="122"/>
      <c r="B220" s="122"/>
      <c r="C220" s="122"/>
      <c r="D220" s="86"/>
      <c r="E220" s="122"/>
    </row>
    <row r="221" spans="1:5" ht="12.75">
      <c r="A221" s="122"/>
      <c r="B221" s="122"/>
      <c r="C221" s="122"/>
      <c r="D221" s="86"/>
      <c r="E221" s="122"/>
    </row>
    <row r="222" spans="1:5" ht="12.75">
      <c r="A222" s="122"/>
      <c r="B222" s="122"/>
      <c r="C222" s="122"/>
      <c r="D222" s="86"/>
      <c r="E222" s="122"/>
    </row>
    <row r="223" spans="1:5" ht="12.75">
      <c r="A223" s="122"/>
      <c r="B223" s="122"/>
      <c r="C223" s="122"/>
      <c r="D223" s="86"/>
      <c r="E223" s="122"/>
    </row>
    <row r="224" spans="1:5" ht="12.75">
      <c r="A224" s="122"/>
      <c r="B224" s="122"/>
      <c r="C224" s="122"/>
      <c r="D224" s="86"/>
      <c r="E224" s="122"/>
    </row>
    <row r="225" spans="1:5" ht="12.75">
      <c r="A225" s="122"/>
      <c r="B225" s="122"/>
      <c r="C225" s="122"/>
      <c r="D225" s="86"/>
      <c r="E225" s="122"/>
    </row>
    <row r="226" spans="1:5" ht="12.75">
      <c r="A226" s="122"/>
      <c r="B226" s="122"/>
      <c r="C226" s="122"/>
      <c r="D226" s="86"/>
      <c r="E226" s="122"/>
    </row>
    <row r="227" spans="1:5" ht="12.75">
      <c r="A227" s="122"/>
      <c r="B227" s="122"/>
      <c r="C227" s="122"/>
      <c r="D227" s="86"/>
      <c r="E227" s="122"/>
    </row>
    <row r="228" spans="1:5" ht="12.75">
      <c r="A228" s="122"/>
      <c r="B228" s="122"/>
      <c r="C228" s="122"/>
      <c r="D228" s="86"/>
      <c r="E228" s="122"/>
    </row>
    <row r="229" spans="1:5" ht="12.75">
      <c r="A229" s="122"/>
      <c r="B229" s="122"/>
      <c r="C229" s="122"/>
      <c r="D229" s="86"/>
      <c r="E229" s="122"/>
    </row>
    <row r="230" spans="1:5" ht="12.75">
      <c r="A230" s="122"/>
      <c r="B230" s="122"/>
      <c r="C230" s="122"/>
      <c r="D230" s="86"/>
      <c r="E230" s="122"/>
    </row>
    <row r="231" spans="1:5" ht="12.75">
      <c r="A231" s="122"/>
      <c r="B231" s="122"/>
      <c r="C231" s="122"/>
      <c r="D231" s="86"/>
      <c r="E231" s="122"/>
    </row>
    <row r="232" spans="1:5" ht="12.75">
      <c r="A232" s="122"/>
      <c r="B232" s="122"/>
      <c r="C232" s="122"/>
      <c r="D232" s="86"/>
      <c r="E232" s="122"/>
    </row>
    <row r="233" spans="1:5" ht="12.75">
      <c r="A233" s="122"/>
      <c r="B233" s="122"/>
      <c r="C233" s="122"/>
      <c r="D233" s="86"/>
      <c r="E233" s="122"/>
    </row>
    <row r="234" spans="1:5" ht="12.75">
      <c r="A234" s="122"/>
      <c r="B234" s="122"/>
      <c r="C234" s="122"/>
      <c r="D234" s="86"/>
      <c r="E234" s="122"/>
    </row>
    <row r="235" spans="1:5" ht="12.75">
      <c r="A235" s="122"/>
      <c r="B235" s="122"/>
      <c r="C235" s="122"/>
      <c r="D235" s="86"/>
      <c r="E235" s="122"/>
    </row>
    <row r="236" spans="1:5" ht="12.75">
      <c r="A236" s="122"/>
      <c r="B236" s="122"/>
      <c r="C236" s="122"/>
      <c r="D236" s="86"/>
      <c r="E236" s="122"/>
    </row>
    <row r="237" spans="1:5" ht="12.75">
      <c r="A237" s="122"/>
      <c r="B237" s="122"/>
      <c r="C237" s="122"/>
      <c r="D237" s="86"/>
      <c r="E237" s="122"/>
    </row>
    <row r="238" spans="1:5" ht="12.75">
      <c r="A238" s="122"/>
      <c r="B238" s="122"/>
      <c r="C238" s="122"/>
      <c r="D238" s="86"/>
      <c r="E238" s="122"/>
    </row>
    <row r="239" spans="1:5" ht="12.75">
      <c r="A239" s="122"/>
      <c r="B239" s="122"/>
      <c r="C239" s="122"/>
      <c r="D239" s="86"/>
      <c r="E239" s="122"/>
    </row>
    <row r="240" spans="1:5" ht="12.75">
      <c r="A240" s="122"/>
      <c r="B240" s="122"/>
      <c r="C240" s="122"/>
      <c r="D240" s="86"/>
      <c r="E240" s="122"/>
    </row>
    <row r="241" spans="1:5" ht="12.75">
      <c r="A241" s="122"/>
      <c r="B241" s="122"/>
      <c r="C241" s="122"/>
      <c r="D241" s="86"/>
      <c r="E241" s="122"/>
    </row>
    <row r="242" spans="1:5" ht="12.75">
      <c r="A242" s="122"/>
      <c r="B242" s="122"/>
      <c r="C242" s="122"/>
      <c r="D242" s="86"/>
      <c r="E242" s="122"/>
    </row>
    <row r="243" spans="1:5" ht="12.75">
      <c r="A243" s="122"/>
      <c r="B243" s="122"/>
      <c r="C243" s="122"/>
      <c r="D243" s="86"/>
      <c r="E243" s="122"/>
    </row>
    <row r="244" spans="1:5" ht="12.75">
      <c r="A244" s="122"/>
      <c r="B244" s="122"/>
      <c r="C244" s="122"/>
      <c r="D244" s="86"/>
      <c r="E244" s="122"/>
    </row>
    <row r="245" spans="1:5" ht="12.75">
      <c r="A245" s="122"/>
      <c r="B245" s="122"/>
      <c r="C245" s="122"/>
      <c r="D245" s="86"/>
      <c r="E245" s="122"/>
    </row>
    <row r="246" spans="1:5" ht="12.75">
      <c r="A246" s="122"/>
      <c r="B246" s="122"/>
      <c r="C246" s="122"/>
      <c r="D246" s="86"/>
      <c r="E246" s="122"/>
    </row>
    <row r="247" spans="1:5" ht="12.75">
      <c r="A247" s="122"/>
      <c r="B247" s="122"/>
      <c r="C247" s="122"/>
      <c r="D247" s="86"/>
      <c r="E247" s="122"/>
    </row>
    <row r="248" spans="1:5" ht="12.75">
      <c r="A248" s="122"/>
      <c r="B248" s="122"/>
      <c r="C248" s="122"/>
      <c r="D248" s="86"/>
      <c r="E248" s="122"/>
    </row>
  </sheetData>
  <sheetProtection algorithmName="SHA-512" hashValue="4fecwdSjhMrO53ceMVD1dglsbO+t3R9zgR1cDlreKAcfhBiFhRIOvyynlT5BloS6LSMcty4O2pfC6Lcp0ZwhaA==" saltValue="ctGDqtcBNMzEbeY2b0PO8g==" spinCount="100000" sheet="1" objects="1" scenarios="1"/>
  <mergeCells count="1">
    <mergeCell ref="A1:B1"/>
  </mergeCells>
  <conditionalFormatting sqref="D23:E25 D3:E9 D11:E20">
    <cfRule type="cellIs" priority="2" dxfId="1" operator="equal" stopIfTrue="1">
      <formula>0</formula>
    </cfRule>
  </conditionalFormatting>
  <conditionalFormatting sqref="F23:G25 F3:G9 F11:G20">
    <cfRule type="cellIs" priority="1" dxfId="0" operator="equal" stopIfTrue="1">
      <formula>0</formula>
    </cfRule>
  </conditionalFormatting>
  <printOptions/>
  <pageMargins left="0.1968503937007874" right="0.1968503937007874" top="1.81" bottom="0.7874015748031497" header="0.1968503937007874" footer="0.4724409448818898"/>
  <pageSetup horizontalDpi="360" verticalDpi="360" orientation="portrait" paperSize="9" r:id="rId1"/>
  <headerFooter alignWithMargins="0">
    <oddHeader>&amp;L&amp;"Arial CE,Tučné"REKONSTRUKCE KOTELNY
DOMOVA MLÁDEŽE
STŘEDNÍ ŠKOLY ODĚVNÍHO A GRAFICKÉHO DESIGNU
Lysá nad Labem 289 22, Přemyslova 592&amp;R&amp;"Arial CE,Tučné"PLYNOVOD
Příloha 01</oddHeader>
    <oddFooter xml:space="preserve">&amp;CStránka &amp;P z &amp;N&amp;RSpecifikace základního materiálu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59"/>
  <sheetViews>
    <sheetView view="pageBreakPreview" zoomScaleSheetLayoutView="100" workbookViewId="0" topLeftCell="A1">
      <selection activeCell="C1" sqref="C1:C1048576"/>
    </sheetView>
  </sheetViews>
  <sheetFormatPr defaultColWidth="8.875" defaultRowHeight="12.75"/>
  <cols>
    <col min="1" max="1" width="74.625" style="187" bestFit="1" customWidth="1"/>
    <col min="2" max="2" width="9.625" style="187" customWidth="1"/>
    <col min="3" max="3" width="8.875" style="87" customWidth="1"/>
    <col min="4" max="5" width="10.375" style="39" bestFit="1" customWidth="1"/>
    <col min="6" max="8" width="8.875" style="187" customWidth="1"/>
    <col min="9" max="9" width="12.125" style="187" bestFit="1" customWidth="1"/>
    <col min="10" max="16384" width="8.875" style="187" customWidth="1"/>
  </cols>
  <sheetData>
    <row r="1" spans="1:5" ht="42.75" thickBot="1">
      <c r="A1" s="299" t="s">
        <v>14</v>
      </c>
      <c r="B1" s="300" t="s">
        <v>15</v>
      </c>
      <c r="C1" s="109" t="s">
        <v>1</v>
      </c>
      <c r="D1" s="50" t="s">
        <v>78</v>
      </c>
      <c r="E1" s="250" t="s">
        <v>77</v>
      </c>
    </row>
    <row r="2" spans="1:5" s="116" customFormat="1" ht="14.25" thickBot="1" thickTop="1">
      <c r="A2" s="279"/>
      <c r="B2" s="301"/>
      <c r="C2" s="110"/>
      <c r="D2" s="58"/>
      <c r="E2" s="302"/>
    </row>
    <row r="3" spans="1:5" s="116" customFormat="1" ht="14.25" thickBot="1" thickTop="1">
      <c r="A3" s="279" t="s">
        <v>210</v>
      </c>
      <c r="B3" s="301"/>
      <c r="C3" s="110"/>
      <c r="D3" s="59"/>
      <c r="E3" s="303"/>
    </row>
    <row r="4" spans="1:5" s="122" customFormat="1" ht="26.25" thickTop="1">
      <c r="A4" s="304" t="s">
        <v>253</v>
      </c>
      <c r="B4" s="305" t="s">
        <v>16</v>
      </c>
      <c r="C4" s="111">
        <v>4</v>
      </c>
      <c r="D4" s="60"/>
      <c r="E4" s="306">
        <f>C4*D4</f>
        <v>0</v>
      </c>
    </row>
    <row r="5" spans="1:5" s="122" customFormat="1" ht="12.75">
      <c r="A5" s="307" t="s">
        <v>211</v>
      </c>
      <c r="B5" s="305" t="s">
        <v>16</v>
      </c>
      <c r="C5" s="111">
        <v>1</v>
      </c>
      <c r="D5" s="60"/>
      <c r="E5" s="306">
        <f>C5*D5</f>
        <v>0</v>
      </c>
    </row>
    <row r="6" spans="1:5" s="122" customFormat="1" ht="13.5" thickBot="1">
      <c r="A6" s="307"/>
      <c r="B6" s="305"/>
      <c r="C6" s="111"/>
      <c r="D6" s="61"/>
      <c r="E6" s="308"/>
    </row>
    <row r="7" spans="1:5" s="116" customFormat="1" ht="13.5" thickBot="1">
      <c r="A7" s="279" t="s">
        <v>212</v>
      </c>
      <c r="B7" s="301"/>
      <c r="C7" s="110"/>
      <c r="D7" s="62"/>
      <c r="E7" s="309"/>
    </row>
    <row r="8" spans="1:5" s="122" customFormat="1" ht="13.5" thickTop="1">
      <c r="A8" s="307" t="s">
        <v>213</v>
      </c>
      <c r="B8" s="305" t="s">
        <v>16</v>
      </c>
      <c r="C8" s="111">
        <v>3</v>
      </c>
      <c r="D8" s="60"/>
      <c r="E8" s="306">
        <f aca="true" t="shared" si="0" ref="E8:E14">C8*D8</f>
        <v>0</v>
      </c>
    </row>
    <row r="9" spans="1:5" s="122" customFormat="1" ht="12.75">
      <c r="A9" s="307" t="s">
        <v>214</v>
      </c>
      <c r="B9" s="305" t="s">
        <v>16</v>
      </c>
      <c r="C9" s="111">
        <v>1</v>
      </c>
      <c r="D9" s="60"/>
      <c r="E9" s="306">
        <f t="shared" si="0"/>
        <v>0</v>
      </c>
    </row>
    <row r="10" spans="1:5" s="122" customFormat="1" ht="12.75">
      <c r="A10" s="307" t="s">
        <v>215</v>
      </c>
      <c r="B10" s="305" t="s">
        <v>16</v>
      </c>
      <c r="C10" s="111">
        <v>1</v>
      </c>
      <c r="D10" s="60"/>
      <c r="E10" s="306">
        <f t="shared" si="0"/>
        <v>0</v>
      </c>
    </row>
    <row r="11" spans="1:5" s="122" customFormat="1" ht="12.75">
      <c r="A11" s="307" t="s">
        <v>216</v>
      </c>
      <c r="B11" s="305" t="s">
        <v>16</v>
      </c>
      <c r="C11" s="111">
        <v>1</v>
      </c>
      <c r="D11" s="60"/>
      <c r="E11" s="306">
        <f t="shared" si="0"/>
        <v>0</v>
      </c>
    </row>
    <row r="12" spans="1:5" s="122" customFormat="1" ht="12.75">
      <c r="A12" s="307" t="s">
        <v>217</v>
      </c>
      <c r="B12" s="305" t="s">
        <v>16</v>
      </c>
      <c r="C12" s="111">
        <v>1</v>
      </c>
      <c r="D12" s="60"/>
      <c r="E12" s="306">
        <f t="shared" si="0"/>
        <v>0</v>
      </c>
    </row>
    <row r="13" spans="1:5" s="122" customFormat="1" ht="12.75">
      <c r="A13" s="307" t="s">
        <v>218</v>
      </c>
      <c r="B13" s="305" t="s">
        <v>16</v>
      </c>
      <c r="C13" s="111">
        <v>1</v>
      </c>
      <c r="D13" s="60"/>
      <c r="E13" s="306">
        <f t="shared" si="0"/>
        <v>0</v>
      </c>
    </row>
    <row r="14" spans="1:5" s="122" customFormat="1" ht="12.75">
      <c r="A14" s="307" t="s">
        <v>219</v>
      </c>
      <c r="B14" s="305" t="s">
        <v>16</v>
      </c>
      <c r="C14" s="111">
        <v>1</v>
      </c>
      <c r="D14" s="60"/>
      <c r="E14" s="306">
        <f t="shared" si="0"/>
        <v>0</v>
      </c>
    </row>
    <row r="15" spans="1:5" s="122" customFormat="1" ht="13.5" thickBot="1">
      <c r="A15" s="307"/>
      <c r="B15" s="305"/>
      <c r="C15" s="111"/>
      <c r="D15" s="61"/>
      <c r="E15" s="308"/>
    </row>
    <row r="16" spans="1:5" s="116" customFormat="1" ht="13.5" thickBot="1">
      <c r="A16" s="279" t="s">
        <v>220</v>
      </c>
      <c r="B16" s="301"/>
      <c r="C16" s="110"/>
      <c r="D16" s="62"/>
      <c r="E16" s="309"/>
    </row>
    <row r="17" spans="1:5" s="122" customFormat="1" ht="13.5" thickTop="1">
      <c r="A17" s="307" t="s">
        <v>221</v>
      </c>
      <c r="B17" s="305" t="s">
        <v>19</v>
      </c>
      <c r="C17" s="111">
        <v>150</v>
      </c>
      <c r="D17" s="60"/>
      <c r="E17" s="306">
        <f aca="true" t="shared" si="1" ref="E17:E27">C17*D17</f>
        <v>0</v>
      </c>
    </row>
    <row r="18" spans="1:5" s="122" customFormat="1" ht="12.75">
      <c r="A18" s="307" t="s">
        <v>222</v>
      </c>
      <c r="B18" s="305" t="s">
        <v>19</v>
      </c>
      <c r="C18" s="111">
        <v>60</v>
      </c>
      <c r="D18" s="60"/>
      <c r="E18" s="306">
        <f t="shared" si="1"/>
        <v>0</v>
      </c>
    </row>
    <row r="19" spans="1:5" s="122" customFormat="1" ht="12.75">
      <c r="A19" s="307" t="s">
        <v>223</v>
      </c>
      <c r="B19" s="305" t="s">
        <v>19</v>
      </c>
      <c r="C19" s="111">
        <v>50</v>
      </c>
      <c r="D19" s="60"/>
      <c r="E19" s="306">
        <f t="shared" si="1"/>
        <v>0</v>
      </c>
    </row>
    <row r="20" spans="1:5" s="122" customFormat="1" ht="12.75">
      <c r="A20" s="307" t="s">
        <v>224</v>
      </c>
      <c r="B20" s="305" t="s">
        <v>19</v>
      </c>
      <c r="C20" s="111">
        <v>5</v>
      </c>
      <c r="D20" s="60"/>
      <c r="E20" s="306">
        <f t="shared" si="1"/>
        <v>0</v>
      </c>
    </row>
    <row r="21" spans="1:5" s="122" customFormat="1" ht="12.75">
      <c r="A21" s="307" t="s">
        <v>225</v>
      </c>
      <c r="B21" s="305" t="s">
        <v>19</v>
      </c>
      <c r="C21" s="111">
        <v>5</v>
      </c>
      <c r="D21" s="60"/>
      <c r="E21" s="306">
        <f t="shared" si="1"/>
        <v>0</v>
      </c>
    </row>
    <row r="22" spans="1:5" s="122" customFormat="1" ht="12.75">
      <c r="A22" s="307" t="s">
        <v>226</v>
      </c>
      <c r="B22" s="305" t="s">
        <v>19</v>
      </c>
      <c r="C22" s="111">
        <v>15</v>
      </c>
      <c r="D22" s="60"/>
      <c r="E22" s="306">
        <f t="shared" si="1"/>
        <v>0</v>
      </c>
    </row>
    <row r="23" spans="1:5" s="122" customFormat="1" ht="12.75">
      <c r="A23" s="307" t="s">
        <v>227</v>
      </c>
      <c r="B23" s="305" t="s">
        <v>19</v>
      </c>
      <c r="C23" s="111">
        <v>10</v>
      </c>
      <c r="D23" s="60"/>
      <c r="E23" s="306">
        <f t="shared" si="1"/>
        <v>0</v>
      </c>
    </row>
    <row r="24" spans="1:5" s="122" customFormat="1" ht="12.75">
      <c r="A24" s="307" t="s">
        <v>228</v>
      </c>
      <c r="B24" s="305" t="s">
        <v>19</v>
      </c>
      <c r="C24" s="111">
        <v>120</v>
      </c>
      <c r="D24" s="60"/>
      <c r="E24" s="306">
        <f t="shared" si="1"/>
        <v>0</v>
      </c>
    </row>
    <row r="25" spans="1:5" s="122" customFormat="1" ht="12.75">
      <c r="A25" s="307" t="s">
        <v>229</v>
      </c>
      <c r="B25" s="305" t="s">
        <v>19</v>
      </c>
      <c r="C25" s="111">
        <v>15</v>
      </c>
      <c r="D25" s="60"/>
      <c r="E25" s="306">
        <f t="shared" si="1"/>
        <v>0</v>
      </c>
    </row>
    <row r="26" spans="1:5" s="122" customFormat="1" ht="12.75">
      <c r="A26" s="307" t="s">
        <v>230</v>
      </c>
      <c r="B26" s="305" t="s">
        <v>19</v>
      </c>
      <c r="C26" s="111">
        <v>10</v>
      </c>
      <c r="D26" s="60"/>
      <c r="E26" s="306">
        <f t="shared" si="1"/>
        <v>0</v>
      </c>
    </row>
    <row r="27" spans="1:5" s="122" customFormat="1" ht="12.75">
      <c r="A27" s="307" t="s">
        <v>231</v>
      </c>
      <c r="B27" s="305" t="s">
        <v>19</v>
      </c>
      <c r="C27" s="111">
        <v>5</v>
      </c>
      <c r="D27" s="60"/>
      <c r="E27" s="306">
        <f t="shared" si="1"/>
        <v>0</v>
      </c>
    </row>
    <row r="28" spans="1:5" s="122" customFormat="1" ht="13.5" thickBot="1">
      <c r="A28" s="307"/>
      <c r="B28" s="305"/>
      <c r="C28" s="111"/>
      <c r="D28" s="61"/>
      <c r="E28" s="308"/>
    </row>
    <row r="29" spans="1:5" s="116" customFormat="1" ht="13.5" thickBot="1">
      <c r="A29" s="279" t="s">
        <v>232</v>
      </c>
      <c r="B29" s="301"/>
      <c r="C29" s="110"/>
      <c r="D29" s="62"/>
      <c r="E29" s="309"/>
    </row>
    <row r="30" spans="1:5" s="122" customFormat="1" ht="13.5" thickTop="1">
      <c r="A30" s="307" t="s">
        <v>233</v>
      </c>
      <c r="B30" s="305" t="s">
        <v>16</v>
      </c>
      <c r="C30" s="111">
        <v>20</v>
      </c>
      <c r="D30" s="60"/>
      <c r="E30" s="306">
        <f aca="true" t="shared" si="2" ref="E30:E37">C30*D30</f>
        <v>0</v>
      </c>
    </row>
    <row r="31" spans="1:5" s="122" customFormat="1" ht="12.75">
      <c r="A31" s="307" t="s">
        <v>234</v>
      </c>
      <c r="B31" s="305" t="s">
        <v>235</v>
      </c>
      <c r="C31" s="111">
        <v>1</v>
      </c>
      <c r="D31" s="60"/>
      <c r="E31" s="306">
        <f t="shared" si="2"/>
        <v>0</v>
      </c>
    </row>
    <row r="32" spans="1:5" s="122" customFormat="1" ht="12.75">
      <c r="A32" s="307" t="s">
        <v>236</v>
      </c>
      <c r="B32" s="305" t="s">
        <v>19</v>
      </c>
      <c r="C32" s="111">
        <v>15</v>
      </c>
      <c r="D32" s="60"/>
      <c r="E32" s="306">
        <f t="shared" si="2"/>
        <v>0</v>
      </c>
    </row>
    <row r="33" spans="1:5" s="122" customFormat="1" ht="12.75">
      <c r="A33" s="307" t="s">
        <v>237</v>
      </c>
      <c r="B33" s="305" t="s">
        <v>16</v>
      </c>
      <c r="C33" s="111">
        <v>15</v>
      </c>
      <c r="D33" s="60"/>
      <c r="E33" s="306">
        <f t="shared" si="2"/>
        <v>0</v>
      </c>
    </row>
    <row r="34" spans="1:5" s="122" customFormat="1" ht="12.75">
      <c r="A34" s="307" t="s">
        <v>238</v>
      </c>
      <c r="B34" s="305" t="s">
        <v>19</v>
      </c>
      <c r="C34" s="111">
        <v>10</v>
      </c>
      <c r="D34" s="60"/>
      <c r="E34" s="306">
        <f t="shared" si="2"/>
        <v>0</v>
      </c>
    </row>
    <row r="35" spans="1:5" s="122" customFormat="1" ht="12.75">
      <c r="A35" s="307" t="s">
        <v>239</v>
      </c>
      <c r="B35" s="305" t="s">
        <v>19</v>
      </c>
      <c r="C35" s="111">
        <v>40</v>
      </c>
      <c r="D35" s="60"/>
      <c r="E35" s="306">
        <f t="shared" si="2"/>
        <v>0</v>
      </c>
    </row>
    <row r="36" spans="1:5" s="122" customFormat="1" ht="12.75">
      <c r="A36" s="307" t="s">
        <v>240</v>
      </c>
      <c r="B36" s="305" t="s">
        <v>19</v>
      </c>
      <c r="C36" s="111">
        <v>5</v>
      </c>
      <c r="D36" s="60"/>
      <c r="E36" s="306">
        <f t="shared" si="2"/>
        <v>0</v>
      </c>
    </row>
    <row r="37" spans="1:5" s="122" customFormat="1" ht="12.75">
      <c r="A37" s="307" t="s">
        <v>241</v>
      </c>
      <c r="B37" s="305" t="s">
        <v>19</v>
      </c>
      <c r="C37" s="111">
        <v>25</v>
      </c>
      <c r="D37" s="60"/>
      <c r="E37" s="306">
        <f t="shared" si="2"/>
        <v>0</v>
      </c>
    </row>
    <row r="38" spans="1:5" s="122" customFormat="1" ht="13.5" thickBot="1">
      <c r="A38" s="307"/>
      <c r="B38" s="305"/>
      <c r="C38" s="111"/>
      <c r="D38" s="61"/>
      <c r="E38" s="308"/>
    </row>
    <row r="39" spans="1:5" s="116" customFormat="1" ht="13.5" thickBot="1">
      <c r="A39" s="279" t="s">
        <v>242</v>
      </c>
      <c r="B39" s="301"/>
      <c r="C39" s="110"/>
      <c r="D39" s="62"/>
      <c r="E39" s="309"/>
    </row>
    <row r="40" spans="1:5" s="122" customFormat="1" ht="13.5" thickTop="1">
      <c r="A40" s="307" t="s">
        <v>243</v>
      </c>
      <c r="B40" s="305" t="s">
        <v>244</v>
      </c>
      <c r="C40" s="111">
        <v>1</v>
      </c>
      <c r="D40" s="60"/>
      <c r="E40" s="306">
        <f>C40*D40</f>
        <v>0</v>
      </c>
    </row>
    <row r="41" spans="1:5" s="122" customFormat="1" ht="12.75">
      <c r="A41" s="307" t="s">
        <v>245</v>
      </c>
      <c r="B41" s="305"/>
      <c r="C41" s="111"/>
      <c r="D41" s="60"/>
      <c r="E41" s="306"/>
    </row>
    <row r="42" spans="1:5" s="122" customFormat="1" ht="13.5" thickBot="1">
      <c r="A42" s="307"/>
      <c r="B42" s="305"/>
      <c r="C42" s="111"/>
      <c r="D42" s="61"/>
      <c r="E42" s="308"/>
    </row>
    <row r="43" spans="1:5" s="116" customFormat="1" ht="13.5" thickBot="1">
      <c r="A43" s="279" t="s">
        <v>246</v>
      </c>
      <c r="B43" s="301"/>
      <c r="C43" s="110"/>
      <c r="D43" s="62"/>
      <c r="E43" s="309"/>
    </row>
    <row r="44" spans="1:5" s="122" customFormat="1" ht="13.5" thickTop="1">
      <c r="A44" s="307" t="s">
        <v>247</v>
      </c>
      <c r="B44" s="305" t="s">
        <v>244</v>
      </c>
      <c r="C44" s="111">
        <v>1</v>
      </c>
      <c r="D44" s="60"/>
      <c r="E44" s="306">
        <f aca="true" t="shared" si="3" ref="E44:E49">C44*D44</f>
        <v>0</v>
      </c>
    </row>
    <row r="45" spans="1:5" s="122" customFormat="1" ht="12.75">
      <c r="A45" s="307" t="s">
        <v>248</v>
      </c>
      <c r="B45" s="305" t="s">
        <v>244</v>
      </c>
      <c r="C45" s="111">
        <v>1</v>
      </c>
      <c r="D45" s="60"/>
      <c r="E45" s="306">
        <f t="shared" si="3"/>
        <v>0</v>
      </c>
    </row>
    <row r="46" spans="1:5" s="122" customFormat="1" ht="12.75">
      <c r="A46" s="307" t="s">
        <v>249</v>
      </c>
      <c r="B46" s="305" t="s">
        <v>244</v>
      </c>
      <c r="C46" s="111">
        <v>1</v>
      </c>
      <c r="D46" s="60"/>
      <c r="E46" s="306">
        <f t="shared" si="3"/>
        <v>0</v>
      </c>
    </row>
    <row r="47" spans="1:5" s="122" customFormat="1" ht="12.75">
      <c r="A47" s="307" t="s">
        <v>250</v>
      </c>
      <c r="B47" s="305" t="s">
        <v>244</v>
      </c>
      <c r="C47" s="111">
        <v>1</v>
      </c>
      <c r="D47" s="60"/>
      <c r="E47" s="306">
        <f t="shared" si="3"/>
        <v>0</v>
      </c>
    </row>
    <row r="48" spans="1:5" s="122" customFormat="1" ht="12.75">
      <c r="A48" s="307" t="s">
        <v>251</v>
      </c>
      <c r="B48" s="305" t="s">
        <v>244</v>
      </c>
      <c r="C48" s="111">
        <v>1</v>
      </c>
      <c r="D48" s="60"/>
      <c r="E48" s="306">
        <f t="shared" si="3"/>
        <v>0</v>
      </c>
    </row>
    <row r="49" spans="1:5" s="122" customFormat="1" ht="12.75">
      <c r="A49" s="307" t="s">
        <v>252</v>
      </c>
      <c r="B49" s="305" t="s">
        <v>244</v>
      </c>
      <c r="C49" s="111">
        <v>1</v>
      </c>
      <c r="D49" s="60"/>
      <c r="E49" s="306">
        <f t="shared" si="3"/>
        <v>0</v>
      </c>
    </row>
    <row r="50" spans="1:5" s="122" customFormat="1" ht="13.5" thickBot="1">
      <c r="A50" s="307"/>
      <c r="B50" s="305"/>
      <c r="C50" s="111"/>
      <c r="D50" s="60"/>
      <c r="E50" s="306"/>
    </row>
    <row r="51" spans="1:6" s="122" customFormat="1" ht="13.5" thickBot="1">
      <c r="A51" s="310" t="s">
        <v>63</v>
      </c>
      <c r="B51" s="311"/>
      <c r="C51" s="112"/>
      <c r="D51" s="63"/>
      <c r="E51" s="312">
        <f>SUM(E3:E50)</f>
        <v>0</v>
      </c>
      <c r="F51" s="313"/>
    </row>
    <row r="52" spans="3:5" s="122" customFormat="1" ht="12.75">
      <c r="C52" s="86"/>
      <c r="D52" s="38"/>
      <c r="E52" s="38"/>
    </row>
    <row r="53" spans="3:5" s="122" customFormat="1" ht="12.75">
      <c r="C53" s="86"/>
      <c r="D53" s="38"/>
      <c r="E53" s="38"/>
    </row>
    <row r="54" spans="3:5" s="122" customFormat="1" ht="12.75">
      <c r="C54" s="86"/>
      <c r="D54" s="38"/>
      <c r="E54" s="38"/>
    </row>
    <row r="55" spans="3:5" s="122" customFormat="1" ht="12.75">
      <c r="C55" s="86"/>
      <c r="D55" s="38"/>
      <c r="E55" s="38"/>
    </row>
    <row r="56" spans="3:5" s="122" customFormat="1" ht="12.75">
      <c r="C56" s="86"/>
      <c r="D56" s="38"/>
      <c r="E56" s="38"/>
    </row>
    <row r="57" spans="3:5" s="122" customFormat="1" ht="12.75">
      <c r="C57" s="86"/>
      <c r="D57" s="38"/>
      <c r="E57" s="38"/>
    </row>
    <row r="58" spans="3:5" s="122" customFormat="1" ht="12.75">
      <c r="C58" s="86"/>
      <c r="D58" s="38"/>
      <c r="E58" s="38"/>
    </row>
    <row r="59" spans="3:5" s="122" customFormat="1" ht="12.75">
      <c r="C59" s="86"/>
      <c r="D59" s="38"/>
      <c r="E59" s="38"/>
    </row>
    <row r="60" spans="3:5" s="122" customFormat="1" ht="12.75">
      <c r="C60" s="86"/>
      <c r="D60" s="38"/>
      <c r="E60" s="38"/>
    </row>
    <row r="61" spans="3:5" s="122" customFormat="1" ht="12.75">
      <c r="C61" s="86"/>
      <c r="D61" s="38"/>
      <c r="E61" s="38"/>
    </row>
    <row r="62" spans="3:5" s="122" customFormat="1" ht="12.75">
      <c r="C62" s="86"/>
      <c r="D62" s="38"/>
      <c r="E62" s="38"/>
    </row>
    <row r="63" spans="3:5" s="122" customFormat="1" ht="12.75">
      <c r="C63" s="86"/>
      <c r="D63" s="38"/>
      <c r="E63" s="38"/>
    </row>
    <row r="64" spans="3:5" s="122" customFormat="1" ht="12.75">
      <c r="C64" s="86"/>
      <c r="D64" s="38"/>
      <c r="E64" s="38"/>
    </row>
    <row r="65" spans="3:5" s="122" customFormat="1" ht="12.75">
      <c r="C65" s="86"/>
      <c r="D65" s="38"/>
      <c r="E65" s="38"/>
    </row>
    <row r="66" spans="3:5" s="122" customFormat="1" ht="12.75">
      <c r="C66" s="86"/>
      <c r="D66" s="38"/>
      <c r="E66" s="38"/>
    </row>
    <row r="67" spans="3:5" s="122" customFormat="1" ht="12.75">
      <c r="C67" s="86"/>
      <c r="D67" s="38"/>
      <c r="E67" s="38"/>
    </row>
    <row r="68" spans="3:5" s="122" customFormat="1" ht="12.75">
      <c r="C68" s="86"/>
      <c r="D68" s="38"/>
      <c r="E68" s="38"/>
    </row>
    <row r="69" spans="3:5" s="122" customFormat="1" ht="12.75">
      <c r="C69" s="86"/>
      <c r="D69" s="38"/>
      <c r="E69" s="38"/>
    </row>
    <row r="70" spans="3:5" s="122" customFormat="1" ht="12.75">
      <c r="C70" s="86"/>
      <c r="D70" s="39"/>
      <c r="E70" s="39"/>
    </row>
    <row r="71" spans="3:5" s="122" customFormat="1" ht="12.75">
      <c r="C71" s="86"/>
      <c r="D71" s="39"/>
      <c r="E71" s="39"/>
    </row>
    <row r="72" spans="3:5" s="122" customFormat="1" ht="12.75">
      <c r="C72" s="86"/>
      <c r="D72" s="39"/>
      <c r="E72" s="39"/>
    </row>
    <row r="73" spans="3:5" s="122" customFormat="1" ht="12.75">
      <c r="C73" s="86"/>
      <c r="D73" s="39"/>
      <c r="E73" s="39"/>
    </row>
    <row r="74" spans="3:5" s="122" customFormat="1" ht="12.75">
      <c r="C74" s="86"/>
      <c r="D74" s="39"/>
      <c r="E74" s="39"/>
    </row>
    <row r="75" spans="3:5" s="122" customFormat="1" ht="12.75">
      <c r="C75" s="86"/>
      <c r="D75" s="39"/>
      <c r="E75" s="39"/>
    </row>
    <row r="76" spans="3:5" s="122" customFormat="1" ht="12.75">
      <c r="C76" s="86"/>
      <c r="D76" s="39"/>
      <c r="E76" s="39"/>
    </row>
    <row r="77" spans="3:5" s="122" customFormat="1" ht="12.75">
      <c r="C77" s="86"/>
      <c r="D77" s="39"/>
      <c r="E77" s="39"/>
    </row>
    <row r="78" spans="3:5" s="122" customFormat="1" ht="12.75">
      <c r="C78" s="86"/>
      <c r="D78" s="39"/>
      <c r="E78" s="39"/>
    </row>
    <row r="79" spans="3:5" s="122" customFormat="1" ht="12.75">
      <c r="C79" s="86"/>
      <c r="D79" s="39"/>
      <c r="E79" s="39"/>
    </row>
    <row r="80" spans="3:5" s="122" customFormat="1" ht="12.75">
      <c r="C80" s="86"/>
      <c r="D80" s="39"/>
      <c r="E80" s="39"/>
    </row>
    <row r="81" spans="3:5" s="122" customFormat="1" ht="12.75">
      <c r="C81" s="86"/>
      <c r="D81" s="39"/>
      <c r="E81" s="39"/>
    </row>
    <row r="82" spans="3:5" s="122" customFormat="1" ht="12.75">
      <c r="C82" s="86"/>
      <c r="D82" s="39"/>
      <c r="E82" s="39"/>
    </row>
    <row r="83" spans="3:5" s="122" customFormat="1" ht="12.75">
      <c r="C83" s="86"/>
      <c r="D83" s="39"/>
      <c r="E83" s="39"/>
    </row>
    <row r="84" spans="3:5" s="122" customFormat="1" ht="12.75">
      <c r="C84" s="86"/>
      <c r="D84" s="39"/>
      <c r="E84" s="39"/>
    </row>
    <row r="85" spans="3:5" s="122" customFormat="1" ht="12.75">
      <c r="C85" s="86"/>
      <c r="D85" s="39"/>
      <c r="E85" s="39"/>
    </row>
    <row r="86" spans="3:5" s="122" customFormat="1" ht="12.75">
      <c r="C86" s="86"/>
      <c r="D86" s="39"/>
      <c r="E86" s="39"/>
    </row>
    <row r="87" spans="3:5" s="122" customFormat="1" ht="12.75">
      <c r="C87" s="86"/>
      <c r="D87" s="39"/>
      <c r="E87" s="39"/>
    </row>
    <row r="88" spans="3:5" s="122" customFormat="1" ht="12.75">
      <c r="C88" s="86"/>
      <c r="D88" s="39"/>
      <c r="E88" s="39"/>
    </row>
    <row r="89" spans="3:5" s="122" customFormat="1" ht="12.75">
      <c r="C89" s="86"/>
      <c r="D89" s="39"/>
      <c r="E89" s="39"/>
    </row>
    <row r="90" spans="3:5" s="122" customFormat="1" ht="12.75">
      <c r="C90" s="86"/>
      <c r="D90" s="39"/>
      <c r="E90" s="39"/>
    </row>
    <row r="91" spans="3:5" s="122" customFormat="1" ht="12.75">
      <c r="C91" s="86"/>
      <c r="D91" s="39"/>
      <c r="E91" s="39"/>
    </row>
    <row r="92" spans="3:5" s="122" customFormat="1" ht="12.75">
      <c r="C92" s="86"/>
      <c r="D92" s="39"/>
      <c r="E92" s="39"/>
    </row>
    <row r="93" spans="3:5" s="122" customFormat="1" ht="12.75">
      <c r="C93" s="86"/>
      <c r="D93" s="39"/>
      <c r="E93" s="39"/>
    </row>
    <row r="94" spans="3:5" s="122" customFormat="1" ht="12.75">
      <c r="C94" s="86"/>
      <c r="D94" s="39"/>
      <c r="E94" s="39"/>
    </row>
    <row r="95" spans="3:5" s="122" customFormat="1" ht="12.75">
      <c r="C95" s="86"/>
      <c r="D95" s="39"/>
      <c r="E95" s="39"/>
    </row>
    <row r="96" spans="3:5" s="122" customFormat="1" ht="12.75">
      <c r="C96" s="86"/>
      <c r="D96" s="39"/>
      <c r="E96" s="39"/>
    </row>
    <row r="97" spans="3:5" s="122" customFormat="1" ht="12.75">
      <c r="C97" s="86"/>
      <c r="D97" s="39"/>
      <c r="E97" s="39"/>
    </row>
    <row r="98" spans="3:5" s="122" customFormat="1" ht="12.75">
      <c r="C98" s="86"/>
      <c r="D98" s="39"/>
      <c r="E98" s="39"/>
    </row>
    <row r="99" spans="3:5" s="122" customFormat="1" ht="12.75">
      <c r="C99" s="86"/>
      <c r="D99" s="39"/>
      <c r="E99" s="39"/>
    </row>
    <row r="100" spans="3:5" s="122" customFormat="1" ht="12.75">
      <c r="C100" s="86"/>
      <c r="D100" s="39"/>
      <c r="E100" s="39"/>
    </row>
    <row r="101" spans="3:5" s="122" customFormat="1" ht="12.75">
      <c r="C101" s="86"/>
      <c r="D101" s="39"/>
      <c r="E101" s="39"/>
    </row>
    <row r="102" spans="3:5" s="122" customFormat="1" ht="12.75">
      <c r="C102" s="86"/>
      <c r="D102" s="39"/>
      <c r="E102" s="39"/>
    </row>
    <row r="103" spans="3:5" s="122" customFormat="1" ht="12.75">
      <c r="C103" s="86"/>
      <c r="D103" s="39"/>
      <c r="E103" s="39"/>
    </row>
    <row r="104" spans="3:5" s="122" customFormat="1" ht="12.75">
      <c r="C104" s="86"/>
      <c r="D104" s="39"/>
      <c r="E104" s="39"/>
    </row>
    <row r="105" spans="3:5" s="122" customFormat="1" ht="12.75">
      <c r="C105" s="86"/>
      <c r="D105" s="39"/>
      <c r="E105" s="39"/>
    </row>
    <row r="106" spans="3:5" s="122" customFormat="1" ht="12.75">
      <c r="C106" s="86"/>
      <c r="D106" s="39"/>
      <c r="E106" s="39"/>
    </row>
    <row r="107" spans="3:5" s="122" customFormat="1" ht="12.75">
      <c r="C107" s="86"/>
      <c r="D107" s="39"/>
      <c r="E107" s="39"/>
    </row>
    <row r="108" spans="3:5" s="122" customFormat="1" ht="12.75">
      <c r="C108" s="86"/>
      <c r="D108" s="39"/>
      <c r="E108" s="39"/>
    </row>
    <row r="109" spans="3:5" s="122" customFormat="1" ht="12.75">
      <c r="C109" s="86"/>
      <c r="D109" s="39"/>
      <c r="E109" s="39"/>
    </row>
    <row r="110" spans="3:5" s="122" customFormat="1" ht="12.75">
      <c r="C110" s="86"/>
      <c r="D110" s="39"/>
      <c r="E110" s="39"/>
    </row>
    <row r="111" spans="3:5" s="122" customFormat="1" ht="12.75">
      <c r="C111" s="86"/>
      <c r="D111" s="39"/>
      <c r="E111" s="39"/>
    </row>
    <row r="112" spans="3:5" s="122" customFormat="1" ht="12.75">
      <c r="C112" s="86"/>
      <c r="D112" s="39"/>
      <c r="E112" s="39"/>
    </row>
    <row r="113" spans="3:5" s="122" customFormat="1" ht="12.75">
      <c r="C113" s="86"/>
      <c r="D113" s="39"/>
      <c r="E113" s="39"/>
    </row>
    <row r="114" spans="3:5" s="122" customFormat="1" ht="12.75">
      <c r="C114" s="86"/>
      <c r="D114" s="39"/>
      <c r="E114" s="39"/>
    </row>
    <row r="115" spans="3:5" s="122" customFormat="1" ht="12.75">
      <c r="C115" s="86"/>
      <c r="D115" s="39"/>
      <c r="E115" s="39"/>
    </row>
    <row r="116" spans="3:5" s="122" customFormat="1" ht="12.75">
      <c r="C116" s="86"/>
      <c r="D116" s="39"/>
      <c r="E116" s="39"/>
    </row>
    <row r="117" spans="3:5" s="122" customFormat="1" ht="12.75">
      <c r="C117" s="86"/>
      <c r="D117" s="39"/>
      <c r="E117" s="39"/>
    </row>
    <row r="118" spans="3:5" s="122" customFormat="1" ht="12.75">
      <c r="C118" s="86"/>
      <c r="D118" s="39"/>
      <c r="E118" s="39"/>
    </row>
    <row r="119" spans="3:5" s="122" customFormat="1" ht="12.75">
      <c r="C119" s="86"/>
      <c r="D119" s="39"/>
      <c r="E119" s="39"/>
    </row>
    <row r="120" spans="3:5" s="122" customFormat="1" ht="12.75">
      <c r="C120" s="86"/>
      <c r="D120" s="39"/>
      <c r="E120" s="39"/>
    </row>
    <row r="121" spans="3:5" s="122" customFormat="1" ht="12.75">
      <c r="C121" s="86"/>
      <c r="D121" s="39"/>
      <c r="E121" s="39"/>
    </row>
    <row r="122" spans="3:5" s="122" customFormat="1" ht="12.75">
      <c r="C122" s="86"/>
      <c r="D122" s="39"/>
      <c r="E122" s="39"/>
    </row>
    <row r="123" spans="3:5" s="122" customFormat="1" ht="12.75">
      <c r="C123" s="86"/>
      <c r="D123" s="39"/>
      <c r="E123" s="39"/>
    </row>
    <row r="124" spans="3:5" s="122" customFormat="1" ht="12.75">
      <c r="C124" s="86"/>
      <c r="D124" s="39"/>
      <c r="E124" s="39"/>
    </row>
    <row r="125" spans="3:5" s="122" customFormat="1" ht="12.75">
      <c r="C125" s="86"/>
      <c r="D125" s="39"/>
      <c r="E125" s="39"/>
    </row>
    <row r="126" spans="3:5" s="122" customFormat="1" ht="12.75">
      <c r="C126" s="86"/>
      <c r="D126" s="39"/>
      <c r="E126" s="39"/>
    </row>
    <row r="127" spans="3:5" s="122" customFormat="1" ht="12.75">
      <c r="C127" s="86"/>
      <c r="D127" s="39"/>
      <c r="E127" s="39"/>
    </row>
    <row r="128" spans="3:5" s="122" customFormat="1" ht="12.75">
      <c r="C128" s="86"/>
      <c r="D128" s="39"/>
      <c r="E128" s="39"/>
    </row>
    <row r="129" spans="3:5" s="122" customFormat="1" ht="12.75">
      <c r="C129" s="86"/>
      <c r="D129" s="39"/>
      <c r="E129" s="39"/>
    </row>
    <row r="130" spans="3:5" s="122" customFormat="1" ht="12.75">
      <c r="C130" s="86"/>
      <c r="D130" s="39"/>
      <c r="E130" s="39"/>
    </row>
    <row r="131" spans="3:5" s="122" customFormat="1" ht="12.75">
      <c r="C131" s="86"/>
      <c r="D131" s="39"/>
      <c r="E131" s="39"/>
    </row>
    <row r="132" spans="3:5" s="122" customFormat="1" ht="12.75">
      <c r="C132" s="86"/>
      <c r="D132" s="39"/>
      <c r="E132" s="39"/>
    </row>
    <row r="133" spans="3:5" s="122" customFormat="1" ht="12.75">
      <c r="C133" s="86"/>
      <c r="D133" s="39"/>
      <c r="E133" s="39"/>
    </row>
    <row r="134" spans="3:5" s="122" customFormat="1" ht="12.75">
      <c r="C134" s="86"/>
      <c r="D134" s="39"/>
      <c r="E134" s="39"/>
    </row>
    <row r="135" spans="3:5" s="122" customFormat="1" ht="12.75">
      <c r="C135" s="86"/>
      <c r="D135" s="39"/>
      <c r="E135" s="39"/>
    </row>
    <row r="136" spans="3:5" s="122" customFormat="1" ht="12.75">
      <c r="C136" s="86"/>
      <c r="D136" s="39"/>
      <c r="E136" s="39"/>
    </row>
    <row r="137" spans="3:5" s="122" customFormat="1" ht="12.75">
      <c r="C137" s="86"/>
      <c r="D137" s="39"/>
      <c r="E137" s="39"/>
    </row>
    <row r="138" spans="3:5" s="122" customFormat="1" ht="12.75">
      <c r="C138" s="86"/>
      <c r="D138" s="39"/>
      <c r="E138" s="39"/>
    </row>
    <row r="139" spans="3:5" s="122" customFormat="1" ht="12.75">
      <c r="C139" s="86"/>
      <c r="D139" s="39"/>
      <c r="E139" s="39"/>
    </row>
    <row r="140" spans="3:5" s="122" customFormat="1" ht="12.75">
      <c r="C140" s="86"/>
      <c r="D140" s="39"/>
      <c r="E140" s="39"/>
    </row>
    <row r="141" spans="3:5" s="122" customFormat="1" ht="12.75">
      <c r="C141" s="86"/>
      <c r="D141" s="39"/>
      <c r="E141" s="39"/>
    </row>
    <row r="142" spans="3:5" s="122" customFormat="1" ht="12.75">
      <c r="C142" s="86"/>
      <c r="D142" s="39"/>
      <c r="E142" s="39"/>
    </row>
    <row r="143" spans="3:5" s="122" customFormat="1" ht="12.75">
      <c r="C143" s="86"/>
      <c r="D143" s="39"/>
      <c r="E143" s="39"/>
    </row>
    <row r="144" spans="3:5" s="122" customFormat="1" ht="12.75">
      <c r="C144" s="86"/>
      <c r="D144" s="39"/>
      <c r="E144" s="39"/>
    </row>
    <row r="145" spans="3:5" s="122" customFormat="1" ht="12.75">
      <c r="C145" s="86"/>
      <c r="D145" s="39"/>
      <c r="E145" s="39"/>
    </row>
    <row r="146" spans="3:5" s="122" customFormat="1" ht="12.75">
      <c r="C146" s="86"/>
      <c r="D146" s="39"/>
      <c r="E146" s="39"/>
    </row>
    <row r="147" spans="3:5" s="122" customFormat="1" ht="12.75">
      <c r="C147" s="86"/>
      <c r="D147" s="39"/>
      <c r="E147" s="39"/>
    </row>
    <row r="148" spans="3:5" s="122" customFormat="1" ht="12.75">
      <c r="C148" s="86"/>
      <c r="D148" s="39"/>
      <c r="E148" s="39"/>
    </row>
    <row r="149" spans="3:5" s="122" customFormat="1" ht="12.75">
      <c r="C149" s="86"/>
      <c r="D149" s="39"/>
      <c r="E149" s="39"/>
    </row>
    <row r="150" spans="3:5" s="122" customFormat="1" ht="12.75">
      <c r="C150" s="86"/>
      <c r="D150" s="39"/>
      <c r="E150" s="39"/>
    </row>
    <row r="151" spans="3:5" s="122" customFormat="1" ht="12.75">
      <c r="C151" s="86"/>
      <c r="D151" s="39"/>
      <c r="E151" s="39"/>
    </row>
    <row r="152" spans="3:5" s="122" customFormat="1" ht="12.75">
      <c r="C152" s="86"/>
      <c r="D152" s="39"/>
      <c r="E152" s="39"/>
    </row>
    <row r="153" spans="3:5" s="122" customFormat="1" ht="12.75">
      <c r="C153" s="86"/>
      <c r="D153" s="39"/>
      <c r="E153" s="39"/>
    </row>
    <row r="154" spans="3:5" s="122" customFormat="1" ht="12.75">
      <c r="C154" s="86"/>
      <c r="D154" s="39"/>
      <c r="E154" s="39"/>
    </row>
    <row r="155" spans="3:5" s="122" customFormat="1" ht="12.75">
      <c r="C155" s="86"/>
      <c r="D155" s="39"/>
      <c r="E155" s="39"/>
    </row>
    <row r="156" spans="3:5" s="122" customFormat="1" ht="12.75">
      <c r="C156" s="86"/>
      <c r="D156" s="39"/>
      <c r="E156" s="39"/>
    </row>
    <row r="157" spans="3:5" s="122" customFormat="1" ht="12.75">
      <c r="C157" s="86"/>
      <c r="D157" s="39"/>
      <c r="E157" s="39"/>
    </row>
    <row r="158" spans="3:5" s="122" customFormat="1" ht="12.75">
      <c r="C158" s="86"/>
      <c r="D158" s="39"/>
      <c r="E158" s="39"/>
    </row>
    <row r="159" spans="3:5" s="122" customFormat="1" ht="12.75">
      <c r="C159" s="86"/>
      <c r="D159" s="39"/>
      <c r="E159" s="39"/>
    </row>
    <row r="160" spans="3:5" s="122" customFormat="1" ht="12.75">
      <c r="C160" s="86"/>
      <c r="D160" s="39"/>
      <c r="E160" s="39"/>
    </row>
    <row r="161" spans="3:5" s="122" customFormat="1" ht="12.75">
      <c r="C161" s="86"/>
      <c r="D161" s="39"/>
      <c r="E161" s="39"/>
    </row>
    <row r="162" spans="3:5" s="122" customFormat="1" ht="12.75">
      <c r="C162" s="86"/>
      <c r="D162" s="39"/>
      <c r="E162" s="39"/>
    </row>
    <row r="163" spans="3:5" s="122" customFormat="1" ht="12.75">
      <c r="C163" s="86"/>
      <c r="D163" s="39"/>
      <c r="E163" s="39"/>
    </row>
    <row r="164" spans="3:5" s="122" customFormat="1" ht="12.75">
      <c r="C164" s="86"/>
      <c r="D164" s="39"/>
      <c r="E164" s="39"/>
    </row>
    <row r="165" spans="3:5" s="122" customFormat="1" ht="12.75">
      <c r="C165" s="86"/>
      <c r="D165" s="39"/>
      <c r="E165" s="39"/>
    </row>
    <row r="166" spans="3:5" s="122" customFormat="1" ht="12.75">
      <c r="C166" s="86"/>
      <c r="D166" s="39"/>
      <c r="E166" s="39"/>
    </row>
    <row r="167" spans="3:5" s="122" customFormat="1" ht="12.75">
      <c r="C167" s="86"/>
      <c r="D167" s="39"/>
      <c r="E167" s="39"/>
    </row>
    <row r="168" spans="3:5" s="122" customFormat="1" ht="12.75">
      <c r="C168" s="86"/>
      <c r="D168" s="39"/>
      <c r="E168" s="39"/>
    </row>
    <row r="169" spans="3:5" s="122" customFormat="1" ht="12.75">
      <c r="C169" s="86"/>
      <c r="D169" s="39"/>
      <c r="E169" s="39"/>
    </row>
    <row r="170" spans="3:5" s="122" customFormat="1" ht="12.75">
      <c r="C170" s="86"/>
      <c r="D170" s="39"/>
      <c r="E170" s="39"/>
    </row>
    <row r="171" spans="3:5" s="122" customFormat="1" ht="12.75">
      <c r="C171" s="86"/>
      <c r="D171" s="39"/>
      <c r="E171" s="39"/>
    </row>
    <row r="172" spans="3:5" s="122" customFormat="1" ht="12.75">
      <c r="C172" s="86"/>
      <c r="D172" s="39"/>
      <c r="E172" s="39"/>
    </row>
    <row r="173" spans="3:5" s="122" customFormat="1" ht="12.75">
      <c r="C173" s="86"/>
      <c r="D173" s="39"/>
      <c r="E173" s="39"/>
    </row>
    <row r="174" spans="3:5" s="122" customFormat="1" ht="12.75">
      <c r="C174" s="86"/>
      <c r="D174" s="39"/>
      <c r="E174" s="39"/>
    </row>
    <row r="175" spans="3:5" s="122" customFormat="1" ht="12.75">
      <c r="C175" s="86"/>
      <c r="D175" s="39"/>
      <c r="E175" s="39"/>
    </row>
    <row r="176" spans="3:5" s="122" customFormat="1" ht="12.75">
      <c r="C176" s="86"/>
      <c r="D176" s="39"/>
      <c r="E176" s="39"/>
    </row>
    <row r="177" spans="3:5" s="122" customFormat="1" ht="12.75">
      <c r="C177" s="86"/>
      <c r="D177" s="39"/>
      <c r="E177" s="39"/>
    </row>
    <row r="178" spans="3:5" s="122" customFormat="1" ht="12.75">
      <c r="C178" s="86"/>
      <c r="D178" s="39"/>
      <c r="E178" s="39"/>
    </row>
    <row r="179" spans="3:5" s="122" customFormat="1" ht="12.75">
      <c r="C179" s="86"/>
      <c r="D179" s="39"/>
      <c r="E179" s="39"/>
    </row>
    <row r="180" spans="3:5" s="122" customFormat="1" ht="12.75">
      <c r="C180" s="86"/>
      <c r="D180" s="39"/>
      <c r="E180" s="39"/>
    </row>
    <row r="181" spans="3:5" s="122" customFormat="1" ht="12.75">
      <c r="C181" s="86"/>
      <c r="D181" s="39"/>
      <c r="E181" s="39"/>
    </row>
    <row r="182" spans="3:5" s="122" customFormat="1" ht="12.75">
      <c r="C182" s="86"/>
      <c r="D182" s="39"/>
      <c r="E182" s="39"/>
    </row>
    <row r="183" spans="3:5" s="122" customFormat="1" ht="12.75">
      <c r="C183" s="86"/>
      <c r="D183" s="39"/>
      <c r="E183" s="39"/>
    </row>
    <row r="184" spans="3:5" s="122" customFormat="1" ht="12.75">
      <c r="C184" s="86"/>
      <c r="D184" s="39"/>
      <c r="E184" s="39"/>
    </row>
    <row r="185" spans="3:5" s="122" customFormat="1" ht="12.75">
      <c r="C185" s="86"/>
      <c r="D185" s="39"/>
      <c r="E185" s="39"/>
    </row>
    <row r="186" spans="3:5" s="122" customFormat="1" ht="12.75">
      <c r="C186" s="86"/>
      <c r="D186" s="39"/>
      <c r="E186" s="39"/>
    </row>
    <row r="187" spans="3:5" s="122" customFormat="1" ht="12.75">
      <c r="C187" s="86"/>
      <c r="D187" s="39"/>
      <c r="E187" s="39"/>
    </row>
    <row r="188" spans="3:5" s="122" customFormat="1" ht="12.75">
      <c r="C188" s="86"/>
      <c r="D188" s="39"/>
      <c r="E188" s="39"/>
    </row>
    <row r="189" spans="3:5" s="122" customFormat="1" ht="12.75">
      <c r="C189" s="86"/>
      <c r="D189" s="39"/>
      <c r="E189" s="39"/>
    </row>
    <row r="190" spans="3:5" s="122" customFormat="1" ht="12.75">
      <c r="C190" s="86"/>
      <c r="D190" s="39"/>
      <c r="E190" s="39"/>
    </row>
    <row r="191" spans="3:5" s="122" customFormat="1" ht="12.75">
      <c r="C191" s="86"/>
      <c r="D191" s="39"/>
      <c r="E191" s="39"/>
    </row>
    <row r="192" spans="3:5" s="122" customFormat="1" ht="12.75">
      <c r="C192" s="86"/>
      <c r="D192" s="39"/>
      <c r="E192" s="39"/>
    </row>
    <row r="193" spans="3:5" s="122" customFormat="1" ht="12.75">
      <c r="C193" s="86"/>
      <c r="D193" s="39"/>
      <c r="E193" s="39"/>
    </row>
    <row r="194" spans="3:5" s="122" customFormat="1" ht="12.75">
      <c r="C194" s="86"/>
      <c r="D194" s="39"/>
      <c r="E194" s="39"/>
    </row>
    <row r="195" spans="3:5" s="122" customFormat="1" ht="12.75">
      <c r="C195" s="86"/>
      <c r="D195" s="39"/>
      <c r="E195" s="39"/>
    </row>
    <row r="196" spans="3:5" s="122" customFormat="1" ht="12.75">
      <c r="C196" s="86"/>
      <c r="D196" s="39"/>
      <c r="E196" s="39"/>
    </row>
    <row r="197" spans="3:5" s="122" customFormat="1" ht="12.75">
      <c r="C197" s="86"/>
      <c r="D197" s="39"/>
      <c r="E197" s="39"/>
    </row>
    <row r="198" spans="3:5" s="122" customFormat="1" ht="12.75">
      <c r="C198" s="86"/>
      <c r="D198" s="39"/>
      <c r="E198" s="39"/>
    </row>
    <row r="199" spans="3:5" s="122" customFormat="1" ht="12.75">
      <c r="C199" s="86"/>
      <c r="D199" s="39"/>
      <c r="E199" s="39"/>
    </row>
    <row r="200" spans="3:5" s="122" customFormat="1" ht="12.75">
      <c r="C200" s="86"/>
      <c r="D200" s="39"/>
      <c r="E200" s="39"/>
    </row>
    <row r="201" spans="3:5" s="122" customFormat="1" ht="12.75">
      <c r="C201" s="86"/>
      <c r="D201" s="39"/>
      <c r="E201" s="39"/>
    </row>
    <row r="202" spans="3:5" s="122" customFormat="1" ht="12.75">
      <c r="C202" s="86"/>
      <c r="D202" s="39"/>
      <c r="E202" s="39"/>
    </row>
    <row r="203" spans="3:5" s="122" customFormat="1" ht="12.75">
      <c r="C203" s="86"/>
      <c r="D203" s="39"/>
      <c r="E203" s="39"/>
    </row>
    <row r="204" spans="3:5" s="122" customFormat="1" ht="12.75">
      <c r="C204" s="86"/>
      <c r="D204" s="39"/>
      <c r="E204" s="39"/>
    </row>
    <row r="205" spans="3:5" s="122" customFormat="1" ht="12.75">
      <c r="C205" s="86"/>
      <c r="D205" s="39"/>
      <c r="E205" s="39"/>
    </row>
    <row r="206" spans="3:5" s="122" customFormat="1" ht="12.75">
      <c r="C206" s="86"/>
      <c r="D206" s="39"/>
      <c r="E206" s="39"/>
    </row>
    <row r="207" spans="3:5" s="122" customFormat="1" ht="12.75">
      <c r="C207" s="86"/>
      <c r="D207" s="39"/>
      <c r="E207" s="39"/>
    </row>
    <row r="208" spans="3:5" s="122" customFormat="1" ht="12.75">
      <c r="C208" s="86"/>
      <c r="D208" s="39"/>
      <c r="E208" s="39"/>
    </row>
    <row r="209" spans="3:5" s="122" customFormat="1" ht="12.75">
      <c r="C209" s="86"/>
      <c r="D209" s="39"/>
      <c r="E209" s="39"/>
    </row>
    <row r="210" spans="3:5" s="122" customFormat="1" ht="12.75">
      <c r="C210" s="86"/>
      <c r="D210" s="39"/>
      <c r="E210" s="39"/>
    </row>
    <row r="211" spans="3:5" s="122" customFormat="1" ht="12.75">
      <c r="C211" s="86"/>
      <c r="D211" s="39"/>
      <c r="E211" s="39"/>
    </row>
    <row r="212" spans="3:5" s="122" customFormat="1" ht="12.75">
      <c r="C212" s="86"/>
      <c r="D212" s="39"/>
      <c r="E212" s="39"/>
    </row>
    <row r="213" spans="3:5" s="122" customFormat="1" ht="12.75">
      <c r="C213" s="86"/>
      <c r="D213" s="39"/>
      <c r="E213" s="39"/>
    </row>
    <row r="214" spans="3:5" s="122" customFormat="1" ht="12.75">
      <c r="C214" s="86"/>
      <c r="D214" s="39"/>
      <c r="E214" s="39"/>
    </row>
    <row r="215" spans="1:5" s="122" customFormat="1" ht="12.75">
      <c r="A215" s="187"/>
      <c r="B215" s="187"/>
      <c r="C215" s="87"/>
      <c r="D215" s="39"/>
      <c r="E215" s="39"/>
    </row>
    <row r="216" spans="1:5" s="122" customFormat="1" ht="12.75">
      <c r="A216" s="187"/>
      <c r="B216" s="187"/>
      <c r="C216" s="87"/>
      <c r="D216" s="39"/>
      <c r="E216" s="39"/>
    </row>
    <row r="217" spans="1:5" s="122" customFormat="1" ht="12.75">
      <c r="A217" s="187"/>
      <c r="B217" s="187"/>
      <c r="C217" s="87"/>
      <c r="D217" s="39"/>
      <c r="E217" s="39"/>
    </row>
    <row r="218" spans="1:5" s="122" customFormat="1" ht="12.75">
      <c r="A218" s="187"/>
      <c r="B218" s="187"/>
      <c r="C218" s="87"/>
      <c r="D218" s="39"/>
      <c r="E218" s="39"/>
    </row>
    <row r="219" spans="1:5" s="122" customFormat="1" ht="12.75">
      <c r="A219" s="187"/>
      <c r="B219" s="187"/>
      <c r="C219" s="87"/>
      <c r="D219" s="39"/>
      <c r="E219" s="39"/>
    </row>
    <row r="220" spans="1:5" s="122" customFormat="1" ht="12.75">
      <c r="A220" s="187"/>
      <c r="B220" s="187"/>
      <c r="C220" s="87"/>
      <c r="D220" s="39"/>
      <c r="E220" s="39"/>
    </row>
    <row r="221" spans="1:5" s="122" customFormat="1" ht="12.75">
      <c r="A221" s="187"/>
      <c r="B221" s="187"/>
      <c r="C221" s="87"/>
      <c r="D221" s="39"/>
      <c r="E221" s="39"/>
    </row>
    <row r="222" spans="1:5" s="122" customFormat="1" ht="12.75">
      <c r="A222" s="187"/>
      <c r="B222" s="187"/>
      <c r="C222" s="87"/>
      <c r="D222" s="39"/>
      <c r="E222" s="39"/>
    </row>
    <row r="223" spans="1:5" s="122" customFormat="1" ht="12.75">
      <c r="A223" s="187"/>
      <c r="B223" s="187"/>
      <c r="C223" s="87"/>
      <c r="D223" s="39"/>
      <c r="E223" s="39"/>
    </row>
    <row r="224" spans="1:5" s="122" customFormat="1" ht="12.75">
      <c r="A224" s="187"/>
      <c r="B224" s="187"/>
      <c r="C224" s="87"/>
      <c r="D224" s="39"/>
      <c r="E224" s="39"/>
    </row>
    <row r="225" spans="1:5" s="122" customFormat="1" ht="12.75">
      <c r="A225" s="187"/>
      <c r="B225" s="187"/>
      <c r="C225" s="87"/>
      <c r="D225" s="39"/>
      <c r="E225" s="39"/>
    </row>
    <row r="226" spans="1:5" s="122" customFormat="1" ht="12.75">
      <c r="A226" s="187"/>
      <c r="B226" s="187"/>
      <c r="C226" s="87"/>
      <c r="D226" s="39"/>
      <c r="E226" s="39"/>
    </row>
    <row r="227" spans="1:5" s="122" customFormat="1" ht="12.75">
      <c r="A227" s="187"/>
      <c r="B227" s="187"/>
      <c r="C227" s="87"/>
      <c r="D227" s="39"/>
      <c r="E227" s="39"/>
    </row>
    <row r="228" spans="1:5" s="122" customFormat="1" ht="12.75">
      <c r="A228" s="187"/>
      <c r="B228" s="187"/>
      <c r="C228" s="87"/>
      <c r="D228" s="39"/>
      <c r="E228" s="39"/>
    </row>
    <row r="229" spans="1:5" s="122" customFormat="1" ht="12.75">
      <c r="A229" s="187"/>
      <c r="B229" s="187"/>
      <c r="C229" s="87"/>
      <c r="D229" s="39"/>
      <c r="E229" s="39"/>
    </row>
    <row r="230" spans="1:5" s="122" customFormat="1" ht="12.75">
      <c r="A230" s="187"/>
      <c r="B230" s="187"/>
      <c r="C230" s="87"/>
      <c r="D230" s="39"/>
      <c r="E230" s="39"/>
    </row>
    <row r="231" spans="1:5" s="122" customFormat="1" ht="12.75">
      <c r="A231" s="187"/>
      <c r="B231" s="187"/>
      <c r="C231" s="87"/>
      <c r="D231" s="39"/>
      <c r="E231" s="39"/>
    </row>
    <row r="232" spans="1:5" s="122" customFormat="1" ht="12.75">
      <c r="A232" s="187"/>
      <c r="B232" s="187"/>
      <c r="C232" s="87"/>
      <c r="D232" s="39"/>
      <c r="E232" s="39"/>
    </row>
    <row r="233" spans="1:5" s="122" customFormat="1" ht="12.75">
      <c r="A233" s="187"/>
      <c r="B233" s="187"/>
      <c r="C233" s="87"/>
      <c r="D233" s="39"/>
      <c r="E233" s="39"/>
    </row>
    <row r="234" spans="1:5" s="122" customFormat="1" ht="12.75">
      <c r="A234" s="187"/>
      <c r="B234" s="187"/>
      <c r="C234" s="87"/>
      <c r="D234" s="39"/>
      <c r="E234" s="39"/>
    </row>
    <row r="235" spans="1:5" s="122" customFormat="1" ht="12.75">
      <c r="A235" s="187"/>
      <c r="B235" s="187"/>
      <c r="C235" s="87"/>
      <c r="D235" s="39"/>
      <c r="E235" s="39"/>
    </row>
    <row r="236" spans="1:5" s="122" customFormat="1" ht="12.75">
      <c r="A236" s="187"/>
      <c r="B236" s="187"/>
      <c r="C236" s="87"/>
      <c r="D236" s="39"/>
      <c r="E236" s="39"/>
    </row>
    <row r="237" spans="1:5" s="122" customFormat="1" ht="12.75">
      <c r="A237" s="187"/>
      <c r="B237" s="187"/>
      <c r="C237" s="87"/>
      <c r="D237" s="39"/>
      <c r="E237" s="39"/>
    </row>
    <row r="238" spans="1:5" s="122" customFormat="1" ht="12.75">
      <c r="A238" s="187"/>
      <c r="B238" s="187"/>
      <c r="C238" s="87"/>
      <c r="D238" s="39"/>
      <c r="E238" s="39"/>
    </row>
    <row r="239" spans="1:5" s="122" customFormat="1" ht="12.75">
      <c r="A239" s="187"/>
      <c r="B239" s="187"/>
      <c r="C239" s="87"/>
      <c r="D239" s="39"/>
      <c r="E239" s="39"/>
    </row>
    <row r="240" spans="1:5" s="122" customFormat="1" ht="12.75">
      <c r="A240" s="187"/>
      <c r="B240" s="187"/>
      <c r="C240" s="87"/>
      <c r="D240" s="39"/>
      <c r="E240" s="39"/>
    </row>
    <row r="241" spans="1:5" s="122" customFormat="1" ht="12.75">
      <c r="A241" s="187"/>
      <c r="B241" s="187"/>
      <c r="C241" s="87"/>
      <c r="D241" s="39"/>
      <c r="E241" s="39"/>
    </row>
    <row r="242" spans="1:5" s="122" customFormat="1" ht="12.75">
      <c r="A242" s="187"/>
      <c r="B242" s="187"/>
      <c r="C242" s="87"/>
      <c r="D242" s="39"/>
      <c r="E242" s="39"/>
    </row>
    <row r="243" spans="1:5" s="122" customFormat="1" ht="12.75">
      <c r="A243" s="187"/>
      <c r="B243" s="187"/>
      <c r="C243" s="87"/>
      <c r="D243" s="39"/>
      <c r="E243" s="39"/>
    </row>
    <row r="244" spans="1:5" s="122" customFormat="1" ht="12.75">
      <c r="A244" s="187"/>
      <c r="B244" s="187"/>
      <c r="C244" s="87"/>
      <c r="D244" s="39"/>
      <c r="E244" s="39"/>
    </row>
    <row r="245" spans="1:5" s="122" customFormat="1" ht="12.75">
      <c r="A245" s="187"/>
      <c r="B245" s="187"/>
      <c r="C245" s="87"/>
      <c r="D245" s="39"/>
      <c r="E245" s="39"/>
    </row>
    <row r="246" spans="1:5" s="122" customFormat="1" ht="12.75">
      <c r="A246" s="187"/>
      <c r="B246" s="187"/>
      <c r="C246" s="87"/>
      <c r="D246" s="39"/>
      <c r="E246" s="39"/>
    </row>
    <row r="247" spans="1:5" s="122" customFormat="1" ht="12.75">
      <c r="A247" s="187"/>
      <c r="B247" s="187"/>
      <c r="C247" s="87"/>
      <c r="D247" s="39"/>
      <c r="E247" s="39"/>
    </row>
    <row r="248" spans="1:5" s="122" customFormat="1" ht="12.75">
      <c r="A248" s="187"/>
      <c r="B248" s="187"/>
      <c r="C248" s="87"/>
      <c r="D248" s="39"/>
      <c r="E248" s="39"/>
    </row>
    <row r="249" spans="1:5" s="122" customFormat="1" ht="12.75">
      <c r="A249" s="187"/>
      <c r="B249" s="187"/>
      <c r="C249" s="87"/>
      <c r="D249" s="39"/>
      <c r="E249" s="39"/>
    </row>
    <row r="250" spans="1:5" s="122" customFormat="1" ht="12.75">
      <c r="A250" s="187"/>
      <c r="B250" s="187"/>
      <c r="C250" s="87"/>
      <c r="D250" s="39"/>
      <c r="E250" s="39"/>
    </row>
    <row r="251" spans="1:5" s="122" customFormat="1" ht="12.75">
      <c r="A251" s="187"/>
      <c r="B251" s="187"/>
      <c r="C251" s="87"/>
      <c r="D251" s="39"/>
      <c r="E251" s="39"/>
    </row>
    <row r="252" spans="1:5" s="122" customFormat="1" ht="12.75">
      <c r="A252" s="187"/>
      <c r="B252" s="187"/>
      <c r="C252" s="87"/>
      <c r="D252" s="39"/>
      <c r="E252" s="39"/>
    </row>
    <row r="253" spans="1:5" s="122" customFormat="1" ht="12.75">
      <c r="A253" s="187"/>
      <c r="B253" s="187"/>
      <c r="C253" s="87"/>
      <c r="D253" s="39"/>
      <c r="E253" s="39"/>
    </row>
    <row r="254" spans="1:5" s="122" customFormat="1" ht="12.75">
      <c r="A254" s="187"/>
      <c r="B254" s="187"/>
      <c r="C254" s="87"/>
      <c r="D254" s="39"/>
      <c r="E254" s="39"/>
    </row>
    <row r="255" spans="1:5" s="122" customFormat="1" ht="12.75">
      <c r="A255" s="187"/>
      <c r="B255" s="187"/>
      <c r="C255" s="87"/>
      <c r="D255" s="39"/>
      <c r="E255" s="39"/>
    </row>
    <row r="256" spans="1:5" s="122" customFormat="1" ht="12.75">
      <c r="A256" s="187"/>
      <c r="B256" s="187"/>
      <c r="C256" s="87"/>
      <c r="D256" s="39"/>
      <c r="E256" s="39"/>
    </row>
    <row r="257" spans="1:5" s="122" customFormat="1" ht="12.75">
      <c r="A257" s="187"/>
      <c r="B257" s="187"/>
      <c r="C257" s="87"/>
      <c r="D257" s="39"/>
      <c r="E257" s="39"/>
    </row>
    <row r="258" spans="1:5" s="122" customFormat="1" ht="12.75">
      <c r="A258" s="187"/>
      <c r="B258" s="187"/>
      <c r="C258" s="87"/>
      <c r="D258" s="39"/>
      <c r="E258" s="39"/>
    </row>
    <row r="259" spans="1:5" s="122" customFormat="1" ht="12.75">
      <c r="A259" s="187"/>
      <c r="B259" s="187"/>
      <c r="C259" s="87"/>
      <c r="D259" s="39"/>
      <c r="E259" s="39"/>
    </row>
  </sheetData>
  <sheetProtection algorithmName="SHA-512" hashValue="X13NNFHxs5LVh5xKtvat7XYY+rErFY9Gobr7RPDw1TRtwy4cc5TiQv7cDHa+lAeIMclSVITM/M84Jg1xpNYZ5w==" saltValue="vYmrpN4U+sfEqIpx22hEXQ==" spinCount="100000" sheet="1" objects="1" scenarios="1"/>
  <printOptions/>
  <pageMargins left="0.22" right="0.13" top="1.4566929133858268" bottom="1.7322834645669292" header="0.1968503937007874" footer="0.4724409448818898"/>
  <pageSetup horizontalDpi="360" verticalDpi="360" orientation="portrait" paperSize="9" scale="88" r:id="rId1"/>
  <headerFooter alignWithMargins="0">
    <oddHeader>&amp;L&amp;"Arial CE,Tučné"REKONSTRUKCE KOTELNY
DOMOVA MLÁDEŽE
STŘEDNÍ ŠKOLY ODĚVNÍHO A GRAFICKÉHO DESIGNU
Lysá nad Labem 289 22, Přemyslova 592&amp;C&amp;"Arial CE,Tučné"
&amp;RZařízení silnoproudých elektroinstalací
 Měření a regulace
Příloha 01</oddHeader>
    <oddFooter>&amp;CStránka &amp;P z &amp;N&amp;RLegenda, výpis materiálu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23"/>
  <sheetViews>
    <sheetView view="pageBreakPreview" zoomScaleSheetLayoutView="100" workbookViewId="0" topLeftCell="A1">
      <selection activeCell="H21" sqref="H21"/>
    </sheetView>
  </sheetViews>
  <sheetFormatPr defaultColWidth="8.875" defaultRowHeight="12.75"/>
  <cols>
    <col min="1" max="1" width="53.375" style="187" customWidth="1"/>
    <col min="2" max="2" width="9.625" style="187" customWidth="1"/>
    <col min="3" max="3" width="8.875" style="87" customWidth="1"/>
    <col min="4" max="5" width="10.375" style="39" bestFit="1" customWidth="1"/>
    <col min="6" max="8" width="8.875" style="187" customWidth="1"/>
    <col min="9" max="9" width="12.125" style="187" bestFit="1" customWidth="1"/>
    <col min="10" max="16384" width="8.875" style="187" customWidth="1"/>
  </cols>
  <sheetData>
    <row r="1" spans="1:5" ht="42.75" thickBot="1">
      <c r="A1" s="299" t="s">
        <v>14</v>
      </c>
      <c r="B1" s="300" t="s">
        <v>15</v>
      </c>
      <c r="C1" s="109" t="s">
        <v>1</v>
      </c>
      <c r="D1" s="50" t="s">
        <v>78</v>
      </c>
      <c r="E1" s="250" t="s">
        <v>77</v>
      </c>
    </row>
    <row r="2" spans="1:5" s="116" customFormat="1" ht="14.25" thickBot="1" thickTop="1">
      <c r="A2" s="269" t="s">
        <v>269</v>
      </c>
      <c r="B2" s="301"/>
      <c r="C2" s="110"/>
      <c r="D2" s="58"/>
      <c r="E2" s="302"/>
    </row>
    <row r="3" spans="1:5" s="116" customFormat="1" ht="17.25" customHeight="1" thickBot="1" thickTop="1">
      <c r="A3" s="269" t="s">
        <v>264</v>
      </c>
      <c r="B3" s="301"/>
      <c r="C3" s="110"/>
      <c r="D3" s="59"/>
      <c r="E3" s="303"/>
    </row>
    <row r="4" spans="1:5" s="122" customFormat="1" ht="13.5" thickTop="1">
      <c r="A4" s="304" t="s">
        <v>263</v>
      </c>
      <c r="B4" s="305" t="s">
        <v>16</v>
      </c>
      <c r="C4" s="111">
        <v>8</v>
      </c>
      <c r="D4" s="60"/>
      <c r="E4" s="306">
        <f>C4*D4</f>
        <v>0</v>
      </c>
    </row>
    <row r="5" spans="1:5" s="122" customFormat="1" ht="25.5">
      <c r="A5" s="304" t="s">
        <v>271</v>
      </c>
      <c r="B5" s="305" t="s">
        <v>16</v>
      </c>
      <c r="C5" s="111">
        <v>8</v>
      </c>
      <c r="D5" s="60"/>
      <c r="E5" s="306">
        <f>C5*D5</f>
        <v>0</v>
      </c>
    </row>
    <row r="6" spans="1:5" s="122" customFormat="1" ht="13.5" thickBot="1">
      <c r="A6" s="307"/>
      <c r="B6" s="305"/>
      <c r="C6" s="111"/>
      <c r="D6" s="61"/>
      <c r="E6" s="308"/>
    </row>
    <row r="7" spans="1:5" s="116" customFormat="1" ht="13.5" thickBot="1">
      <c r="A7" s="269" t="s">
        <v>267</v>
      </c>
      <c r="B7" s="301"/>
      <c r="C7" s="110"/>
      <c r="D7" s="62"/>
      <c r="E7" s="309"/>
    </row>
    <row r="8" spans="1:5" s="122" customFormat="1" ht="13.5" thickTop="1">
      <c r="A8" s="307" t="s">
        <v>272</v>
      </c>
      <c r="B8" s="305" t="s">
        <v>244</v>
      </c>
      <c r="C8" s="111">
        <v>1</v>
      </c>
      <c r="D8" s="60"/>
      <c r="E8" s="306">
        <f aca="true" t="shared" si="0" ref="E8:E12">C8*D8</f>
        <v>0</v>
      </c>
    </row>
    <row r="9" spans="1:5" s="122" customFormat="1" ht="12.75">
      <c r="A9" s="307" t="s">
        <v>273</v>
      </c>
      <c r="B9" s="305" t="s">
        <v>244</v>
      </c>
      <c r="C9" s="111">
        <v>1</v>
      </c>
      <c r="D9" s="60"/>
      <c r="E9" s="306">
        <f t="shared" si="0"/>
        <v>0</v>
      </c>
    </row>
    <row r="10" spans="1:5" s="122" customFormat="1" ht="13.5" thickBot="1">
      <c r="A10" s="307"/>
      <c r="B10" s="305"/>
      <c r="C10" s="111"/>
      <c r="D10" s="60"/>
      <c r="E10" s="306"/>
    </row>
    <row r="11" spans="1:5" s="116" customFormat="1" ht="13.5" thickBot="1">
      <c r="A11" s="269" t="s">
        <v>268</v>
      </c>
      <c r="B11" s="301"/>
      <c r="C11" s="110"/>
      <c r="D11" s="62"/>
      <c r="E11" s="309"/>
    </row>
    <row r="12" spans="1:5" s="122" customFormat="1" ht="13.5" thickTop="1">
      <c r="A12" s="307" t="s">
        <v>265</v>
      </c>
      <c r="B12" s="305" t="s">
        <v>244</v>
      </c>
      <c r="C12" s="111">
        <v>1</v>
      </c>
      <c r="D12" s="60"/>
      <c r="E12" s="306">
        <f t="shared" si="0"/>
        <v>0</v>
      </c>
    </row>
    <row r="13" spans="1:5" s="122" customFormat="1" ht="12.75">
      <c r="A13" s="307" t="s">
        <v>266</v>
      </c>
      <c r="B13" s="305" t="s">
        <v>244</v>
      </c>
      <c r="C13" s="111">
        <v>1</v>
      </c>
      <c r="D13" s="60"/>
      <c r="E13" s="306">
        <v>0</v>
      </c>
    </row>
    <row r="14" spans="1:5" s="122" customFormat="1" ht="13.5" thickBot="1">
      <c r="A14" s="307"/>
      <c r="B14" s="305"/>
      <c r="C14" s="111"/>
      <c r="D14" s="60"/>
      <c r="E14" s="306"/>
    </row>
    <row r="15" spans="1:6" s="122" customFormat="1" ht="13.5" thickBot="1">
      <c r="A15" s="310" t="s">
        <v>63</v>
      </c>
      <c r="B15" s="311"/>
      <c r="C15" s="112"/>
      <c r="D15" s="63"/>
      <c r="E15" s="312">
        <f>SUM(E4:E14)</f>
        <v>0</v>
      </c>
      <c r="F15" s="313"/>
    </row>
    <row r="16" spans="3:5" s="122" customFormat="1" ht="12.75">
      <c r="C16" s="86"/>
      <c r="D16" s="38"/>
      <c r="E16" s="38"/>
    </row>
    <row r="17" spans="3:5" s="122" customFormat="1" ht="12.75">
      <c r="C17" s="86"/>
      <c r="D17" s="38"/>
      <c r="E17" s="38"/>
    </row>
    <row r="18" spans="3:5" s="122" customFormat="1" ht="12.75">
      <c r="C18" s="86"/>
      <c r="D18" s="38"/>
      <c r="E18" s="38"/>
    </row>
    <row r="19" spans="3:5" s="122" customFormat="1" ht="12.75">
      <c r="C19" s="86"/>
      <c r="D19" s="38"/>
      <c r="E19" s="38"/>
    </row>
    <row r="20" spans="3:5" s="122" customFormat="1" ht="12.75">
      <c r="C20" s="86"/>
      <c r="D20" s="38"/>
      <c r="E20" s="38"/>
    </row>
    <row r="21" spans="3:5" s="122" customFormat="1" ht="12.75">
      <c r="C21" s="86"/>
      <c r="D21" s="38"/>
      <c r="E21" s="38"/>
    </row>
    <row r="22" spans="3:5" s="122" customFormat="1" ht="12.75">
      <c r="C22" s="86"/>
      <c r="D22" s="38"/>
      <c r="E22" s="38"/>
    </row>
    <row r="23" spans="3:5" s="122" customFormat="1" ht="12.75">
      <c r="C23" s="86"/>
      <c r="D23" s="38"/>
      <c r="E23" s="38"/>
    </row>
    <row r="24" spans="3:5" s="122" customFormat="1" ht="12.75">
      <c r="C24" s="86"/>
      <c r="D24" s="38"/>
      <c r="E24" s="38"/>
    </row>
    <row r="25" spans="3:5" s="122" customFormat="1" ht="12.75">
      <c r="C25" s="86"/>
      <c r="D25" s="38"/>
      <c r="E25" s="38"/>
    </row>
    <row r="26" spans="3:5" s="122" customFormat="1" ht="12.75">
      <c r="C26" s="86"/>
      <c r="D26" s="38"/>
      <c r="E26" s="38"/>
    </row>
    <row r="27" spans="3:5" s="122" customFormat="1" ht="12.75">
      <c r="C27" s="86"/>
      <c r="D27" s="38"/>
      <c r="E27" s="38"/>
    </row>
    <row r="28" spans="3:5" s="122" customFormat="1" ht="12.75">
      <c r="C28" s="86"/>
      <c r="D28" s="38"/>
      <c r="E28" s="38"/>
    </row>
    <row r="29" spans="3:5" s="122" customFormat="1" ht="12.75">
      <c r="C29" s="86"/>
      <c r="D29" s="38"/>
      <c r="E29" s="38"/>
    </row>
    <row r="30" spans="3:5" s="122" customFormat="1" ht="12.75">
      <c r="C30" s="86"/>
      <c r="D30" s="38"/>
      <c r="E30" s="38"/>
    </row>
    <row r="31" spans="3:5" s="122" customFormat="1" ht="12.75">
      <c r="C31" s="86"/>
      <c r="D31" s="38"/>
      <c r="E31" s="38"/>
    </row>
    <row r="32" spans="3:5" s="122" customFormat="1" ht="12.75">
      <c r="C32" s="86"/>
      <c r="D32" s="38"/>
      <c r="E32" s="38"/>
    </row>
    <row r="33" spans="3:5" s="122" customFormat="1" ht="12.75">
      <c r="C33" s="86"/>
      <c r="D33" s="38"/>
      <c r="E33" s="38"/>
    </row>
    <row r="34" spans="3:5" s="122" customFormat="1" ht="12.75">
      <c r="C34" s="86"/>
      <c r="D34" s="39"/>
      <c r="E34" s="39"/>
    </row>
    <row r="35" spans="3:5" s="122" customFormat="1" ht="12.75">
      <c r="C35" s="86"/>
      <c r="D35" s="39"/>
      <c r="E35" s="39"/>
    </row>
    <row r="36" spans="3:5" s="122" customFormat="1" ht="12.75">
      <c r="C36" s="86"/>
      <c r="D36" s="39"/>
      <c r="E36" s="39"/>
    </row>
    <row r="37" spans="3:5" s="122" customFormat="1" ht="12.75">
      <c r="C37" s="86"/>
      <c r="D37" s="39"/>
      <c r="E37" s="39"/>
    </row>
    <row r="38" spans="3:5" s="122" customFormat="1" ht="12.75">
      <c r="C38" s="86"/>
      <c r="D38" s="39"/>
      <c r="E38" s="39"/>
    </row>
    <row r="39" spans="3:5" s="122" customFormat="1" ht="12.75">
      <c r="C39" s="86"/>
      <c r="D39" s="39"/>
      <c r="E39" s="39"/>
    </row>
    <row r="40" spans="3:5" s="122" customFormat="1" ht="12.75">
      <c r="C40" s="86"/>
      <c r="D40" s="39"/>
      <c r="E40" s="39"/>
    </row>
    <row r="41" spans="3:5" s="122" customFormat="1" ht="12.75">
      <c r="C41" s="86"/>
      <c r="D41" s="39"/>
      <c r="E41" s="39"/>
    </row>
    <row r="42" spans="3:5" s="122" customFormat="1" ht="12.75">
      <c r="C42" s="86"/>
      <c r="D42" s="39"/>
      <c r="E42" s="39"/>
    </row>
    <row r="43" spans="3:5" s="122" customFormat="1" ht="12.75">
      <c r="C43" s="86"/>
      <c r="D43" s="39"/>
      <c r="E43" s="39"/>
    </row>
    <row r="44" spans="3:5" s="122" customFormat="1" ht="12.75">
      <c r="C44" s="86"/>
      <c r="D44" s="39"/>
      <c r="E44" s="39"/>
    </row>
    <row r="45" spans="3:5" s="122" customFormat="1" ht="12.75">
      <c r="C45" s="86"/>
      <c r="D45" s="39"/>
      <c r="E45" s="39"/>
    </row>
    <row r="46" spans="3:5" s="122" customFormat="1" ht="12.75">
      <c r="C46" s="86"/>
      <c r="D46" s="39"/>
      <c r="E46" s="39"/>
    </row>
    <row r="47" spans="3:5" s="122" customFormat="1" ht="12.75">
      <c r="C47" s="86"/>
      <c r="D47" s="39"/>
      <c r="E47" s="39"/>
    </row>
    <row r="48" spans="3:5" s="122" customFormat="1" ht="12.75">
      <c r="C48" s="86"/>
      <c r="D48" s="39"/>
      <c r="E48" s="39"/>
    </row>
    <row r="49" spans="3:5" s="122" customFormat="1" ht="12.75">
      <c r="C49" s="86"/>
      <c r="D49" s="39"/>
      <c r="E49" s="39"/>
    </row>
    <row r="50" spans="3:5" s="122" customFormat="1" ht="12.75">
      <c r="C50" s="86"/>
      <c r="D50" s="39"/>
      <c r="E50" s="39"/>
    </row>
    <row r="51" spans="3:5" s="122" customFormat="1" ht="12.75">
      <c r="C51" s="86"/>
      <c r="D51" s="39"/>
      <c r="E51" s="39"/>
    </row>
    <row r="52" spans="3:5" s="122" customFormat="1" ht="12.75">
      <c r="C52" s="86"/>
      <c r="D52" s="39"/>
      <c r="E52" s="39"/>
    </row>
    <row r="53" spans="3:5" s="122" customFormat="1" ht="12.75">
      <c r="C53" s="86"/>
      <c r="D53" s="39"/>
      <c r="E53" s="39"/>
    </row>
    <row r="54" spans="3:5" s="122" customFormat="1" ht="12.75">
      <c r="C54" s="86"/>
      <c r="D54" s="39"/>
      <c r="E54" s="39"/>
    </row>
    <row r="55" spans="3:5" s="122" customFormat="1" ht="12.75">
      <c r="C55" s="86"/>
      <c r="D55" s="39"/>
      <c r="E55" s="39"/>
    </row>
    <row r="56" spans="3:5" s="122" customFormat="1" ht="12.75">
      <c r="C56" s="86"/>
      <c r="D56" s="39"/>
      <c r="E56" s="39"/>
    </row>
    <row r="57" spans="3:5" s="122" customFormat="1" ht="12.75">
      <c r="C57" s="86"/>
      <c r="D57" s="39"/>
      <c r="E57" s="39"/>
    </row>
    <row r="58" spans="3:5" s="122" customFormat="1" ht="12.75">
      <c r="C58" s="86"/>
      <c r="D58" s="39"/>
      <c r="E58" s="39"/>
    </row>
    <row r="59" spans="3:5" s="122" customFormat="1" ht="12.75">
      <c r="C59" s="86"/>
      <c r="D59" s="39"/>
      <c r="E59" s="39"/>
    </row>
    <row r="60" spans="3:5" s="122" customFormat="1" ht="12.75">
      <c r="C60" s="86"/>
      <c r="D60" s="39"/>
      <c r="E60" s="39"/>
    </row>
    <row r="61" spans="3:5" s="122" customFormat="1" ht="12.75">
      <c r="C61" s="86"/>
      <c r="D61" s="39"/>
      <c r="E61" s="39"/>
    </row>
    <row r="62" spans="3:5" s="122" customFormat="1" ht="12.75">
      <c r="C62" s="86"/>
      <c r="D62" s="39"/>
      <c r="E62" s="39"/>
    </row>
    <row r="63" spans="3:5" s="122" customFormat="1" ht="12.75">
      <c r="C63" s="86"/>
      <c r="D63" s="39"/>
      <c r="E63" s="39"/>
    </row>
    <row r="64" spans="3:5" s="122" customFormat="1" ht="12.75">
      <c r="C64" s="86"/>
      <c r="D64" s="39"/>
      <c r="E64" s="39"/>
    </row>
    <row r="65" spans="3:5" s="122" customFormat="1" ht="12.75">
      <c r="C65" s="86"/>
      <c r="D65" s="39"/>
      <c r="E65" s="39"/>
    </row>
    <row r="66" spans="3:5" s="122" customFormat="1" ht="12.75">
      <c r="C66" s="86"/>
      <c r="D66" s="39"/>
      <c r="E66" s="39"/>
    </row>
    <row r="67" spans="3:5" s="122" customFormat="1" ht="12.75">
      <c r="C67" s="86"/>
      <c r="D67" s="39"/>
      <c r="E67" s="39"/>
    </row>
    <row r="68" spans="3:5" s="122" customFormat="1" ht="12.75">
      <c r="C68" s="86"/>
      <c r="D68" s="39"/>
      <c r="E68" s="39"/>
    </row>
    <row r="69" spans="3:5" s="122" customFormat="1" ht="12.75">
      <c r="C69" s="86"/>
      <c r="D69" s="39"/>
      <c r="E69" s="39"/>
    </row>
    <row r="70" spans="3:5" s="122" customFormat="1" ht="12.75">
      <c r="C70" s="86"/>
      <c r="D70" s="39"/>
      <c r="E70" s="39"/>
    </row>
    <row r="71" spans="3:5" s="122" customFormat="1" ht="12.75">
      <c r="C71" s="86"/>
      <c r="D71" s="39"/>
      <c r="E71" s="39"/>
    </row>
    <row r="72" spans="3:5" s="122" customFormat="1" ht="12.75">
      <c r="C72" s="86"/>
      <c r="D72" s="39"/>
      <c r="E72" s="39"/>
    </row>
    <row r="73" spans="3:5" s="122" customFormat="1" ht="12.75">
      <c r="C73" s="86"/>
      <c r="D73" s="39"/>
      <c r="E73" s="39"/>
    </row>
    <row r="74" spans="3:5" s="122" customFormat="1" ht="12.75">
      <c r="C74" s="86"/>
      <c r="D74" s="39"/>
      <c r="E74" s="39"/>
    </row>
    <row r="75" spans="3:5" s="122" customFormat="1" ht="12.75">
      <c r="C75" s="86"/>
      <c r="D75" s="39"/>
      <c r="E75" s="39"/>
    </row>
    <row r="76" spans="3:5" s="122" customFormat="1" ht="12.75">
      <c r="C76" s="86"/>
      <c r="D76" s="39"/>
      <c r="E76" s="39"/>
    </row>
    <row r="77" spans="3:5" s="122" customFormat="1" ht="12.75">
      <c r="C77" s="86"/>
      <c r="D77" s="39"/>
      <c r="E77" s="39"/>
    </row>
    <row r="78" spans="3:5" s="122" customFormat="1" ht="12.75">
      <c r="C78" s="86"/>
      <c r="D78" s="39"/>
      <c r="E78" s="39"/>
    </row>
    <row r="79" spans="3:5" s="122" customFormat="1" ht="12.75">
      <c r="C79" s="86"/>
      <c r="D79" s="39"/>
      <c r="E79" s="39"/>
    </row>
    <row r="80" spans="3:5" s="122" customFormat="1" ht="12.75">
      <c r="C80" s="86"/>
      <c r="D80" s="39"/>
      <c r="E80" s="39"/>
    </row>
    <row r="81" spans="3:5" s="122" customFormat="1" ht="12.75">
      <c r="C81" s="86"/>
      <c r="D81" s="39"/>
      <c r="E81" s="39"/>
    </row>
    <row r="82" spans="3:5" s="122" customFormat="1" ht="12.75">
      <c r="C82" s="86"/>
      <c r="D82" s="39"/>
      <c r="E82" s="39"/>
    </row>
    <row r="83" spans="3:5" s="122" customFormat="1" ht="12.75">
      <c r="C83" s="86"/>
      <c r="D83" s="39"/>
      <c r="E83" s="39"/>
    </row>
    <row r="84" spans="3:5" s="122" customFormat="1" ht="12.75">
      <c r="C84" s="86"/>
      <c r="D84" s="39"/>
      <c r="E84" s="39"/>
    </row>
    <row r="85" spans="3:5" s="122" customFormat="1" ht="12.75">
      <c r="C85" s="86"/>
      <c r="D85" s="39"/>
      <c r="E85" s="39"/>
    </row>
    <row r="86" spans="3:5" s="122" customFormat="1" ht="12.75">
      <c r="C86" s="86"/>
      <c r="D86" s="39"/>
      <c r="E86" s="39"/>
    </row>
    <row r="87" spans="3:5" s="122" customFormat="1" ht="12.75">
      <c r="C87" s="86"/>
      <c r="D87" s="39"/>
      <c r="E87" s="39"/>
    </row>
    <row r="88" spans="3:5" s="122" customFormat="1" ht="12.75">
      <c r="C88" s="86"/>
      <c r="D88" s="39"/>
      <c r="E88" s="39"/>
    </row>
    <row r="89" spans="3:5" s="122" customFormat="1" ht="12.75">
      <c r="C89" s="86"/>
      <c r="D89" s="39"/>
      <c r="E89" s="39"/>
    </row>
    <row r="90" spans="3:5" s="122" customFormat="1" ht="12.75">
      <c r="C90" s="86"/>
      <c r="D90" s="39"/>
      <c r="E90" s="39"/>
    </row>
    <row r="91" spans="3:5" s="122" customFormat="1" ht="12.75">
      <c r="C91" s="86"/>
      <c r="D91" s="39"/>
      <c r="E91" s="39"/>
    </row>
    <row r="92" spans="3:5" s="122" customFormat="1" ht="12.75">
      <c r="C92" s="86"/>
      <c r="D92" s="39"/>
      <c r="E92" s="39"/>
    </row>
    <row r="93" spans="3:5" s="122" customFormat="1" ht="12.75">
      <c r="C93" s="86"/>
      <c r="D93" s="39"/>
      <c r="E93" s="39"/>
    </row>
    <row r="94" spans="3:5" s="122" customFormat="1" ht="12.75">
      <c r="C94" s="86"/>
      <c r="D94" s="39"/>
      <c r="E94" s="39"/>
    </row>
    <row r="95" spans="3:5" s="122" customFormat="1" ht="12.75">
      <c r="C95" s="86"/>
      <c r="D95" s="39"/>
      <c r="E95" s="39"/>
    </row>
    <row r="96" spans="3:5" s="122" customFormat="1" ht="12.75">
      <c r="C96" s="86"/>
      <c r="D96" s="39"/>
      <c r="E96" s="39"/>
    </row>
    <row r="97" spans="3:5" s="122" customFormat="1" ht="12.75">
      <c r="C97" s="86"/>
      <c r="D97" s="39"/>
      <c r="E97" s="39"/>
    </row>
    <row r="98" spans="3:5" s="122" customFormat="1" ht="12.75">
      <c r="C98" s="86"/>
      <c r="D98" s="39"/>
      <c r="E98" s="39"/>
    </row>
    <row r="99" spans="3:5" s="122" customFormat="1" ht="12.75">
      <c r="C99" s="86"/>
      <c r="D99" s="39"/>
      <c r="E99" s="39"/>
    </row>
    <row r="100" spans="3:5" s="122" customFormat="1" ht="12.75">
      <c r="C100" s="86"/>
      <c r="D100" s="39"/>
      <c r="E100" s="39"/>
    </row>
    <row r="101" spans="3:5" s="122" customFormat="1" ht="12.75">
      <c r="C101" s="86"/>
      <c r="D101" s="39"/>
      <c r="E101" s="39"/>
    </row>
    <row r="102" spans="3:5" s="122" customFormat="1" ht="12.75">
      <c r="C102" s="86"/>
      <c r="D102" s="39"/>
      <c r="E102" s="39"/>
    </row>
    <row r="103" spans="3:5" s="122" customFormat="1" ht="12.75">
      <c r="C103" s="86"/>
      <c r="D103" s="39"/>
      <c r="E103" s="39"/>
    </row>
    <row r="104" spans="3:5" s="122" customFormat="1" ht="12.75">
      <c r="C104" s="86"/>
      <c r="D104" s="39"/>
      <c r="E104" s="39"/>
    </row>
    <row r="105" spans="3:5" s="122" customFormat="1" ht="12.75">
      <c r="C105" s="86"/>
      <c r="D105" s="39"/>
      <c r="E105" s="39"/>
    </row>
    <row r="106" spans="3:5" s="122" customFormat="1" ht="12.75">
      <c r="C106" s="86"/>
      <c r="D106" s="39"/>
      <c r="E106" s="39"/>
    </row>
    <row r="107" spans="3:5" s="122" customFormat="1" ht="12.75">
      <c r="C107" s="86"/>
      <c r="D107" s="39"/>
      <c r="E107" s="39"/>
    </row>
    <row r="108" spans="3:5" s="122" customFormat="1" ht="12.75">
      <c r="C108" s="86"/>
      <c r="D108" s="39"/>
      <c r="E108" s="39"/>
    </row>
    <row r="109" spans="3:5" s="122" customFormat="1" ht="12.75">
      <c r="C109" s="86"/>
      <c r="D109" s="39"/>
      <c r="E109" s="39"/>
    </row>
    <row r="110" spans="3:5" s="122" customFormat="1" ht="12.75">
      <c r="C110" s="86"/>
      <c r="D110" s="39"/>
      <c r="E110" s="39"/>
    </row>
    <row r="111" spans="3:5" s="122" customFormat="1" ht="12.75">
      <c r="C111" s="86"/>
      <c r="D111" s="39"/>
      <c r="E111" s="39"/>
    </row>
    <row r="112" spans="3:5" s="122" customFormat="1" ht="12.75">
      <c r="C112" s="86"/>
      <c r="D112" s="39"/>
      <c r="E112" s="39"/>
    </row>
    <row r="113" spans="3:5" s="122" customFormat="1" ht="12.75">
      <c r="C113" s="86"/>
      <c r="D113" s="39"/>
      <c r="E113" s="39"/>
    </row>
    <row r="114" spans="3:5" s="122" customFormat="1" ht="12.75">
      <c r="C114" s="86"/>
      <c r="D114" s="39"/>
      <c r="E114" s="39"/>
    </row>
    <row r="115" spans="3:5" s="122" customFormat="1" ht="12.75">
      <c r="C115" s="86"/>
      <c r="D115" s="39"/>
      <c r="E115" s="39"/>
    </row>
    <row r="116" spans="3:5" s="122" customFormat="1" ht="12.75">
      <c r="C116" s="86"/>
      <c r="D116" s="39"/>
      <c r="E116" s="39"/>
    </row>
    <row r="117" spans="3:5" s="122" customFormat="1" ht="12.75">
      <c r="C117" s="86"/>
      <c r="D117" s="39"/>
      <c r="E117" s="39"/>
    </row>
    <row r="118" spans="3:5" s="122" customFormat="1" ht="12.75">
      <c r="C118" s="86"/>
      <c r="D118" s="39"/>
      <c r="E118" s="39"/>
    </row>
    <row r="119" spans="3:5" s="122" customFormat="1" ht="12.75">
      <c r="C119" s="86"/>
      <c r="D119" s="39"/>
      <c r="E119" s="39"/>
    </row>
    <row r="120" spans="3:5" s="122" customFormat="1" ht="12.75">
      <c r="C120" s="86"/>
      <c r="D120" s="39"/>
      <c r="E120" s="39"/>
    </row>
    <row r="121" spans="3:5" s="122" customFormat="1" ht="12.75">
      <c r="C121" s="86"/>
      <c r="D121" s="39"/>
      <c r="E121" s="39"/>
    </row>
    <row r="122" spans="3:5" s="122" customFormat="1" ht="12.75">
      <c r="C122" s="86"/>
      <c r="D122" s="39"/>
      <c r="E122" s="39"/>
    </row>
    <row r="123" spans="3:5" s="122" customFormat="1" ht="12.75">
      <c r="C123" s="86"/>
      <c r="D123" s="39"/>
      <c r="E123" s="39"/>
    </row>
    <row r="124" spans="3:5" s="122" customFormat="1" ht="12.75">
      <c r="C124" s="86"/>
      <c r="D124" s="39"/>
      <c r="E124" s="39"/>
    </row>
    <row r="125" spans="3:5" s="122" customFormat="1" ht="12.75">
      <c r="C125" s="86"/>
      <c r="D125" s="39"/>
      <c r="E125" s="39"/>
    </row>
    <row r="126" spans="3:5" s="122" customFormat="1" ht="12.75">
      <c r="C126" s="86"/>
      <c r="D126" s="39"/>
      <c r="E126" s="39"/>
    </row>
    <row r="127" spans="3:5" s="122" customFormat="1" ht="12.75">
      <c r="C127" s="86"/>
      <c r="D127" s="39"/>
      <c r="E127" s="39"/>
    </row>
    <row r="128" spans="3:5" s="122" customFormat="1" ht="12.75">
      <c r="C128" s="86"/>
      <c r="D128" s="39"/>
      <c r="E128" s="39"/>
    </row>
    <row r="129" spans="3:5" s="122" customFormat="1" ht="12.75">
      <c r="C129" s="86"/>
      <c r="D129" s="39"/>
      <c r="E129" s="39"/>
    </row>
    <row r="130" spans="3:5" s="122" customFormat="1" ht="12.75">
      <c r="C130" s="86"/>
      <c r="D130" s="39"/>
      <c r="E130" s="39"/>
    </row>
    <row r="131" spans="3:5" s="122" customFormat="1" ht="12.75">
      <c r="C131" s="86"/>
      <c r="D131" s="39"/>
      <c r="E131" s="39"/>
    </row>
    <row r="132" spans="3:5" s="122" customFormat="1" ht="12.75">
      <c r="C132" s="86"/>
      <c r="D132" s="39"/>
      <c r="E132" s="39"/>
    </row>
    <row r="133" spans="3:5" s="122" customFormat="1" ht="12.75">
      <c r="C133" s="86"/>
      <c r="D133" s="39"/>
      <c r="E133" s="39"/>
    </row>
    <row r="134" spans="3:5" s="122" customFormat="1" ht="12.75">
      <c r="C134" s="86"/>
      <c r="D134" s="39"/>
      <c r="E134" s="39"/>
    </row>
    <row r="135" spans="3:5" s="122" customFormat="1" ht="12.75">
      <c r="C135" s="86"/>
      <c r="D135" s="39"/>
      <c r="E135" s="39"/>
    </row>
    <row r="136" spans="3:5" s="122" customFormat="1" ht="12.75">
      <c r="C136" s="86"/>
      <c r="D136" s="39"/>
      <c r="E136" s="39"/>
    </row>
    <row r="137" spans="3:5" s="122" customFormat="1" ht="12.75">
      <c r="C137" s="86"/>
      <c r="D137" s="39"/>
      <c r="E137" s="39"/>
    </row>
    <row r="138" spans="3:5" s="122" customFormat="1" ht="12.75">
      <c r="C138" s="86"/>
      <c r="D138" s="39"/>
      <c r="E138" s="39"/>
    </row>
    <row r="139" spans="3:5" s="122" customFormat="1" ht="12.75">
      <c r="C139" s="86"/>
      <c r="D139" s="39"/>
      <c r="E139" s="39"/>
    </row>
    <row r="140" spans="3:5" s="122" customFormat="1" ht="12.75">
      <c r="C140" s="86"/>
      <c r="D140" s="39"/>
      <c r="E140" s="39"/>
    </row>
    <row r="141" spans="3:5" s="122" customFormat="1" ht="12.75">
      <c r="C141" s="86"/>
      <c r="D141" s="39"/>
      <c r="E141" s="39"/>
    </row>
    <row r="142" spans="3:5" s="122" customFormat="1" ht="12.75">
      <c r="C142" s="86"/>
      <c r="D142" s="39"/>
      <c r="E142" s="39"/>
    </row>
    <row r="143" spans="3:5" s="122" customFormat="1" ht="12.75">
      <c r="C143" s="86"/>
      <c r="D143" s="39"/>
      <c r="E143" s="39"/>
    </row>
    <row r="144" spans="3:5" s="122" customFormat="1" ht="12.75">
      <c r="C144" s="86"/>
      <c r="D144" s="39"/>
      <c r="E144" s="39"/>
    </row>
    <row r="145" spans="3:5" s="122" customFormat="1" ht="12.75">
      <c r="C145" s="86"/>
      <c r="D145" s="39"/>
      <c r="E145" s="39"/>
    </row>
    <row r="146" spans="3:5" s="122" customFormat="1" ht="12.75">
      <c r="C146" s="86"/>
      <c r="D146" s="39"/>
      <c r="E146" s="39"/>
    </row>
    <row r="147" spans="3:5" s="122" customFormat="1" ht="12.75">
      <c r="C147" s="86"/>
      <c r="D147" s="39"/>
      <c r="E147" s="39"/>
    </row>
    <row r="148" spans="3:5" s="122" customFormat="1" ht="12.75">
      <c r="C148" s="86"/>
      <c r="D148" s="39"/>
      <c r="E148" s="39"/>
    </row>
    <row r="149" spans="3:5" s="122" customFormat="1" ht="12.75">
      <c r="C149" s="86"/>
      <c r="D149" s="39"/>
      <c r="E149" s="39"/>
    </row>
    <row r="150" spans="3:5" s="122" customFormat="1" ht="12.75">
      <c r="C150" s="86"/>
      <c r="D150" s="39"/>
      <c r="E150" s="39"/>
    </row>
    <row r="151" spans="3:5" s="122" customFormat="1" ht="12.75">
      <c r="C151" s="86"/>
      <c r="D151" s="39"/>
      <c r="E151" s="39"/>
    </row>
    <row r="152" spans="3:5" s="122" customFormat="1" ht="12.75">
      <c r="C152" s="86"/>
      <c r="D152" s="39"/>
      <c r="E152" s="39"/>
    </row>
    <row r="153" spans="3:5" s="122" customFormat="1" ht="12.75">
      <c r="C153" s="86"/>
      <c r="D153" s="39"/>
      <c r="E153" s="39"/>
    </row>
    <row r="154" spans="3:5" s="122" customFormat="1" ht="12.75">
      <c r="C154" s="86"/>
      <c r="D154" s="39"/>
      <c r="E154" s="39"/>
    </row>
    <row r="155" spans="3:5" s="122" customFormat="1" ht="12.75">
      <c r="C155" s="86"/>
      <c r="D155" s="39"/>
      <c r="E155" s="39"/>
    </row>
    <row r="156" spans="3:5" s="122" customFormat="1" ht="12.75">
      <c r="C156" s="86"/>
      <c r="D156" s="39"/>
      <c r="E156" s="39"/>
    </row>
    <row r="157" spans="3:5" s="122" customFormat="1" ht="12.75">
      <c r="C157" s="86"/>
      <c r="D157" s="39"/>
      <c r="E157" s="39"/>
    </row>
    <row r="158" spans="3:5" s="122" customFormat="1" ht="12.75">
      <c r="C158" s="86"/>
      <c r="D158" s="39"/>
      <c r="E158" s="39"/>
    </row>
    <row r="159" spans="3:5" s="122" customFormat="1" ht="12.75">
      <c r="C159" s="86"/>
      <c r="D159" s="39"/>
      <c r="E159" s="39"/>
    </row>
    <row r="160" spans="3:5" s="122" customFormat="1" ht="12.75">
      <c r="C160" s="86"/>
      <c r="D160" s="39"/>
      <c r="E160" s="39"/>
    </row>
    <row r="161" spans="3:5" s="122" customFormat="1" ht="12.75">
      <c r="C161" s="86"/>
      <c r="D161" s="39"/>
      <c r="E161" s="39"/>
    </row>
    <row r="162" spans="3:5" s="122" customFormat="1" ht="12.75">
      <c r="C162" s="86"/>
      <c r="D162" s="39"/>
      <c r="E162" s="39"/>
    </row>
    <row r="163" spans="3:5" s="122" customFormat="1" ht="12.75">
      <c r="C163" s="86"/>
      <c r="D163" s="39"/>
      <c r="E163" s="39"/>
    </row>
    <row r="164" spans="3:5" s="122" customFormat="1" ht="12.75">
      <c r="C164" s="86"/>
      <c r="D164" s="39"/>
      <c r="E164" s="39"/>
    </row>
    <row r="165" spans="3:5" s="122" customFormat="1" ht="12.75">
      <c r="C165" s="86"/>
      <c r="D165" s="39"/>
      <c r="E165" s="39"/>
    </row>
    <row r="166" spans="3:5" s="122" customFormat="1" ht="12.75">
      <c r="C166" s="86"/>
      <c r="D166" s="39"/>
      <c r="E166" s="39"/>
    </row>
    <row r="167" spans="3:5" s="122" customFormat="1" ht="12.75">
      <c r="C167" s="86"/>
      <c r="D167" s="39"/>
      <c r="E167" s="39"/>
    </row>
    <row r="168" spans="3:5" s="122" customFormat="1" ht="12.75">
      <c r="C168" s="86"/>
      <c r="D168" s="39"/>
      <c r="E168" s="39"/>
    </row>
    <row r="169" spans="3:5" s="122" customFormat="1" ht="12.75">
      <c r="C169" s="86"/>
      <c r="D169" s="39"/>
      <c r="E169" s="39"/>
    </row>
    <row r="170" spans="3:5" s="122" customFormat="1" ht="12.75">
      <c r="C170" s="86"/>
      <c r="D170" s="39"/>
      <c r="E170" s="39"/>
    </row>
    <row r="171" spans="3:5" s="122" customFormat="1" ht="12.75">
      <c r="C171" s="86"/>
      <c r="D171" s="39"/>
      <c r="E171" s="39"/>
    </row>
    <row r="172" spans="3:5" s="122" customFormat="1" ht="12.75">
      <c r="C172" s="86"/>
      <c r="D172" s="39"/>
      <c r="E172" s="39"/>
    </row>
    <row r="173" spans="3:5" s="122" customFormat="1" ht="12.75">
      <c r="C173" s="86"/>
      <c r="D173" s="39"/>
      <c r="E173" s="39"/>
    </row>
    <row r="174" spans="3:5" s="122" customFormat="1" ht="12.75">
      <c r="C174" s="86"/>
      <c r="D174" s="39"/>
      <c r="E174" s="39"/>
    </row>
    <row r="175" spans="3:5" s="122" customFormat="1" ht="12.75">
      <c r="C175" s="86"/>
      <c r="D175" s="39"/>
      <c r="E175" s="39"/>
    </row>
    <row r="176" spans="3:5" s="122" customFormat="1" ht="12.75">
      <c r="C176" s="86"/>
      <c r="D176" s="39"/>
      <c r="E176" s="39"/>
    </row>
    <row r="177" spans="3:5" s="122" customFormat="1" ht="12.75">
      <c r="C177" s="86"/>
      <c r="D177" s="39"/>
      <c r="E177" s="39"/>
    </row>
    <row r="178" spans="3:5" s="122" customFormat="1" ht="12.75">
      <c r="C178" s="86"/>
      <c r="D178" s="39"/>
      <c r="E178" s="39"/>
    </row>
    <row r="179" spans="1:5" s="122" customFormat="1" ht="12.75">
      <c r="A179" s="187"/>
      <c r="B179" s="187"/>
      <c r="C179" s="87"/>
      <c r="D179" s="39"/>
      <c r="E179" s="39"/>
    </row>
    <row r="180" spans="1:5" s="122" customFormat="1" ht="12.75">
      <c r="A180" s="187"/>
      <c r="B180" s="187"/>
      <c r="C180" s="87"/>
      <c r="D180" s="39"/>
      <c r="E180" s="39"/>
    </row>
    <row r="181" spans="1:5" s="122" customFormat="1" ht="12.75">
      <c r="A181" s="187"/>
      <c r="B181" s="187"/>
      <c r="C181" s="87"/>
      <c r="D181" s="39"/>
      <c r="E181" s="39"/>
    </row>
    <row r="182" spans="1:5" s="122" customFormat="1" ht="12.75">
      <c r="A182" s="187"/>
      <c r="B182" s="187"/>
      <c r="C182" s="87"/>
      <c r="D182" s="39"/>
      <c r="E182" s="39"/>
    </row>
    <row r="183" spans="1:5" s="122" customFormat="1" ht="12.75">
      <c r="A183" s="187"/>
      <c r="B183" s="187"/>
      <c r="C183" s="87"/>
      <c r="D183" s="39"/>
      <c r="E183" s="39"/>
    </row>
    <row r="184" spans="1:5" s="122" customFormat="1" ht="12.75">
      <c r="A184" s="187"/>
      <c r="B184" s="187"/>
      <c r="C184" s="87"/>
      <c r="D184" s="39"/>
      <c r="E184" s="39"/>
    </row>
    <row r="185" spans="1:5" s="122" customFormat="1" ht="12.75">
      <c r="A185" s="187"/>
      <c r="B185" s="187"/>
      <c r="C185" s="87"/>
      <c r="D185" s="39"/>
      <c r="E185" s="39"/>
    </row>
    <row r="186" spans="1:5" s="122" customFormat="1" ht="12.75">
      <c r="A186" s="187"/>
      <c r="B186" s="187"/>
      <c r="C186" s="87"/>
      <c r="D186" s="39"/>
      <c r="E186" s="39"/>
    </row>
    <row r="187" spans="1:5" s="122" customFormat="1" ht="12.75">
      <c r="A187" s="187"/>
      <c r="B187" s="187"/>
      <c r="C187" s="87"/>
      <c r="D187" s="39"/>
      <c r="E187" s="39"/>
    </row>
    <row r="188" spans="1:5" s="122" customFormat="1" ht="12.75">
      <c r="A188" s="187"/>
      <c r="B188" s="187"/>
      <c r="C188" s="87"/>
      <c r="D188" s="39"/>
      <c r="E188" s="39"/>
    </row>
    <row r="189" spans="1:5" s="122" customFormat="1" ht="12.75">
      <c r="A189" s="187"/>
      <c r="B189" s="187"/>
      <c r="C189" s="87"/>
      <c r="D189" s="39"/>
      <c r="E189" s="39"/>
    </row>
    <row r="190" spans="1:5" s="122" customFormat="1" ht="12.75">
      <c r="A190" s="187"/>
      <c r="B190" s="187"/>
      <c r="C190" s="87"/>
      <c r="D190" s="39"/>
      <c r="E190" s="39"/>
    </row>
    <row r="191" spans="1:5" s="122" customFormat="1" ht="12.75">
      <c r="A191" s="187"/>
      <c r="B191" s="187"/>
      <c r="C191" s="87"/>
      <c r="D191" s="39"/>
      <c r="E191" s="39"/>
    </row>
    <row r="192" spans="1:5" s="122" customFormat="1" ht="12.75">
      <c r="A192" s="187"/>
      <c r="B192" s="187"/>
      <c r="C192" s="87"/>
      <c r="D192" s="39"/>
      <c r="E192" s="39"/>
    </row>
    <row r="193" spans="1:5" s="122" customFormat="1" ht="12.75">
      <c r="A193" s="187"/>
      <c r="B193" s="187"/>
      <c r="C193" s="87"/>
      <c r="D193" s="39"/>
      <c r="E193" s="39"/>
    </row>
    <row r="194" spans="1:5" s="122" customFormat="1" ht="12.75">
      <c r="A194" s="187"/>
      <c r="B194" s="187"/>
      <c r="C194" s="87"/>
      <c r="D194" s="39"/>
      <c r="E194" s="39"/>
    </row>
    <row r="195" spans="1:5" s="122" customFormat="1" ht="12.75">
      <c r="A195" s="187"/>
      <c r="B195" s="187"/>
      <c r="C195" s="87"/>
      <c r="D195" s="39"/>
      <c r="E195" s="39"/>
    </row>
    <row r="196" spans="1:5" s="122" customFormat="1" ht="12.75">
      <c r="A196" s="187"/>
      <c r="B196" s="187"/>
      <c r="C196" s="87"/>
      <c r="D196" s="39"/>
      <c r="E196" s="39"/>
    </row>
    <row r="197" spans="1:5" s="122" customFormat="1" ht="12.75">
      <c r="A197" s="187"/>
      <c r="B197" s="187"/>
      <c r="C197" s="87"/>
      <c r="D197" s="39"/>
      <c r="E197" s="39"/>
    </row>
    <row r="198" spans="1:5" s="122" customFormat="1" ht="12.75">
      <c r="A198" s="187"/>
      <c r="B198" s="187"/>
      <c r="C198" s="87"/>
      <c r="D198" s="39"/>
      <c r="E198" s="39"/>
    </row>
    <row r="199" spans="1:5" s="122" customFormat="1" ht="12.75">
      <c r="A199" s="187"/>
      <c r="B199" s="187"/>
      <c r="C199" s="87"/>
      <c r="D199" s="39"/>
      <c r="E199" s="39"/>
    </row>
    <row r="200" spans="1:5" s="122" customFormat="1" ht="12.75">
      <c r="A200" s="187"/>
      <c r="B200" s="187"/>
      <c r="C200" s="87"/>
      <c r="D200" s="39"/>
      <c r="E200" s="39"/>
    </row>
    <row r="201" spans="1:5" s="122" customFormat="1" ht="12.75">
      <c r="A201" s="187"/>
      <c r="B201" s="187"/>
      <c r="C201" s="87"/>
      <c r="D201" s="39"/>
      <c r="E201" s="39"/>
    </row>
    <row r="202" spans="1:5" s="122" customFormat="1" ht="12.75">
      <c r="A202" s="187"/>
      <c r="B202" s="187"/>
      <c r="C202" s="87"/>
      <c r="D202" s="39"/>
      <c r="E202" s="39"/>
    </row>
    <row r="203" spans="1:5" s="122" customFormat="1" ht="12.75">
      <c r="A203" s="187"/>
      <c r="B203" s="187"/>
      <c r="C203" s="87"/>
      <c r="D203" s="39"/>
      <c r="E203" s="39"/>
    </row>
    <row r="204" spans="1:5" s="122" customFormat="1" ht="12.75">
      <c r="A204" s="187"/>
      <c r="B204" s="187"/>
      <c r="C204" s="87"/>
      <c r="D204" s="39"/>
      <c r="E204" s="39"/>
    </row>
    <row r="205" spans="1:5" s="122" customFormat="1" ht="12.75">
      <c r="A205" s="187"/>
      <c r="B205" s="187"/>
      <c r="C205" s="87"/>
      <c r="D205" s="39"/>
      <c r="E205" s="39"/>
    </row>
    <row r="206" spans="1:5" s="122" customFormat="1" ht="12.75">
      <c r="A206" s="187"/>
      <c r="B206" s="187"/>
      <c r="C206" s="87"/>
      <c r="D206" s="39"/>
      <c r="E206" s="39"/>
    </row>
    <row r="207" spans="1:5" s="122" customFormat="1" ht="12.75">
      <c r="A207" s="187"/>
      <c r="B207" s="187"/>
      <c r="C207" s="87"/>
      <c r="D207" s="39"/>
      <c r="E207" s="39"/>
    </row>
    <row r="208" spans="1:5" s="122" customFormat="1" ht="12.75">
      <c r="A208" s="187"/>
      <c r="B208" s="187"/>
      <c r="C208" s="87"/>
      <c r="D208" s="39"/>
      <c r="E208" s="39"/>
    </row>
    <row r="209" spans="1:5" s="122" customFormat="1" ht="12.75">
      <c r="A209" s="187"/>
      <c r="B209" s="187"/>
      <c r="C209" s="87"/>
      <c r="D209" s="39"/>
      <c r="E209" s="39"/>
    </row>
    <row r="210" spans="1:5" s="122" customFormat="1" ht="12.75">
      <c r="A210" s="187"/>
      <c r="B210" s="187"/>
      <c r="C210" s="87"/>
      <c r="D210" s="39"/>
      <c r="E210" s="39"/>
    </row>
    <row r="211" spans="1:5" s="122" customFormat="1" ht="12.75">
      <c r="A211" s="187"/>
      <c r="B211" s="187"/>
      <c r="C211" s="87"/>
      <c r="D211" s="39"/>
      <c r="E211" s="39"/>
    </row>
    <row r="212" spans="1:5" s="122" customFormat="1" ht="12.75">
      <c r="A212" s="187"/>
      <c r="B212" s="187"/>
      <c r="C212" s="87"/>
      <c r="D212" s="39"/>
      <c r="E212" s="39"/>
    </row>
    <row r="213" spans="1:5" s="122" customFormat="1" ht="12.75">
      <c r="A213" s="187"/>
      <c r="B213" s="187"/>
      <c r="C213" s="87"/>
      <c r="D213" s="39"/>
      <c r="E213" s="39"/>
    </row>
    <row r="214" spans="1:5" s="122" customFormat="1" ht="12.75">
      <c r="A214" s="187"/>
      <c r="B214" s="187"/>
      <c r="C214" s="87"/>
      <c r="D214" s="39"/>
      <c r="E214" s="39"/>
    </row>
    <row r="215" spans="1:5" s="122" customFormat="1" ht="12.75">
      <c r="A215" s="187"/>
      <c r="B215" s="187"/>
      <c r="C215" s="87"/>
      <c r="D215" s="39"/>
      <c r="E215" s="39"/>
    </row>
    <row r="216" spans="1:5" s="122" customFormat="1" ht="12.75">
      <c r="A216" s="187"/>
      <c r="B216" s="187"/>
      <c r="C216" s="87"/>
      <c r="D216" s="39"/>
      <c r="E216" s="39"/>
    </row>
    <row r="217" spans="1:5" s="122" customFormat="1" ht="12.75">
      <c r="A217" s="187"/>
      <c r="B217" s="187"/>
      <c r="C217" s="87"/>
      <c r="D217" s="39"/>
      <c r="E217" s="39"/>
    </row>
    <row r="218" spans="1:5" s="122" customFormat="1" ht="12.75">
      <c r="A218" s="187"/>
      <c r="B218" s="187"/>
      <c r="C218" s="87"/>
      <c r="D218" s="39"/>
      <c r="E218" s="39"/>
    </row>
    <row r="219" spans="1:5" s="122" customFormat="1" ht="12.75">
      <c r="A219" s="187"/>
      <c r="B219" s="187"/>
      <c r="C219" s="87"/>
      <c r="D219" s="39"/>
      <c r="E219" s="39"/>
    </row>
    <row r="220" spans="1:5" s="122" customFormat="1" ht="12.75">
      <c r="A220" s="187"/>
      <c r="B220" s="187"/>
      <c r="C220" s="87"/>
      <c r="D220" s="39"/>
      <c r="E220" s="39"/>
    </row>
    <row r="221" spans="1:5" s="122" customFormat="1" ht="12.75">
      <c r="A221" s="187"/>
      <c r="B221" s="187"/>
      <c r="C221" s="87"/>
      <c r="D221" s="39"/>
      <c r="E221" s="39"/>
    </row>
    <row r="222" spans="1:5" s="122" customFormat="1" ht="12.75">
      <c r="A222" s="187"/>
      <c r="B222" s="187"/>
      <c r="C222" s="87"/>
      <c r="D222" s="39"/>
      <c r="E222" s="39"/>
    </row>
    <row r="223" spans="1:5" s="122" customFormat="1" ht="12.75">
      <c r="A223" s="187"/>
      <c r="B223" s="187"/>
      <c r="C223" s="87"/>
      <c r="D223" s="39"/>
      <c r="E223" s="39"/>
    </row>
  </sheetData>
  <sheetProtection algorithmName="SHA-512" hashValue="1hcPm17MC4Rn4QzXXFT51kulhjTTbBDRpbh7BJw9stSRddZX+7aLIs6bFCkPw51QZ1dMWgA9tYs8rLAH2o3Wqg==" saltValue="k/jyc/DoZTYSHe5z90lXeQ==" spinCount="100000" sheet="1" objects="1" scenarios="1"/>
  <printOptions/>
  <pageMargins left="0.22" right="0.13" top="1.4566929133858268" bottom="1.7322834645669292" header="0.1968503937007874" footer="0.4724409448818898"/>
  <pageSetup horizontalDpi="360" verticalDpi="360" orientation="portrait" paperSize="9" scale="88" r:id="rId1"/>
  <headerFooter alignWithMargins="0">
    <oddHeader>&amp;L&amp;"Arial CE,Tučné"REKONSTRUKCE KOTELNY
DOMOVA MLÁDEŽE
STŘEDNÍ ŠKOLY ODĚVNÍHO A GRAFICKÉHO DESIGNU
Lysá nad Labem 289 22, Přemyslova 592&amp;C&amp;"Arial CE,Tučné"
&amp;RZařízení silnoproudých elektroinstalací
 Měření a regulace
Příloha 01</oddHeader>
    <oddFooter>&amp;CStránka &amp;P z &amp;N&amp;RLegenda, výpis materiálu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18"/>
  <sheetViews>
    <sheetView tabSelected="1" view="pageBreakPreview" zoomScaleSheetLayoutView="100" workbookViewId="0" topLeftCell="A1">
      <selection activeCell="D23" sqref="D23"/>
    </sheetView>
  </sheetViews>
  <sheetFormatPr defaultColWidth="9.00390625" defaultRowHeight="12.75"/>
  <cols>
    <col min="1" max="1" width="40.875" style="0" customWidth="1"/>
    <col min="2" max="2" width="11.375" style="0" bestFit="1" customWidth="1"/>
    <col min="3" max="3" width="19.00390625" style="0" bestFit="1" customWidth="1"/>
    <col min="4" max="4" width="8.75390625" style="0" customWidth="1"/>
    <col min="6" max="7" width="10.375" style="0" bestFit="1" customWidth="1"/>
  </cols>
  <sheetData>
    <row r="1" spans="1:3" s="2" customFormat="1" ht="18.75" thickBot="1">
      <c r="A1" s="344" t="s">
        <v>58</v>
      </c>
      <c r="B1" s="345"/>
      <c r="C1" s="346"/>
    </row>
    <row r="2" spans="1:3" s="2" customFormat="1" ht="18">
      <c r="A2" s="5"/>
      <c r="B2" s="6"/>
      <c r="C2" s="13" t="s">
        <v>59</v>
      </c>
    </row>
    <row r="3" spans="1:3" s="2" customFormat="1" ht="18">
      <c r="A3" s="3" t="s">
        <v>205</v>
      </c>
      <c r="B3" s="4"/>
      <c r="C3" s="64">
        <f>UT01!G112+UT02!F21</f>
        <v>0</v>
      </c>
    </row>
    <row r="4" spans="1:3" s="2" customFormat="1" ht="18">
      <c r="A4" s="3" t="s">
        <v>204</v>
      </c>
      <c r="B4" s="4"/>
      <c r="C4" s="64">
        <f>PL!G25</f>
        <v>0</v>
      </c>
    </row>
    <row r="5" spans="1:3" s="2" customFormat="1" ht="18">
      <c r="A5" s="11" t="s">
        <v>84</v>
      </c>
      <c r="B5" s="4"/>
      <c r="C5" s="65">
        <f>'EL'!E51</f>
        <v>0</v>
      </c>
    </row>
    <row r="6" spans="1:3" s="2" customFormat="1" ht="18">
      <c r="A6" s="11" t="s">
        <v>201</v>
      </c>
      <c r="B6" s="4"/>
      <c r="C6" s="65">
        <f>ST!E40</f>
        <v>0</v>
      </c>
    </row>
    <row r="7" spans="1:3" s="2" customFormat="1" ht="18">
      <c r="A7" s="70" t="s">
        <v>203</v>
      </c>
      <c r="B7" s="71"/>
      <c r="C7" s="72">
        <f>ST_KOUŘ!F26</f>
        <v>0</v>
      </c>
    </row>
    <row r="8" spans="1:3" s="2" customFormat="1" ht="18.75" thickBot="1">
      <c r="A8" s="73" t="s">
        <v>270</v>
      </c>
      <c r="B8" s="12"/>
      <c r="C8" s="74">
        <f>SUM(OTO!E15)</f>
        <v>0</v>
      </c>
    </row>
    <row r="9" spans="1:3" s="2" customFormat="1" ht="18.75" thickBot="1">
      <c r="A9" s="9"/>
      <c r="B9" s="10"/>
      <c r="C9" s="66"/>
    </row>
    <row r="10" spans="1:3" s="2" customFormat="1" ht="18.75" thickBot="1">
      <c r="A10" s="7" t="s">
        <v>202</v>
      </c>
      <c r="B10" s="8"/>
      <c r="C10" s="66">
        <f>SUM(C3:C9)</f>
        <v>0</v>
      </c>
    </row>
    <row r="11" spans="1:3" s="2" customFormat="1" ht="12.75">
      <c r="A11" s="15" t="s">
        <v>261</v>
      </c>
      <c r="B11" s="1"/>
      <c r="C11" s="67"/>
    </row>
    <row r="12" spans="1:3" s="2" customFormat="1" ht="18.75" thickBot="1">
      <c r="A12" s="14" t="s">
        <v>260</v>
      </c>
      <c r="B12" s="1"/>
      <c r="C12" s="69">
        <v>0</v>
      </c>
    </row>
    <row r="13" spans="1:3" s="2" customFormat="1" ht="18.75" thickBot="1">
      <c r="A13" s="16" t="s">
        <v>262</v>
      </c>
      <c r="B13" s="1"/>
      <c r="C13" s="68">
        <f>SUM(C10+C12)</f>
        <v>0</v>
      </c>
    </row>
    <row r="14" spans="1:3" s="2" customFormat="1" ht="12.75">
      <c r="A14" s="1"/>
      <c r="B14" s="1"/>
      <c r="C14" s="1"/>
    </row>
    <row r="15" spans="1:3" s="2" customFormat="1" ht="12.75">
      <c r="A15" s="1"/>
      <c r="B15" s="1"/>
      <c r="C15" s="1"/>
    </row>
    <row r="16" spans="1:3" s="2" customFormat="1" ht="12.75">
      <c r="A16" s="1"/>
      <c r="B16" s="1"/>
      <c r="C16" s="1"/>
    </row>
    <row r="17" spans="1:3" s="2" customFormat="1" ht="12.75">
      <c r="A17" s="1"/>
      <c r="B17" s="1"/>
      <c r="C17" s="1"/>
    </row>
    <row r="18" spans="1:3" s="2" customFormat="1" ht="12.75">
      <c r="A18" s="1"/>
      <c r="B18" s="1"/>
      <c r="C18" s="1"/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</sheetData>
  <mergeCells count="1">
    <mergeCell ref="A1:C1"/>
  </mergeCells>
  <printOptions/>
  <pageMargins left="1.91" right="0.11811023622047245" top="2.18" bottom="0.984251968503937" header="0.33" footer="0.4724409448818898"/>
  <pageSetup horizontalDpi="360" verticalDpi="360" orientation="portrait" paperSize="9" r:id="rId1"/>
  <headerFooter alignWithMargins="0">
    <oddHeader>&amp;L&amp;"Arial CE,Tučné"Domov Mládeže&amp;C&amp;"Arial CE,Tučné"Rekapitulace UT, PL, Elektro, MaR, Stav, ZTI&amp;RPříloha 000</oddHeader>
    <oddFooter>&amp;CStránka &amp;P z &amp;N&amp;RUT PL VZ Rekapitulace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Hedvika Poláčková</cp:lastModifiedBy>
  <cp:lastPrinted>2016-12-14T14:10:33Z</cp:lastPrinted>
  <dcterms:created xsi:type="dcterms:W3CDTF">2000-10-24T08:54:22Z</dcterms:created>
  <dcterms:modified xsi:type="dcterms:W3CDTF">2017-01-05T14:42:36Z</dcterms:modified>
  <cp:category/>
  <cp:version/>
  <cp:contentType/>
  <cp:contentStatus/>
</cp:coreProperties>
</file>