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'List1'!$7:$10</definedName>
  </definedNames>
  <calcPr fullCalcOnLoad="1"/>
</workbook>
</file>

<file path=xl/comments1.xml><?xml version="1.0" encoding="utf-8"?>
<comments xmlns="http://schemas.openxmlformats.org/spreadsheetml/2006/main">
  <authors>
    <author>Lenka Navr?tilov?</author>
    <author>Stanislav Štábl</author>
  </authors>
  <commentList>
    <comment ref="C37" authorId="0">
      <text>
        <r>
          <rPr>
            <b/>
            <sz val="8"/>
            <color indexed="8"/>
            <rFont val="Tahoma"/>
            <family val="2"/>
          </rPr>
          <t>Lenka Navrátilová:</t>
        </r>
        <r>
          <rPr>
            <sz val="8"/>
            <color indexed="8"/>
            <rFont val="Tahoma"/>
            <family val="2"/>
          </rPr>
          <t xml:space="preserve">
Naložení a složení suti</t>
        </r>
      </text>
    </comment>
    <comment ref="C38" authorId="0">
      <text>
        <r>
          <rPr>
            <b/>
            <sz val="8"/>
            <color indexed="8"/>
            <rFont val="Tahoma"/>
            <family val="2"/>
          </rPr>
          <t>Lenka Navrátilová:</t>
        </r>
        <r>
          <rPr>
            <sz val="8"/>
            <color indexed="8"/>
            <rFont val="Tahoma"/>
            <family val="2"/>
          </rPr>
          <t xml:space="preserve">
Poplatek za uložení odpadu ze sypaniny na skládce (skládkovné)</t>
        </r>
      </text>
    </comment>
    <comment ref="C68" authorId="1">
      <text>
        <r>
          <rPr>
            <b/>
            <sz val="8"/>
            <color indexed="8"/>
            <rFont val="Tahoma"/>
            <family val="2"/>
          </rPr>
          <t>318035</t>
        </r>
        <r>
          <rPr>
            <sz val="8"/>
            <color indexed="8"/>
            <rFont val="Tahoma"/>
            <family val="2"/>
          </rPr>
          <t xml:space="preserve">
Náklady na zařízení staveniště v míře nezbytně nutné a podzhotovitelem prokázané.</t>
        </r>
      </text>
    </comment>
  </commentList>
</comments>
</file>

<file path=xl/sharedStrings.xml><?xml version="1.0" encoding="utf-8"?>
<sst xmlns="http://schemas.openxmlformats.org/spreadsheetml/2006/main" count="319" uniqueCount="188">
  <si>
    <t>Zadávací výkaz výměr dle vyhl. č. 230/2012 Sb.</t>
  </si>
  <si>
    <t>Název stavby :</t>
  </si>
  <si>
    <t>III/24021 Nelahozeves, rekonstrukce mostu ev.č. 24021-2, porucha zemního tělesa</t>
  </si>
  <si>
    <t>Poř.</t>
  </si>
  <si>
    <t>Název položky</t>
  </si>
  <si>
    <t>MJ</t>
  </si>
  <si>
    <t>množství celkem</t>
  </si>
  <si>
    <t>Cena dodávky jednotková</t>
  </si>
  <si>
    <t>Dodávka celkem</t>
  </si>
  <si>
    <t>Cena montáže jednotková</t>
  </si>
  <si>
    <t>Montáž celkem</t>
  </si>
  <si>
    <t>Práce celkem</t>
  </si>
  <si>
    <t>výkaz výměr</t>
  </si>
  <si>
    <t>Poznámka položky, technická, technologická specifikace, komentář k položce</t>
  </si>
  <si>
    <t>číslo</t>
  </si>
  <si>
    <t>Číslo</t>
  </si>
  <si>
    <t>pol.</t>
  </si>
  <si>
    <t>položky</t>
  </si>
  <si>
    <t>Díl:</t>
  </si>
  <si>
    <t>01</t>
  </si>
  <si>
    <t>Přípravné práce</t>
  </si>
  <si>
    <t>111 20-1101</t>
  </si>
  <si>
    <r>
      <t>Odstranění křovin a stromů průměru kmene do 100 mm i s kořeny z celkové plochy do 1000 m</t>
    </r>
    <r>
      <rPr>
        <vertAlign val="superscript"/>
        <sz val="9"/>
        <rFont val="Calibri"/>
        <family val="2"/>
      </rPr>
      <t>2</t>
    </r>
  </si>
  <si>
    <r>
      <t>m</t>
    </r>
    <r>
      <rPr>
        <vertAlign val="superscript"/>
        <sz val="8"/>
        <rFont val="Calibri"/>
        <family val="2"/>
      </rPr>
      <t>2</t>
    </r>
  </si>
  <si>
    <r>
      <t>vyčištění svahu násypového tělesa o ploše v úseku SO.01 (výška v řezu 3,4 m x délka 16,43 m + výška v řezu 3 m x délka 16,82 m) + v úseku SO.02 (výška v řezu 10 m x délka 32,6 m + výška v řezu 3,7 m x délka 33,53 m) = 556,38 m</t>
    </r>
    <r>
      <rPr>
        <vertAlign val="superscript"/>
        <sz val="9"/>
        <rFont val="Calibri"/>
        <family val="2"/>
      </rPr>
      <t>2</t>
    </r>
  </si>
  <si>
    <t>odstranění vegetace, náletů a křovin z určených ploch, hlavně náletové dřeviny a křoviny</t>
  </si>
  <si>
    <t>167 15-1102</t>
  </si>
  <si>
    <t>Štěpkování křovin a kořenů, ekologická likvidace</t>
  </si>
  <si>
    <t>t</t>
  </si>
  <si>
    <r>
      <t>rozmělnění materiálu z pol. č. 1 x hmotnost 0,002 t/m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(tj. 556,38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0,002  t/m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= 1,11 t)</t>
    </r>
  </si>
  <si>
    <r>
      <t>štěpkování a odvoz odstraněné vegetace k likvidaci cca 2 kg na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,  včetně likvidace</t>
    </r>
  </si>
  <si>
    <t>02</t>
  </si>
  <si>
    <t>SO.01 - Kralupy</t>
  </si>
  <si>
    <t>122 30-1102</t>
  </si>
  <si>
    <r>
      <t>Odkopávky a prokopávky nezapažené v hornině tř. 4 objem do 1000 m</t>
    </r>
    <r>
      <rPr>
        <vertAlign val="superscript"/>
        <sz val="8"/>
        <rFont val="Calibri"/>
        <family val="2"/>
      </rPr>
      <t>3</t>
    </r>
  </si>
  <si>
    <r>
      <t>m</t>
    </r>
    <r>
      <rPr>
        <vertAlign val="superscript"/>
        <sz val="9"/>
        <rFont val="Arial CE"/>
        <family val="2"/>
      </rPr>
      <t>3</t>
    </r>
  </si>
  <si>
    <r>
      <t>odtěžení zeminy v úseku SO.01 o objemu: příčný profil 20,2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odkopu 21 m + příčný profil  4,1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21 m + svahování (příčný profil 20,2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2,1 m + příčný profil  20,7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2,91 m)/2 = 561,63 m</t>
    </r>
    <r>
      <rPr>
        <vertAlign val="superscript"/>
        <sz val="9"/>
        <rFont val="Calibri"/>
        <family val="2"/>
      </rPr>
      <t>3</t>
    </r>
  </si>
  <si>
    <t>odkopávky středně těžkou mechanizací pro možnost realizace vyztuženého zemního tělesa</t>
  </si>
  <si>
    <t>167 10-1102</t>
  </si>
  <si>
    <t>Nakládání výkopku z hornin tř. 1 až 4 přes 100 m3</t>
  </si>
  <si>
    <r>
      <t>odvoz materiálu z položky č. 8 o objemu 561,63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+ 5% navýšení o nakypření výkopku</t>
    </r>
  </si>
  <si>
    <t>naložení nakypřeného výkopku vzniklého z přípravných prací na nákladní auto</t>
  </si>
  <si>
    <t>979 09-5312</t>
  </si>
  <si>
    <t>Naložení a složení suti na skládku včetně dovozu 15 km</t>
  </si>
  <si>
    <r>
      <t>odvoz materiálu z položky č. 4 o objemu 589,71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x hmotnost 1,85 t/m</t>
    </r>
    <r>
      <rPr>
        <vertAlign val="superscript"/>
        <sz val="9"/>
        <rFont val="Calibri"/>
        <family val="2"/>
      </rPr>
      <t>3</t>
    </r>
  </si>
  <si>
    <t>naložení hmot vzniklých z přípravných prací na nákladní auto a přeložení na skládku</t>
  </si>
  <si>
    <t>171 20-1211</t>
  </si>
  <si>
    <t>Poplatek za uložení odstraněné horniny tř.IV-VII na skládku včetně zákonných poplatků</t>
  </si>
  <si>
    <t>poplatek za uložení materiálu z položky č. 5 o hmotnosti 1090,96 t</t>
  </si>
  <si>
    <t>zákonný poplatek za skládkovné stavebního odpadu</t>
  </si>
  <si>
    <t>agreg.</t>
  </si>
  <si>
    <t>Zřízení pomocného bednění - při vyztužování svahů</t>
  </si>
  <si>
    <r>
      <t>plocha bednění pro zřízení čel vyztužených vrstev pro SO.01, bazální těleso: výška vrstvy 0,25 m x délka čela (24 m + 22 m + 21 m) + horní stavba jižní svah: výška vrstvy 1,8 m x délka čela 19 m + horní stavba severní svah: výška vrstvy (1 + 0,5 m) x délka čela 21 m = 82,45 m</t>
    </r>
    <r>
      <rPr>
        <vertAlign val="superscript"/>
        <sz val="9"/>
        <rFont val="Calibri"/>
        <family val="2"/>
      </rPr>
      <t>2</t>
    </r>
  </si>
  <si>
    <t>zřízení dočasného posuvného bednění strmých čel při výstavbě vyztužených vrstev zemního tělesa</t>
  </si>
  <si>
    <t>Rozebrání pomocného bednění - při vyztužování svahů</t>
  </si>
  <si>
    <r>
      <t>plocha bednění pro odstranění z pol.č. 7 = 82,45 m</t>
    </r>
    <r>
      <rPr>
        <vertAlign val="superscript"/>
        <sz val="9"/>
        <rFont val="Calibri"/>
        <family val="2"/>
      </rPr>
      <t>2</t>
    </r>
  </si>
  <si>
    <t>odstranění dočasného posuvného bednění strmých čel při výstavbě vyztužených vrstev zemního tělesa</t>
  </si>
  <si>
    <t>Dodání a instalace kotevních prvků geosyntetik, ocel Bst 500, pr. 6 mm, dl. 0,45 m/ks</t>
  </si>
  <si>
    <t>předpoklad využití 418 ks kotevních prvků  v úseku SO.01 dle výkresu č. D.1.2.8 x délka jednoho prvku 0,45 m x hmotnost oceli ø 6 mm 0,22 kg/m / 1000 (přepočet na tuny) = celkem 0,04 t</t>
  </si>
  <si>
    <t xml:space="preserve"> prvky pro kotvení geosyntetik, betonářská výztuž upravená do J profilu, kotevní prvky pro bázové těleso</t>
  </si>
  <si>
    <t>218 51-1209</t>
  </si>
  <si>
    <t>Štěrk frakce 4 - 32 mm</t>
  </si>
  <si>
    <r>
      <t>příčný profil vrstev 3,4129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25 m = 85,35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</si>
  <si>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t>materiál (zemina typ A) pro realizaci vyztuženého zemního tělesa - bazální těleso, minimální index ulehlosti Id = 0,87</t>
  </si>
  <si>
    <t>Geotextilie pro vyztužení, separaci a filtraci tkaná z polyesteru podélná/příčná pevnost 35/35 kN/m</t>
  </si>
  <si>
    <r>
      <t>Výměra pro úsek SO.01 902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podrobný rozpis viz D.1.2.11 + rozprostření  na šířku základové spáry 14 m x průměrná délka úseku 23 m = 1224 m</t>
    </r>
    <r>
      <rPr>
        <vertAlign val="superscript"/>
        <sz val="9"/>
        <rFont val="Calibri"/>
        <family val="2"/>
      </rPr>
      <t>2</t>
    </r>
  </si>
  <si>
    <t>Separační geotextílie pro ochranu zemní konstrukce a lícového klínu před znečištěním a smísením s okolní zeminou, materiál polyester, pevnost 35/35 kN/m, CBR 3 kN, včetně dodání a pokládky</t>
  </si>
  <si>
    <t>Šterkodrť 16 - 32, pro výplň a srovnání záhozu z lomového kamene</t>
  </si>
  <si>
    <r>
      <t>příčný profil 0,91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21 m = 19,11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</si>
  <si>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t>materiál (zemina typ B) pro realizaci vyztuženého zemního tělesa, minimální index ulehlosti Id = 0,87</t>
  </si>
  <si>
    <t>919 72-6020</t>
  </si>
  <si>
    <t>Geomříž výztužná dvojosá, PET v PVC, pevnost min. 65/65 kN/m, včetně dodání a pokládky</t>
  </si>
  <si>
    <r>
      <t>Výměra pro úsek SO.01 2110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podrobný rozpis viz D.1.2.11</t>
    </r>
  </si>
  <si>
    <t>Výztužná geomříž dvojosá pro realizaci vyztuženého zemního tělesa, materiál polyester v PVC, pevnost 65/65 kN/m, včetně dodání a pokládky</t>
  </si>
  <si>
    <t>Geotextilie pro vyztužení, separaci a filtraci tkaná z polypropylenu podélná/příčná pevnost 80/80 kN/m</t>
  </si>
  <si>
    <r>
      <t>Výměra pro úsek SO.01 415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podrobný rozpis viz D.1.2.11</t>
    </r>
  </si>
  <si>
    <t>Výztužné geosyntetikum pro realizaci vyztuženého zemního tělesa, materiál polypropylen pevnost 80/80 kN/m, CBR 6 kN, včetně dodání a pokládky</t>
  </si>
  <si>
    <t>předpoklad využití 716 ks kotevních prvků  v úseku SO.01 dle výkresu č. D.1.2.8 x délka jednoho prvku 0,45 m x hmotnost oceli ø 6 mm 0,22 kg/m / 1000 (přepočet na tuny) = celkem 0,07 t</t>
  </si>
  <si>
    <t xml:space="preserve"> prvky pro kotvení geosyntetik, betonářská výztuž upravená do J profilu, kotevní prvky pro hlavní těleso</t>
  </si>
  <si>
    <t>Dodání a montáž lícových prvků svařovaných sítí 50x100x6, šířky min 2 m, výška min 0,6 m, včetně antikorozní úpravy</t>
  </si>
  <si>
    <t>((rozvinutá šířka lícového prvku 1,5 m x průměrná délka vrstev 19 m x 3 vrstvy) + (rozvinutá šířka lícového prvku 1,5 m x průměrná délka vrstev 21 m x 3 vrstvy) + (rozvinutá šířka lícového prvku 1,3 m x průměrná délka vrstev 19 m x 1 vrstva)) x hmotnost prvku 4,44 kg/m / 1000 (přepočet na tuny) = 0,91 t</t>
  </si>
  <si>
    <t>lícový prvek - ocelová svařovaná síť; ocelová síť s drátem o min. Φ 6 mm, velikost oka 50 x 100 mm (šířka x délka oka), antikorozní úprava Galfan</t>
  </si>
  <si>
    <t>Rozprostření zeminy schopné zúrodnění</t>
  </si>
  <si>
    <r>
      <t>(příčný profil klínu 0,3234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vrstvy 19 m) x 6 vrstev + příčný profil klínu 0,15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délka vrstvy 19 m = 39,72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D.1.2.3, včetně dodání materiálu</t>
    </r>
  </si>
  <si>
    <r>
      <t xml:space="preserve">materiál (zemina typ C) pro zemní lícový klín, minimální geomechanické parametry: </t>
    </r>
    <r>
      <rPr>
        <sz val="12"/>
        <color indexed="8"/>
        <rFont val="Calibri"/>
        <family val="2"/>
      </rPr>
      <t>ϕ</t>
    </r>
    <r>
      <rPr>
        <sz val="12"/>
        <color indexed="8"/>
        <rFont val="Times New Roman"/>
        <family val="2"/>
      </rPr>
      <t xml:space="preserve"> = 28°, c = 5 kPa, hutněno na PS = 96 %, položka včetně dodání materiálu a vysvahování na místě</t>
    </r>
  </si>
  <si>
    <r>
      <t>příčný profil vrstev 16,1673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20 m = 323,35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</si>
  <si>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t>materiál (zemina typ A) pro realizaci vyztuženého zemního tělesa - horní stavba, minimální index ulehlosti Id = 0,87</t>
  </si>
  <si>
    <t>171 10-1121</t>
  </si>
  <si>
    <t>Uložení sypaniny z hornin či zemin nesoudržných do násypů zhutněných</t>
  </si>
  <si>
    <r>
      <t>příčný profil vyztuženého tělesa 22,5777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tělesa 20 m = 451,55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,viz výkres č. D.1.2.2 a D.1.2.3</t>
    </r>
  </si>
  <si>
    <t>uložení a hutnění vrstev vyztuženého zemního tělesa u zemin nesoudržných na Id = 0,87, u zemin soudržných na PS = 96 %, hutnění všech nových vrstev násypového tělesa na předepsané parametry</t>
  </si>
  <si>
    <t>PVC roura DN200 + beton, pro instalaci zábradlí</t>
  </si>
  <si>
    <t>m</t>
  </si>
  <si>
    <t>trubky z PVC osazeny v osové vzdálenosti 1 m v úseku SO.01 na délku chodníku délky 10 m x délka PVC trubky 1 m = 10 m</t>
  </si>
  <si>
    <t>zabudování sloupků zábradlí do PVC trubek a zalití betonem, zakotvení sloupku do vyztuženého zemního tělesa, PVC trubka osazena během vytváření jednotlivých vrstev</t>
  </si>
  <si>
    <t>Staveništní a mimostaveništní doprava</t>
  </si>
  <si>
    <r>
      <t>přesun hmot: (objem zeminy pol.č. 10 = 85,32 m3 + pol.č. 12 = 19,11 m3 + pol.č. 17 = 39,72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pol.č. 18 = 323,35 m3 + pol.č. 19 = 451,55 m3) x 1,75 t/m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= 1608,34 t</t>
    </r>
  </si>
  <si>
    <t>přesun hmot pro stavbu</t>
  </si>
  <si>
    <t>03</t>
  </si>
  <si>
    <t>SO.02 - Veltrusy</t>
  </si>
  <si>
    <r>
      <t>odtěžení zeminy v úseku SO.02 o objemu: příčný profil 32,79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odkopu 34 m + příčný profil  22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33,5 m + svahování (příčný profil 32,79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1,46 m + příčný profil  28,5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2,92 m)/2 = 1917,41 m</t>
    </r>
    <r>
      <rPr>
        <vertAlign val="superscript"/>
        <sz val="9"/>
        <rFont val="Calibri"/>
        <family val="2"/>
      </rPr>
      <t>3</t>
    </r>
  </si>
  <si>
    <t xml:space="preserve">odkopávky středně těžkou mechanizací pro možnost realizace vyztuženého zemního tělesa, včetně svahování výkopu </t>
  </si>
  <si>
    <r>
      <t>odvoz materiálu z položky č. 22 o objemu 1917,41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+ 5% navýšení o nakypření výkopku</t>
    </r>
  </si>
  <si>
    <t>naložení nakypřeného výkopku vzniklého z přípravných prací na nákladní auto a jeho rozprostření</t>
  </si>
  <si>
    <r>
      <t>odvoz materiálu z položky č. 23 o objemu 2013,28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x hmotnost 1,85 t/m</t>
    </r>
    <r>
      <rPr>
        <vertAlign val="superscript"/>
        <sz val="9"/>
        <rFont val="Calibri"/>
        <family val="2"/>
      </rPr>
      <t>3</t>
    </r>
  </si>
  <si>
    <t>poplatek za uložení materiálu z položky č. 24 o hmotnosti 3724,56 t</t>
  </si>
  <si>
    <t>Zřízení záhozu z hrubého lomového kamene frakce 32 - 125 mm  s urovnáním</t>
  </si>
  <si>
    <r>
      <t>příčný profil 0,5938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délka polštáře 33,5 m = 19,89 m</t>
    </r>
    <r>
      <rPr>
        <vertAlign val="superscript"/>
        <sz val="9"/>
        <rFont val="Calibri"/>
        <family val="2"/>
      </rPr>
      <t>3</t>
    </r>
  </si>
  <si>
    <t>materiál realizaci podkladního polštáře vyztužené zemní konstrukce, dodání a dovoz na místo stavby</t>
  </si>
  <si>
    <t>274 35-6022</t>
  </si>
  <si>
    <r>
      <t>plocha bednění pro zřízení čel vyztužených vrstev pro SO.01, bazální těleso: výška vrstvy 1,2 m x délka čela 40 m + 2 x výška vrstvy 0,35 m x délka čela 40 m + 6 x výška vrstvy 0,65 m x délka čela 40 m + horní stavba severní svah: výška vrstvy (1 + 1 + 0,5 m) x délka čela 36 m + horní stavba jižní svah: výška vrstvy 2,8 m x délka čela 30 m = 293,9 m</t>
    </r>
    <r>
      <rPr>
        <vertAlign val="superscript"/>
        <sz val="9"/>
        <rFont val="Calibri"/>
        <family val="2"/>
      </rPr>
      <t>2</t>
    </r>
  </si>
  <si>
    <t>274 35-6021</t>
  </si>
  <si>
    <r>
      <t>plocha bednění pro odstranění z pol.č. 27 = 293,9 m</t>
    </r>
    <r>
      <rPr>
        <vertAlign val="superscript"/>
        <sz val="9"/>
        <rFont val="Calibri"/>
        <family val="2"/>
      </rPr>
      <t>2</t>
    </r>
  </si>
  <si>
    <t>předpoklad využití 806 ks kotevních prvků  v úseku SO.02 dle výkresu č. D.1.2.8 x délka jednoho prvku 0,45 m x hmotnost oceli ø 6 mm 0,22 kg/m / 1000 (přepočet na tuny) = celkem 0,08 t</t>
  </si>
  <si>
    <r>
      <t>příčný profil vrstev 16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33,5 m = 536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</si>
  <si>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t>materiál (zemina typ A) pro realizaci vyztuženého zemního tělesa - bazální těleso, dodání a dovoz na stavbu s rozprostřením</t>
  </si>
  <si>
    <r>
      <t>(příčný profil klínu 0,224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6 vrstev + příčný profil klínu 0,123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+ příčný profil klínu 0,06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 x průměrná délka vrstvy 38,5 m = 58,79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</si>
  <si>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r>
      <t xml:space="preserve">materiál (zemina typ C) pro zemní lícový klín - bazální těleso, minimální geomechanické parametry: </t>
    </r>
    <r>
      <rPr>
        <sz val="12"/>
        <color indexed="8"/>
        <rFont val="Calibri"/>
        <family val="2"/>
      </rPr>
      <t>ϕ</t>
    </r>
    <r>
      <rPr>
        <sz val="12"/>
        <color indexed="8"/>
        <rFont val="Times New Roman"/>
        <family val="2"/>
      </rPr>
      <t xml:space="preserve"> = 28°, c = 5 kPa, hutněno na PS = 96 %, včetně dodání materiálu</t>
    </r>
  </si>
  <si>
    <t>919 72-6222</t>
  </si>
  <si>
    <r>
      <t>Výměra pro úsek SO.02 1811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podrobný rozpis viz D.1.2.11 + rozprostření  na šířku základové spáry 22 m x průměrná délka úseku 33,5 m = 2548 m</t>
    </r>
    <r>
      <rPr>
        <vertAlign val="superscript"/>
        <sz val="9"/>
        <rFont val="Calibri"/>
        <family val="2"/>
      </rPr>
      <t>2</t>
    </r>
  </si>
  <si>
    <r>
      <t>příčný profil 1,8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délka vrstvy 33,5 m = 60,3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</si>
  <si>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t>Geomříž výztužná dvojosá, PET v PVC, pevnost 65/65 kN/m, včetně dodání a pokládky</t>
  </si>
  <si>
    <r>
      <t>Výměra pro úsek SO.02 6210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podrobný rozpis viz D.1.2.11</t>
    </r>
  </si>
  <si>
    <t>Výztužná geomříž dvojosá pro realizaci vyztuženého zemního tělesa, materiál polyester v PVC, pevnost 65/65 kN/m,včetně dodání a pokládky</t>
  </si>
  <si>
    <r>
      <t>Výměra pro úsek SO.02 628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podrobný rozpis viz D.1.2.11</t>
    </r>
  </si>
  <si>
    <t>předpoklad využití 1460 ks kotevních prvků  v úseku SO.02 dle výkresu č. D.1.2.8 x délka jednoho prvku 0,45 m x hmotnost oceli ø 6 mm 0,22 kg/m / 1000 (přepočet na tuny) = celkem 0,14 t</t>
  </si>
  <si>
    <t>((rozvinutá šířka lícového prvku 1,5 m x průměrná délka vrstev 30 m x 5 vrstvy) + (rozvinutá šířka lícového prvku 1,5 m x průměrná délka vrstev 36 m x 5 vrstvy) + (rozvinutá šířka lícového prvku 1,3 m x průměrná délka vrstev 30 m x 1 vrstva)) x hmotnost prvku 4,44 kg/m / 1000 (přepočet na tuny) = 1,89 t</t>
  </si>
  <si>
    <r>
      <t>(příčný profil klínu 0,33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vrstvy 30 m) x 5 vrstev + (příčný profil klínu 0,33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vrstvy 36 m) x 5 vrstev + příčný profil klínu 0,15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délka vrstvy 30 m = 113,4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</si>
  <si>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r>
      <t xml:space="preserve">materiál (zemina typ C) pro zemní lícový klín - horní stavba, minimální geomechanické parametry: </t>
    </r>
    <r>
      <rPr>
        <sz val="12"/>
        <color indexed="8"/>
        <rFont val="Calibri"/>
        <family val="2"/>
      </rPr>
      <t>ϕ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= 28°, c = 5 kPa, hutněno na PS = 96 %, včetně dodání biodegradabilní geomříže (geosyntetikum typ IV) plošná gramáž 350 g/m2 v rozsahu cca 200 m2, materiál kokosová rohož, PP prvek je doporučující a není povinný pro realizaci stavby </t>
    </r>
  </si>
  <si>
    <r>
      <t>(příčný profil vrstev 5,87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33 m) x 5 vrstev + (příčný profil vrstev 0,31 m2 x délka vrstvy 30 m = 977,85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 viz výkres č. D.1.2.2 a D.1.2.3</t>
    </r>
  </si>
  <si>
    <r>
      <t>příčný profil vyztuženého tělesa 50,48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x průměrná délka vrstev tělesa 33,5 m = 1691,08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,viz výkres č. D.1.2.2 a D.1.2.3</t>
    </r>
  </si>
  <si>
    <t>uložení a hutnění vrstev vyztuženého zemního tělesa u zemin nesoudržných na Id = 0,87, u zemin soudržných na PS = 96 %</t>
  </si>
  <si>
    <t>Diodegradabilní kokosová rohož, (350 g/m2) 1,2 x 30 m</t>
  </si>
  <si>
    <r>
      <t>Rozprostření  na šířku svahu 7,03 m x průměrná délka úseku 40 m + 15 % rezerva na prostřihy a krytí pásů = 323,38 m</t>
    </r>
    <r>
      <rPr>
        <vertAlign val="superscript"/>
        <sz val="9"/>
        <rFont val="Calibri"/>
        <family val="2"/>
      </rPr>
      <t>2</t>
    </r>
  </si>
  <si>
    <t>Ochranné geosyntetikum svahu bazálního tělesa před klimatickými jevy</t>
  </si>
  <si>
    <t>trubky z PVC osazeny v osové vzdálenosti 1 m v úseku SO.02 na délku chodníku délky 27 m x délka PVC trubky 1 m = 27 m</t>
  </si>
  <si>
    <r>
      <t>přesun hmot: (objem zeminy pol.č. 31 = 58,79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+ pol.č. 33 = 60,3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+ pol.č. 38 = 113,4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+ pol.č. 29 = 1946,4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+ pol.č. 40 = 1691,08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) x 1,75 t/m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= 6772,45 t</t>
    </r>
  </si>
  <si>
    <t>04</t>
  </si>
  <si>
    <t>SO.03 - Přeložka VO</t>
  </si>
  <si>
    <t>Demontáž a montáž stávajícího osvětlení, včetně kabelů</t>
  </si>
  <si>
    <t>soub.</t>
  </si>
  <si>
    <t>jednotná dodávka prací</t>
  </si>
  <si>
    <t>05</t>
  </si>
  <si>
    <t>SO.04 - Silnice III/24021</t>
  </si>
  <si>
    <t>Montáž stávajícího zábradlí</t>
  </si>
  <si>
    <t>montáž zábradlí po realizaci sanačních prací, celková délka pro SO.01 je 10 m a pro SO.02 je 27 m = 37 m, viz výkres č. D.1.2.2</t>
  </si>
  <si>
    <t>Montáž zábradlí s přemístěním z mezideponie ze vzdálenosti do 15 m, zábradlí bude zpětně využito,  demontáž zábradlí zajištěna v rámci havarijního zajištění dle nařízení SÚ Kralupy nad Vltavou, doplnění antikorozního nátěru a kotevních prvků - dle dokumentace</t>
  </si>
  <si>
    <t>966 00-5311</t>
  </si>
  <si>
    <t>Rozebrání a odstranění silničního svodidla s jednou pásnicí, včetně odvozu na SÚS do 15 km, jeho zpětná montáž včetně nových sloupků</t>
  </si>
  <si>
    <t>rozebrání silničního svodidla pro realizaci sanačních prací, celková délka pro SO.01 je 19 m a pro SO.02 je 28 m = 47 m, viz výkres č. D.1.2.2</t>
  </si>
  <si>
    <t>Rozebrání a odstranění silničního svodidla s přemístěním na mezideponii na vzdálenost do 15 m, svodidlo bude zpětně využito</t>
  </si>
  <si>
    <t>Demolice konstrukcí objektů z betonu prostého nebo kamenného zdiva těžkou mechanizací</t>
  </si>
  <si>
    <r>
      <t>délka betonového trámce pod zábradlím (SO.01 je 10 m a SO.02 je 27 m) x příčné rozměry 0,4 m x 0,6 m</t>
    </r>
    <r>
      <rPr>
        <vertAlign val="superscript"/>
        <sz val="9"/>
        <rFont val="Calibri"/>
        <family val="2"/>
      </rPr>
      <t xml:space="preserve"> </t>
    </r>
    <r>
      <rPr>
        <sz val="9"/>
        <rFont val="Calibri"/>
        <family val="2"/>
      </rPr>
      <t>+ rozebrání zámkové dlažby chodníku (SO.01 je 12,42 m a SO.02 je 31,62 m) x šířka chodníku 2,0 m x tloušťka 0,06 m = celkem 14,16 m</t>
    </r>
    <r>
      <rPr>
        <vertAlign val="superscript"/>
        <sz val="9"/>
        <rFont val="Calibri"/>
        <family val="2"/>
      </rPr>
      <t xml:space="preserve">3 </t>
    </r>
  </si>
  <si>
    <t>demolice betonového trámce ve kterém je ukotveno zábradlí a dalších objektů z betonu ve stávající konstrukci</t>
  </si>
  <si>
    <t>919 73-5115</t>
  </si>
  <si>
    <t>Řezání stávajícího živičného krytu hl do 250 mm</t>
  </si>
  <si>
    <t>řezání stávající komunikace v úseku SO.01 a SO.02, tj. 4 řezy x 6,5 m = 26 m</t>
  </si>
  <si>
    <t>Řezání asfaltu do hloubky 250 mm v rozsahu daném dokumentací.</t>
  </si>
  <si>
    <t>113 10-7245</t>
  </si>
  <si>
    <r>
      <t>Odstranění podkladu pl přes 200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živičných tl 250 mm</t>
    </r>
  </si>
  <si>
    <r>
      <t>odstranění podkladu v úseku SO.01 délka 25 m x  šířka 6,5 m + úsek SO.02 délka 38 m x šířka 6,5 m = 409,5 m</t>
    </r>
    <r>
      <rPr>
        <vertAlign val="superscript"/>
        <sz val="9"/>
        <rFont val="Calibri"/>
        <family val="2"/>
      </rPr>
      <t>2</t>
    </r>
  </si>
  <si>
    <t>Odstranění podkladů nebo krytů s přemístěním hmot na skládku na vzdálenost do 5 km nebo s naložením na dopravní prostředek</t>
  </si>
  <si>
    <t>Realizace chodníku</t>
  </si>
  <si>
    <r>
      <t>realizace vrstev chodníku tl. 240 mm v celkové ploše 88,08 m</t>
    </r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 xml:space="preserve">= (SO.01 je 12,42 m a SO.02 je 31,62 m) x šířka chodníku 2,0 m </t>
    </r>
  </si>
  <si>
    <t>Konstrukce chodníku dle TP170, D2-D-1 pro CH, viz výkres č. D.1.2.3, demontáž chodníku zajištěna v rámci havarijního zajištění dle nařízení SÚ Kralupy nad Vltavou</t>
  </si>
  <si>
    <t>Realizace asfaltového krytu</t>
  </si>
  <si>
    <r>
      <t>realizace vrstev asfaltového krytu tl. 400 mm v celkové ploše z pol. č. 5: 409,5 m</t>
    </r>
    <r>
      <rPr>
        <vertAlign val="superscript"/>
        <sz val="9"/>
        <rFont val="Calibri"/>
        <family val="2"/>
      </rPr>
      <t>2</t>
    </r>
  </si>
  <si>
    <t>Konstrukce vozovky dle TP170, D1-N-2 pro TDZ IV, viz výkres č. D.1.2.3, včetně řešení navázání na původní komunikaci a závěrné části mostu</t>
  </si>
  <si>
    <t>99</t>
  </si>
  <si>
    <t>Všeobecný objekt</t>
  </si>
  <si>
    <t>030 00-1000</t>
  </si>
  <si>
    <t>Zařízení staveniště</t>
  </si>
  <si>
    <t>zařízení staveniště ploše 20 x 28 m na místě zajištěném objednatelem</t>
  </si>
  <si>
    <t xml:space="preserve">mobilní sociální zařízení, přenosné zdroje, staveništní buňky, vše dle potřeby stavby a doby realizace </t>
  </si>
  <si>
    <t>Kontrolní zkoušky a laboratoře</t>
  </si>
  <si>
    <t>kontrolní zkoušky geosyntetik, kvality a zhutnění zemin</t>
  </si>
  <si>
    <t>Geodetická činnost</t>
  </si>
  <si>
    <t>po dokončení stavby zaměření skutečné polohy zemního tělesa s vyhotovením podrobného plánu a pohledu, výčet objemu prací a skutečně dotčených ploch</t>
  </si>
  <si>
    <t>Zpracování RDS</t>
  </si>
  <si>
    <t>zpracování realizační dokumentace stavby dle technologické nabídky zhotovitele a jeho specifikace přesunů hmot, upřesnění části zadávací dokumentace, doložení certifikace a dokladové části</t>
  </si>
  <si>
    <t>Geotechnický dozor zhotovitele</t>
  </si>
  <si>
    <t>hod</t>
  </si>
  <si>
    <t>dozor geotechnika zhotovitele k provádění prací po dobu 50 dnů v rozsahu cca 4 hodin</t>
  </si>
  <si>
    <t xml:space="preserve">kontrola provádění prací a přímá koordinace postupu a reakce na geotechnické podmínky stavby; osoba splňující kvalifikační předpoklady </t>
  </si>
  <si>
    <t>Ostatní náklady, koordinační činnost, zajištění vstupů, dokumentace skut. provedení</t>
  </si>
  <si>
    <t xml:space="preserve">zabezpečení staveniště a mezideponie o ploše 20 x 22,5 m na vymezené ploše </t>
  </si>
  <si>
    <t>ohraničení stavby, úprava přístupových cest, dokončovací práce, zajištění a ohraničení zařízení staveniště a mezideponie, vše dle potřeby stavby a doby realizace, zaměření skutečného provedení a zpracování dokumentace skutečného provedení stavby</t>
  </si>
  <si>
    <t>Rozebrání a odstranění veřejného osvětlení s přemístěním na mezideponii na vzdálenost do 15 m, materiál bude zpětně využit a jeho následná montáž a dodání nových materiálů, včetně revizní zkoušky. VO bylo demontováno v rámci realizace nutných zabezpečovacích prací nařízených silničním správním úřadem v Kralupech nad Vltavou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</si>
</sst>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* _-#,##0.00&quot; Kč&quot;;* \-#,##0.00&quot; Kč&quot;;* _-\-??&quot; Kč&quot;;@"/>
    <numFmt numFmtId="169" formatCode="#"/>
    <numFmt numFmtId="170" formatCode="_-* #,##0.00\ [$Kč-405]_-;\-* #,##0.00\ [$Kč-405]_-;_-* \-??\ [$Kč-405]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Arial CE"/>
      <family val="2"/>
    </font>
    <font>
      <sz val="12"/>
      <color indexed="8"/>
      <name val="Calibri"/>
      <family val="2"/>
    </font>
    <font>
      <sz val="12"/>
      <color indexed="8"/>
      <name val="Times New Roman"/>
      <family val="2"/>
    </font>
    <font>
      <sz val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33" borderId="10" xfId="48" applyFont="1" applyFill="1" applyBorder="1" applyAlignment="1">
      <alignment vertical="center"/>
      <protection/>
    </xf>
    <xf numFmtId="0" fontId="4" fillId="33" borderId="0" xfId="48" applyFont="1" applyFill="1" applyBorder="1" applyAlignment="1">
      <alignment horizontal="center" vertical="center"/>
      <protection/>
    </xf>
    <xf numFmtId="0" fontId="4" fillId="33" borderId="0" xfId="48" applyFont="1" applyFill="1" applyBorder="1" applyAlignment="1">
      <alignment vertical="center"/>
      <protection/>
    </xf>
    <xf numFmtId="0" fontId="4" fillId="33" borderId="11" xfId="48" applyFont="1" applyFill="1" applyBorder="1" applyAlignment="1">
      <alignment vertical="center"/>
      <protection/>
    </xf>
    <xf numFmtId="0" fontId="7" fillId="33" borderId="10" xfId="48" applyFont="1" applyFill="1" applyBorder="1">
      <alignment/>
      <protection/>
    </xf>
    <xf numFmtId="0" fontId="8" fillId="33" borderId="0" xfId="48" applyFont="1" applyFill="1" applyBorder="1" applyAlignment="1">
      <alignment horizontal="center"/>
      <protection/>
    </xf>
    <xf numFmtId="49" fontId="3" fillId="33" borderId="0" xfId="48" applyNumberFormat="1" applyFont="1" applyFill="1" applyBorder="1" applyAlignment="1" applyProtection="1">
      <alignment/>
      <protection locked="0"/>
    </xf>
    <xf numFmtId="49" fontId="3" fillId="33" borderId="11" xfId="48" applyNumberFormat="1" applyFont="1" applyFill="1" applyBorder="1" applyAlignment="1" applyProtection="1">
      <alignment/>
      <protection locked="0"/>
    </xf>
    <xf numFmtId="0" fontId="8" fillId="33" borderId="10" xfId="48" applyFont="1" applyFill="1" applyBorder="1">
      <alignment/>
      <protection/>
    </xf>
    <xf numFmtId="49" fontId="3" fillId="33" borderId="12" xfId="48" applyNumberFormat="1" applyFont="1" applyFill="1" applyBorder="1" applyAlignment="1" applyProtection="1">
      <alignment/>
      <protection locked="0"/>
    </xf>
    <xf numFmtId="49" fontId="3" fillId="33" borderId="13" xfId="48" applyNumberFormat="1" applyFont="1" applyFill="1" applyBorder="1" applyAlignment="1" applyProtection="1">
      <alignment/>
      <protection locked="0"/>
    </xf>
    <xf numFmtId="0" fontId="5" fillId="34" borderId="14" xfId="48" applyFont="1" applyFill="1" applyBorder="1" applyAlignment="1">
      <alignment horizontal="center" vertical="center"/>
      <protection/>
    </xf>
    <xf numFmtId="0" fontId="5" fillId="34" borderId="15" xfId="48" applyFont="1" applyFill="1" applyBorder="1" applyAlignment="1">
      <alignment horizontal="center"/>
      <protection/>
    </xf>
    <xf numFmtId="0" fontId="5" fillId="34" borderId="16" xfId="48" applyFont="1" applyFill="1" applyBorder="1" applyAlignment="1">
      <alignment horizontal="center" vertical="center"/>
      <protection/>
    </xf>
    <xf numFmtId="0" fontId="5" fillId="34" borderId="17" xfId="48" applyFont="1" applyFill="1" applyBorder="1" applyAlignment="1">
      <alignment horizontal="center"/>
      <protection/>
    </xf>
    <xf numFmtId="0" fontId="5" fillId="34" borderId="18" xfId="48" applyFont="1" applyFill="1" applyBorder="1" applyAlignment="1">
      <alignment horizontal="center" vertical="center"/>
      <protection/>
    </xf>
    <xf numFmtId="0" fontId="5" fillId="34" borderId="19" xfId="48" applyFont="1" applyFill="1" applyBorder="1" applyAlignment="1">
      <alignment horizontal="center"/>
      <protection/>
    </xf>
    <xf numFmtId="0" fontId="6" fillId="34" borderId="20" xfId="48" applyFont="1" applyFill="1" applyBorder="1" applyAlignment="1">
      <alignment horizontal="center"/>
      <protection/>
    </xf>
    <xf numFmtId="0" fontId="6" fillId="34" borderId="21" xfId="48" applyFont="1" applyFill="1" applyBorder="1" applyAlignment="1">
      <alignment horizontal="center"/>
      <protection/>
    </xf>
    <xf numFmtId="0" fontId="6" fillId="34" borderId="13" xfId="48" applyFont="1" applyFill="1" applyBorder="1" applyAlignment="1">
      <alignment horizontal="center"/>
      <protection/>
    </xf>
    <xf numFmtId="0" fontId="6" fillId="34" borderId="22" xfId="48" applyFont="1" applyFill="1" applyBorder="1" applyAlignment="1">
      <alignment horizontal="center"/>
      <protection/>
    </xf>
    <xf numFmtId="0" fontId="6" fillId="34" borderId="23" xfId="48" applyFont="1" applyFill="1" applyBorder="1" applyAlignment="1">
      <alignment horizontal="center"/>
      <protection/>
    </xf>
    <xf numFmtId="49" fontId="3" fillId="35" borderId="24" xfId="48" applyNumberFormat="1" applyFont="1" applyFill="1" applyBorder="1" applyProtection="1">
      <alignment/>
      <protection locked="0"/>
    </xf>
    <xf numFmtId="49" fontId="3" fillId="35" borderId="25" xfId="48" applyNumberFormat="1" applyFont="1" applyFill="1" applyBorder="1" applyAlignment="1" applyProtection="1">
      <alignment horizontal="center"/>
      <protection locked="0"/>
    </xf>
    <xf numFmtId="0" fontId="5" fillId="35" borderId="26" xfId="48" applyFont="1" applyFill="1" applyBorder="1" applyAlignment="1" applyProtection="1">
      <alignment horizontal="center" vertical="top"/>
      <protection locked="0"/>
    </xf>
    <xf numFmtId="169" fontId="5" fillId="35" borderId="27" xfId="37" applyNumberFormat="1" applyFont="1" applyFill="1" applyBorder="1" applyAlignment="1" applyProtection="1">
      <alignment horizontal="center" vertical="top" wrapText="1"/>
      <protection/>
    </xf>
    <xf numFmtId="169" fontId="5" fillId="35" borderId="27" xfId="37" applyNumberFormat="1" applyFont="1" applyFill="1" applyBorder="1" applyAlignment="1" applyProtection="1">
      <alignment vertical="top" wrapText="1"/>
      <protection/>
    </xf>
    <xf numFmtId="0" fontId="5" fillId="35" borderId="27" xfId="37" applyFont="1" applyFill="1" applyBorder="1" applyAlignment="1">
      <alignment horizontal="center" vertical="top"/>
      <protection/>
    </xf>
    <xf numFmtId="2" fontId="5" fillId="35" borderId="27" xfId="37" applyNumberFormat="1" applyFont="1" applyFill="1" applyBorder="1" applyAlignment="1" applyProtection="1">
      <alignment vertical="top" wrapText="1"/>
      <protection/>
    </xf>
    <xf numFmtId="4" fontId="5" fillId="35" borderId="26" xfId="37" applyNumberFormat="1" applyFont="1" applyFill="1" applyBorder="1" applyAlignment="1" applyProtection="1">
      <alignment vertical="top" wrapText="1"/>
      <protection/>
    </xf>
    <xf numFmtId="4" fontId="5" fillId="35" borderId="27" xfId="37" applyNumberFormat="1" applyFont="1" applyFill="1" applyBorder="1" applyAlignment="1" applyProtection="1">
      <alignment vertical="top" wrapText="1"/>
      <protection/>
    </xf>
    <xf numFmtId="4" fontId="5" fillId="35" borderId="28" xfId="37" applyNumberFormat="1" applyFont="1" applyFill="1" applyBorder="1" applyAlignment="1" applyProtection="1">
      <alignment vertical="top" wrapText="1"/>
      <protection/>
    </xf>
    <xf numFmtId="0" fontId="5" fillId="35" borderId="29" xfId="37" applyNumberFormat="1" applyFont="1" applyFill="1" applyBorder="1" applyAlignment="1" applyProtection="1">
      <alignment vertical="top" wrapText="1"/>
      <protection/>
    </xf>
    <xf numFmtId="0" fontId="5" fillId="35" borderId="28" xfId="36" applyNumberFormat="1" applyFont="1" applyFill="1" applyBorder="1" applyAlignment="1" applyProtection="1">
      <alignment vertical="top" wrapText="1"/>
      <protection/>
    </xf>
    <xf numFmtId="0" fontId="9" fillId="0" borderId="0" xfId="37" applyFont="1" applyFill="1" applyAlignment="1">
      <alignment horizontal="left" vertical="top"/>
      <protection/>
    </xf>
    <xf numFmtId="0" fontId="0" fillId="36" borderId="0" xfId="0" applyFill="1" applyAlignment="1">
      <alignment/>
    </xf>
    <xf numFmtId="169" fontId="5" fillId="35" borderId="29" xfId="37" applyNumberFormat="1" applyFont="1" applyFill="1" applyBorder="1" applyAlignment="1" applyProtection="1">
      <alignment vertical="top" wrapText="1"/>
      <protection/>
    </xf>
    <xf numFmtId="0" fontId="0" fillId="0" borderId="0" xfId="37" applyFont="1" applyFill="1" applyAlignment="1">
      <alignment horizontal="left" vertical="top"/>
      <protection/>
    </xf>
    <xf numFmtId="170" fontId="5" fillId="35" borderId="28" xfId="36" applyNumberFormat="1" applyFont="1" applyFill="1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0" fontId="5" fillId="35" borderId="30" xfId="48" applyFont="1" applyFill="1" applyBorder="1" applyAlignment="1" applyProtection="1">
      <alignment horizontal="center" vertical="top"/>
      <protection locked="0"/>
    </xf>
    <xf numFmtId="169" fontId="5" fillId="35" borderId="31" xfId="37" applyNumberFormat="1" applyFont="1" applyFill="1" applyBorder="1" applyAlignment="1" applyProtection="1">
      <alignment horizontal="center" vertical="top" wrapText="1"/>
      <protection/>
    </xf>
    <xf numFmtId="169" fontId="5" fillId="35" borderId="31" xfId="37" applyNumberFormat="1" applyFont="1" applyFill="1" applyBorder="1" applyAlignment="1" applyProtection="1">
      <alignment vertical="top" wrapText="1"/>
      <protection/>
    </xf>
    <xf numFmtId="0" fontId="5" fillId="35" borderId="31" xfId="37" applyFont="1" applyFill="1" applyBorder="1" applyAlignment="1">
      <alignment horizontal="center" vertical="top"/>
      <protection/>
    </xf>
    <xf numFmtId="2" fontId="5" fillId="35" borderId="31" xfId="37" applyNumberFormat="1" applyFont="1" applyFill="1" applyBorder="1" applyAlignment="1" applyProtection="1">
      <alignment vertical="top" wrapText="1"/>
      <protection/>
    </xf>
    <xf numFmtId="4" fontId="5" fillId="35" borderId="30" xfId="37" applyNumberFormat="1" applyFont="1" applyFill="1" applyBorder="1" applyAlignment="1" applyProtection="1">
      <alignment vertical="top" wrapText="1"/>
      <protection/>
    </xf>
    <xf numFmtId="4" fontId="5" fillId="35" borderId="31" xfId="37" applyNumberFormat="1" applyFont="1" applyFill="1" applyBorder="1" applyAlignment="1" applyProtection="1">
      <alignment vertical="top" wrapText="1"/>
      <protection/>
    </xf>
    <xf numFmtId="4" fontId="5" fillId="35" borderId="32" xfId="37" applyNumberFormat="1" applyFont="1" applyFill="1" applyBorder="1" applyAlignment="1" applyProtection="1">
      <alignment vertical="top" wrapText="1"/>
      <protection/>
    </xf>
    <xf numFmtId="0" fontId="5" fillId="35" borderId="33" xfId="48" applyFont="1" applyFill="1" applyBorder="1" applyAlignment="1" applyProtection="1">
      <alignment horizontal="center" vertical="top"/>
      <protection locked="0"/>
    </xf>
    <xf numFmtId="169" fontId="5" fillId="35" borderId="22" xfId="37" applyNumberFormat="1" applyFont="1" applyFill="1" applyBorder="1" applyAlignment="1" applyProtection="1">
      <alignment horizontal="center" vertical="top" wrapText="1"/>
      <protection/>
    </xf>
    <xf numFmtId="169" fontId="5" fillId="35" borderId="22" xfId="37" applyNumberFormat="1" applyFont="1" applyFill="1" applyBorder="1" applyAlignment="1" applyProtection="1">
      <alignment vertical="top" wrapText="1"/>
      <protection/>
    </xf>
    <xf numFmtId="0" fontId="5" fillId="35" borderId="22" xfId="37" applyFont="1" applyFill="1" applyBorder="1" applyAlignment="1">
      <alignment horizontal="center" vertical="top"/>
      <protection/>
    </xf>
    <xf numFmtId="2" fontId="5" fillId="35" borderId="22" xfId="37" applyNumberFormat="1" applyFont="1" applyFill="1" applyBorder="1" applyAlignment="1" applyProtection="1">
      <alignment vertical="top" wrapText="1"/>
      <protection/>
    </xf>
    <xf numFmtId="4" fontId="5" fillId="35" borderId="33" xfId="37" applyNumberFormat="1" applyFont="1" applyFill="1" applyBorder="1" applyAlignment="1" applyProtection="1">
      <alignment vertical="top" wrapText="1"/>
      <protection/>
    </xf>
    <xf numFmtId="4" fontId="5" fillId="35" borderId="22" xfId="37" applyNumberFormat="1" applyFont="1" applyFill="1" applyBorder="1" applyAlignment="1" applyProtection="1">
      <alignment vertical="top" wrapText="1"/>
      <protection/>
    </xf>
    <xf numFmtId="4" fontId="5" fillId="35" borderId="23" xfId="37" applyNumberFormat="1" applyFont="1" applyFill="1" applyBorder="1" applyAlignment="1" applyProtection="1">
      <alignment vertical="top" wrapText="1"/>
      <protection/>
    </xf>
    <xf numFmtId="0" fontId="5" fillId="35" borderId="34" xfId="37" applyNumberFormat="1" applyFont="1" applyFill="1" applyBorder="1" applyAlignment="1" applyProtection="1">
      <alignment vertical="top" wrapText="1"/>
      <protection/>
    </xf>
    <xf numFmtId="0" fontId="5" fillId="35" borderId="23" xfId="36" applyNumberFormat="1" applyFont="1" applyFill="1" applyBorder="1" applyAlignment="1" applyProtection="1">
      <alignment vertical="top" wrapText="1"/>
      <protection/>
    </xf>
    <xf numFmtId="0" fontId="4" fillId="33" borderId="35" xfId="48" applyFont="1" applyFill="1" applyBorder="1" applyAlignment="1">
      <alignment horizontal="center"/>
      <protection/>
    </xf>
    <xf numFmtId="0" fontId="4" fillId="33" borderId="36" xfId="48" applyFont="1" applyFill="1" applyBorder="1" applyAlignment="1">
      <alignment horizontal="center"/>
      <protection/>
    </xf>
    <xf numFmtId="0" fontId="4" fillId="33" borderId="37" xfId="48" applyFont="1" applyFill="1" applyBorder="1" applyAlignment="1">
      <alignment horizontal="center"/>
      <protection/>
    </xf>
    <xf numFmtId="0" fontId="5" fillId="34" borderId="38" xfId="48" applyFont="1" applyFill="1" applyBorder="1" applyAlignment="1">
      <alignment horizontal="center" vertical="center" wrapText="1"/>
      <protection/>
    </xf>
    <xf numFmtId="0" fontId="5" fillId="34" borderId="39" xfId="48" applyFont="1" applyFill="1" applyBorder="1" applyAlignment="1">
      <alignment horizontal="center" vertical="center" wrapText="1"/>
      <protection/>
    </xf>
    <xf numFmtId="0" fontId="5" fillId="34" borderId="40" xfId="48" applyFont="1" applyFill="1" applyBorder="1" applyAlignment="1">
      <alignment horizontal="center" vertical="center" wrapText="1"/>
      <protection/>
    </xf>
    <xf numFmtId="0" fontId="5" fillId="34" borderId="41" xfId="48" applyFont="1" applyFill="1" applyBorder="1" applyAlignment="1">
      <alignment horizontal="center" vertical="center" wrapText="1"/>
      <protection/>
    </xf>
    <xf numFmtId="0" fontId="5" fillId="34" borderId="12" xfId="48" applyFont="1" applyFill="1" applyBorder="1" applyAlignment="1">
      <alignment horizontal="center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5" fillId="34" borderId="42" xfId="48" applyFont="1" applyFill="1" applyBorder="1" applyAlignment="1">
      <alignment horizontal="center" vertical="center"/>
      <protection/>
    </xf>
    <xf numFmtId="0" fontId="5" fillId="34" borderId="43" xfId="48" applyFont="1" applyFill="1" applyBorder="1" applyAlignment="1">
      <alignment horizontal="center" vertical="center"/>
      <protection/>
    </xf>
    <xf numFmtId="0" fontId="5" fillId="34" borderId="44" xfId="48" applyFont="1" applyFill="1" applyBorder="1" applyAlignment="1">
      <alignment horizontal="center" vertical="center"/>
      <protection/>
    </xf>
    <xf numFmtId="0" fontId="5" fillId="34" borderId="42" xfId="48" applyFont="1" applyFill="1" applyBorder="1" applyAlignment="1">
      <alignment horizontal="center" vertical="center" wrapText="1"/>
      <protection/>
    </xf>
    <xf numFmtId="0" fontId="5" fillId="34" borderId="43" xfId="48" applyFont="1" applyFill="1" applyBorder="1" applyAlignment="1">
      <alignment horizontal="center" vertical="center" wrapText="1"/>
      <protection/>
    </xf>
    <xf numFmtId="0" fontId="5" fillId="34" borderId="44" xfId="48" applyFont="1" applyFill="1" applyBorder="1" applyAlignment="1">
      <alignment horizontal="center" vertical="center" wrapText="1"/>
      <protection/>
    </xf>
    <xf numFmtId="0" fontId="5" fillId="34" borderId="14" xfId="48" applyFont="1" applyFill="1" applyBorder="1" applyAlignment="1">
      <alignment horizontal="center" vertical="center" wrapText="1"/>
      <protection/>
    </xf>
    <xf numFmtId="0" fontId="5" fillId="34" borderId="16" xfId="48" applyFont="1" applyFill="1" applyBorder="1" applyAlignment="1">
      <alignment horizontal="center" vertical="center" wrapText="1"/>
      <protection/>
    </xf>
    <xf numFmtId="0" fontId="5" fillId="34" borderId="18" xfId="48" applyFont="1" applyFill="1" applyBorder="1" applyAlignment="1">
      <alignment horizontal="center" vertical="center" wrapText="1"/>
      <protection/>
    </xf>
    <xf numFmtId="0" fontId="5" fillId="34" borderId="45" xfId="48" applyFont="1" applyFill="1" applyBorder="1" applyAlignment="1">
      <alignment horizontal="center" vertical="center" wrapText="1"/>
      <protection/>
    </xf>
    <xf numFmtId="0" fontId="5" fillId="34" borderId="46" xfId="48" applyFont="1" applyFill="1" applyBorder="1" applyAlignment="1">
      <alignment horizontal="center" vertical="center" wrapText="1"/>
      <protection/>
    </xf>
    <xf numFmtId="0" fontId="5" fillId="34" borderId="47" xfId="48" applyFont="1" applyFill="1" applyBorder="1" applyAlignment="1">
      <alignment horizontal="center" vertical="center" wrapText="1"/>
      <protection/>
    </xf>
    <xf numFmtId="49" fontId="3" fillId="35" borderId="48" xfId="48" applyNumberFormat="1" applyFont="1" applyFill="1" applyBorder="1" applyAlignment="1" applyProtection="1">
      <alignment horizontal="left"/>
      <protection locked="0"/>
    </xf>
    <xf numFmtId="49" fontId="3" fillId="35" borderId="36" xfId="48" applyNumberFormat="1" applyFont="1" applyFill="1" applyBorder="1" applyAlignment="1" applyProtection="1">
      <alignment horizontal="left"/>
      <protection locked="0"/>
    </xf>
    <xf numFmtId="49" fontId="3" fillId="35" borderId="37" xfId="48" applyNumberFormat="1" applyFont="1" applyFill="1" applyBorder="1" applyAlignment="1" applyProtection="1">
      <alignment horizontal="left"/>
      <protection locked="0"/>
    </xf>
    <xf numFmtId="0" fontId="5" fillId="35" borderId="49" xfId="36" applyNumberFormat="1" applyFont="1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54">
      <selection activeCell="L58" sqref="L58"/>
    </sheetView>
  </sheetViews>
  <sheetFormatPr defaultColWidth="9.140625" defaultRowHeight="15" customHeight="1"/>
  <cols>
    <col min="1" max="1" width="5.7109375" style="0" customWidth="1"/>
    <col min="2" max="2" width="10.7109375" style="1" customWidth="1"/>
    <col min="3" max="3" width="35.7109375" style="0" customWidth="1"/>
    <col min="4" max="4" width="5.7109375" style="0" customWidth="1"/>
    <col min="5" max="5" width="8.7109375" style="0" customWidth="1"/>
    <col min="6" max="10" width="12.7109375" style="0" customWidth="1"/>
    <col min="11" max="11" width="35.7109375" style="0" customWidth="1"/>
    <col min="12" max="12" width="42.7109375" style="0" customWidth="1"/>
    <col min="13" max="13" width="7.8515625" style="2" customWidth="1"/>
    <col min="17" max="17" width="9.140625" style="0" hidden="1" customWidth="1"/>
  </cols>
  <sheetData>
    <row r="1" spans="1:12" ht="19.5" customHeight="1" thickBo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8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" customHeight="1">
      <c r="A3" s="7" t="s">
        <v>1</v>
      </c>
      <c r="B3" s="8"/>
      <c r="C3" s="5" t="s">
        <v>2</v>
      </c>
      <c r="D3" s="9"/>
      <c r="E3" s="9"/>
      <c r="F3" s="9"/>
      <c r="G3" s="9"/>
      <c r="H3" s="9"/>
      <c r="I3" s="9"/>
      <c r="J3" s="9"/>
      <c r="K3" s="9"/>
      <c r="L3" s="10"/>
    </row>
    <row r="4" spans="1:12" ht="15" customHeight="1" thickBot="1">
      <c r="A4" s="11"/>
      <c r="B4" s="8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8.7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8.75" customHeight="1" thickBo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2" ht="12" customHeight="1">
      <c r="A7" s="14" t="s">
        <v>3</v>
      </c>
      <c r="B7" s="15"/>
      <c r="C7" s="70" t="s">
        <v>4</v>
      </c>
      <c r="D7" s="73" t="s">
        <v>5</v>
      </c>
      <c r="E7" s="73" t="s">
        <v>6</v>
      </c>
      <c r="F7" s="76" t="s">
        <v>7</v>
      </c>
      <c r="G7" s="73" t="s">
        <v>8</v>
      </c>
      <c r="H7" s="73" t="s">
        <v>9</v>
      </c>
      <c r="I7" s="73" t="s">
        <v>10</v>
      </c>
      <c r="J7" s="79" t="s">
        <v>11</v>
      </c>
      <c r="K7" s="70" t="s">
        <v>12</v>
      </c>
      <c r="L7" s="79" t="s">
        <v>13</v>
      </c>
    </row>
    <row r="8" spans="1:12" ht="12" customHeight="1">
      <c r="A8" s="16" t="s">
        <v>14</v>
      </c>
      <c r="B8" s="17" t="s">
        <v>15</v>
      </c>
      <c r="C8" s="71"/>
      <c r="D8" s="74"/>
      <c r="E8" s="74"/>
      <c r="F8" s="77"/>
      <c r="G8" s="74"/>
      <c r="H8" s="74"/>
      <c r="I8" s="74"/>
      <c r="J8" s="80"/>
      <c r="K8" s="71"/>
      <c r="L8" s="80"/>
    </row>
    <row r="9" spans="1:12" ht="12" customHeight="1">
      <c r="A9" s="18" t="s">
        <v>16</v>
      </c>
      <c r="B9" s="19" t="s">
        <v>17</v>
      </c>
      <c r="C9" s="72"/>
      <c r="D9" s="75"/>
      <c r="E9" s="75"/>
      <c r="F9" s="78"/>
      <c r="G9" s="75"/>
      <c r="H9" s="75"/>
      <c r="I9" s="75"/>
      <c r="J9" s="81"/>
      <c r="K9" s="72"/>
      <c r="L9" s="81"/>
    </row>
    <row r="10" spans="1:12" ht="12" customHeight="1" thickBot="1">
      <c r="A10" s="20"/>
      <c r="B10" s="21">
        <v>1</v>
      </c>
      <c r="C10" s="21">
        <v>2</v>
      </c>
      <c r="D10" s="21">
        <v>3</v>
      </c>
      <c r="E10" s="21">
        <v>4</v>
      </c>
      <c r="F10" s="20">
        <v>5</v>
      </c>
      <c r="G10" s="21">
        <v>6</v>
      </c>
      <c r="H10" s="21">
        <v>7</v>
      </c>
      <c r="I10" s="21">
        <v>8</v>
      </c>
      <c r="J10" s="22">
        <v>9</v>
      </c>
      <c r="K10" s="23">
        <v>15</v>
      </c>
      <c r="L10" s="24">
        <v>16</v>
      </c>
    </row>
    <row r="11" spans="1:12" ht="15" customHeight="1" thickBot="1">
      <c r="A11" s="25" t="s">
        <v>18</v>
      </c>
      <c r="B11" s="26" t="s">
        <v>19</v>
      </c>
      <c r="C11" s="82" t="s">
        <v>20</v>
      </c>
      <c r="D11" s="83"/>
      <c r="E11" s="83"/>
      <c r="F11" s="83"/>
      <c r="G11" s="83"/>
      <c r="H11" s="83"/>
      <c r="I11" s="83"/>
      <c r="J11" s="83"/>
      <c r="K11" s="83"/>
      <c r="L11" s="84"/>
    </row>
    <row r="12" spans="1:17" ht="74.25" customHeight="1">
      <c r="A12" s="27">
        <v>1</v>
      </c>
      <c r="B12" s="28" t="s">
        <v>21</v>
      </c>
      <c r="C12" s="29" t="s">
        <v>22</v>
      </c>
      <c r="D12" s="30" t="s">
        <v>23</v>
      </c>
      <c r="E12" s="31">
        <v>556.38</v>
      </c>
      <c r="F12" s="32"/>
      <c r="G12" s="33">
        <f>E12*F12</f>
        <v>0</v>
      </c>
      <c r="H12" s="33"/>
      <c r="I12" s="33">
        <f>H12*E12</f>
        <v>0</v>
      </c>
      <c r="J12" s="34">
        <f>I12+G12</f>
        <v>0</v>
      </c>
      <c r="K12" s="35" t="s">
        <v>24</v>
      </c>
      <c r="L12" s="36" t="s">
        <v>25</v>
      </c>
      <c r="M12" s="37"/>
      <c r="Q12" s="38"/>
    </row>
    <row r="13" spans="1:17" ht="27" customHeight="1" thickBot="1">
      <c r="A13" s="27">
        <v>2</v>
      </c>
      <c r="B13" s="28" t="s">
        <v>26</v>
      </c>
      <c r="C13" s="29" t="s">
        <v>27</v>
      </c>
      <c r="D13" s="30" t="s">
        <v>28</v>
      </c>
      <c r="E13" s="31">
        <v>1.11</v>
      </c>
      <c r="F13" s="32"/>
      <c r="G13" s="33">
        <f>E13*F13</f>
        <v>0</v>
      </c>
      <c r="H13" s="33"/>
      <c r="I13" s="33">
        <f>H13*E13</f>
        <v>0</v>
      </c>
      <c r="J13" s="34">
        <f>I13+G13</f>
        <v>0</v>
      </c>
      <c r="K13" s="39" t="s">
        <v>29</v>
      </c>
      <c r="L13" s="36" t="s">
        <v>30</v>
      </c>
      <c r="M13" s="37"/>
      <c r="Q13" s="38"/>
    </row>
    <row r="14" spans="1:12" ht="15" customHeight="1" thickBot="1">
      <c r="A14" s="25" t="s">
        <v>18</v>
      </c>
      <c r="B14" s="26" t="s">
        <v>31</v>
      </c>
      <c r="C14" s="82" t="s">
        <v>32</v>
      </c>
      <c r="D14" s="83"/>
      <c r="E14" s="83"/>
      <c r="F14" s="83"/>
      <c r="G14" s="83"/>
      <c r="H14" s="83"/>
      <c r="I14" s="83"/>
      <c r="J14" s="83"/>
      <c r="K14" s="83"/>
      <c r="L14" s="84"/>
    </row>
    <row r="15" spans="1:17" ht="95.25" customHeight="1">
      <c r="A15" s="27">
        <v>3</v>
      </c>
      <c r="B15" s="28" t="s">
        <v>33</v>
      </c>
      <c r="C15" s="29" t="s">
        <v>34</v>
      </c>
      <c r="D15" s="30" t="s">
        <v>35</v>
      </c>
      <c r="E15" s="31">
        <v>561.63</v>
      </c>
      <c r="F15" s="32"/>
      <c r="G15" s="33">
        <f aca="true" t="shared" si="0" ref="G15:G33">E15*F15</f>
        <v>0</v>
      </c>
      <c r="H15" s="33"/>
      <c r="I15" s="33">
        <f aca="true" t="shared" si="1" ref="I15:I33">H15*E15</f>
        <v>0</v>
      </c>
      <c r="J15" s="34">
        <f aca="true" t="shared" si="2" ref="J15:J33">I15+G15</f>
        <v>0</v>
      </c>
      <c r="K15" s="35" t="s">
        <v>36</v>
      </c>
      <c r="L15" s="36" t="s">
        <v>37</v>
      </c>
      <c r="M15" s="40"/>
      <c r="Q15" s="38"/>
    </row>
    <row r="16" spans="1:17" ht="26.25" customHeight="1">
      <c r="A16" s="27">
        <v>4</v>
      </c>
      <c r="B16" s="28" t="s">
        <v>38</v>
      </c>
      <c r="C16" s="29" t="s">
        <v>39</v>
      </c>
      <c r="D16" s="30" t="s">
        <v>35</v>
      </c>
      <c r="E16" s="31">
        <v>589.71</v>
      </c>
      <c r="F16" s="32"/>
      <c r="G16" s="33">
        <f t="shared" si="0"/>
        <v>0</v>
      </c>
      <c r="H16" s="33"/>
      <c r="I16" s="33">
        <f t="shared" si="1"/>
        <v>0</v>
      </c>
      <c r="J16" s="34">
        <f t="shared" si="2"/>
        <v>0</v>
      </c>
      <c r="K16" s="35" t="s">
        <v>40</v>
      </c>
      <c r="L16" s="36" t="s">
        <v>41</v>
      </c>
      <c r="M16" s="37"/>
      <c r="Q16" s="38"/>
    </row>
    <row r="17" spans="1:17" ht="32.25" customHeight="1">
      <c r="A17" s="27">
        <v>5</v>
      </c>
      <c r="B17" s="28" t="s">
        <v>42</v>
      </c>
      <c r="C17" s="29" t="s">
        <v>43</v>
      </c>
      <c r="D17" s="30" t="s">
        <v>28</v>
      </c>
      <c r="E17" s="31">
        <v>1090.96</v>
      </c>
      <c r="F17" s="32"/>
      <c r="G17" s="33">
        <f t="shared" si="0"/>
        <v>0</v>
      </c>
      <c r="H17" s="33"/>
      <c r="I17" s="33">
        <f t="shared" si="1"/>
        <v>0</v>
      </c>
      <c r="J17" s="34">
        <f t="shared" si="2"/>
        <v>0</v>
      </c>
      <c r="K17" s="35" t="s">
        <v>44</v>
      </c>
      <c r="L17" s="36" t="s">
        <v>45</v>
      </c>
      <c r="M17" s="37"/>
      <c r="Q17" s="38"/>
    </row>
    <row r="18" spans="1:17" ht="36" customHeight="1">
      <c r="A18" s="27">
        <v>6</v>
      </c>
      <c r="B18" s="28" t="s">
        <v>46</v>
      </c>
      <c r="C18" s="29" t="s">
        <v>47</v>
      </c>
      <c r="D18" s="30" t="s">
        <v>28</v>
      </c>
      <c r="E18" s="31">
        <v>1090.96</v>
      </c>
      <c r="F18" s="32"/>
      <c r="G18" s="33">
        <f t="shared" si="0"/>
        <v>0</v>
      </c>
      <c r="H18" s="33"/>
      <c r="I18" s="33">
        <f t="shared" si="1"/>
        <v>0</v>
      </c>
      <c r="J18" s="34">
        <f t="shared" si="2"/>
        <v>0</v>
      </c>
      <c r="K18" s="35" t="s">
        <v>48</v>
      </c>
      <c r="L18" s="36" t="s">
        <v>49</v>
      </c>
      <c r="M18" s="37"/>
      <c r="N18" s="2"/>
      <c r="Q18" s="38"/>
    </row>
    <row r="19" spans="1:17" ht="86.25" customHeight="1">
      <c r="A19" s="27">
        <v>7</v>
      </c>
      <c r="B19" s="28" t="s">
        <v>50</v>
      </c>
      <c r="C19" s="29" t="s">
        <v>51</v>
      </c>
      <c r="D19" s="30" t="s">
        <v>23</v>
      </c>
      <c r="E19" s="31">
        <v>82.45</v>
      </c>
      <c r="F19" s="32"/>
      <c r="G19" s="33">
        <f t="shared" si="0"/>
        <v>0</v>
      </c>
      <c r="H19" s="33"/>
      <c r="I19" s="33">
        <f t="shared" si="1"/>
        <v>0</v>
      </c>
      <c r="J19" s="34">
        <f t="shared" si="2"/>
        <v>0</v>
      </c>
      <c r="K19" s="29" t="s">
        <v>52</v>
      </c>
      <c r="L19" s="36" t="s">
        <v>53</v>
      </c>
      <c r="M19" s="37"/>
      <c r="Q19" s="38"/>
    </row>
    <row r="20" spans="1:17" ht="26.25" customHeight="1">
      <c r="A20" s="27">
        <v>8</v>
      </c>
      <c r="B20" s="28" t="s">
        <v>50</v>
      </c>
      <c r="C20" s="29" t="s">
        <v>54</v>
      </c>
      <c r="D20" s="30" t="s">
        <v>23</v>
      </c>
      <c r="E20" s="31">
        <v>82.45</v>
      </c>
      <c r="F20" s="32"/>
      <c r="G20" s="33">
        <f t="shared" si="0"/>
        <v>0</v>
      </c>
      <c r="H20" s="33"/>
      <c r="I20" s="33">
        <f t="shared" si="1"/>
        <v>0</v>
      </c>
      <c r="J20" s="34">
        <f t="shared" si="2"/>
        <v>0</v>
      </c>
      <c r="K20" s="29" t="s">
        <v>55</v>
      </c>
      <c r="L20" s="36" t="s">
        <v>56</v>
      </c>
      <c r="M20" s="37"/>
      <c r="Q20" s="38"/>
    </row>
    <row r="21" spans="1:17" ht="60" customHeight="1">
      <c r="A21" s="27">
        <v>9</v>
      </c>
      <c r="B21" s="28" t="s">
        <v>50</v>
      </c>
      <c r="C21" s="29" t="s">
        <v>57</v>
      </c>
      <c r="D21" s="30" t="s">
        <v>28</v>
      </c>
      <c r="E21" s="31">
        <v>0.04</v>
      </c>
      <c r="F21" s="32"/>
      <c r="G21" s="33">
        <f t="shared" si="0"/>
        <v>0</v>
      </c>
      <c r="H21" s="33"/>
      <c r="I21" s="33">
        <f t="shared" si="1"/>
        <v>0</v>
      </c>
      <c r="J21" s="34">
        <f t="shared" si="2"/>
        <v>0</v>
      </c>
      <c r="K21" s="35" t="s">
        <v>58</v>
      </c>
      <c r="L21" s="36" t="s">
        <v>59</v>
      </c>
      <c r="M21" s="37"/>
      <c r="Q21" s="38"/>
    </row>
    <row r="22" spans="1:17" ht="40.5" customHeight="1">
      <c r="A22" s="27">
        <v>10</v>
      </c>
      <c r="B22" s="28" t="s">
        <v>60</v>
      </c>
      <c r="C22" s="29" t="s">
        <v>61</v>
      </c>
      <c r="D22" s="30" t="s">
        <v>35</v>
      </c>
      <c r="E22" s="31">
        <v>85.32</v>
      </c>
      <c r="F22" s="32"/>
      <c r="G22" s="33">
        <f t="shared" si="0"/>
        <v>0</v>
      </c>
      <c r="H22" s="33"/>
      <c r="I22" s="33">
        <f t="shared" si="1"/>
        <v>0</v>
      </c>
      <c r="J22" s="34">
        <f t="shared" si="2"/>
        <v>0</v>
      </c>
      <c r="K22" s="35" t="s">
        <v>62</v>
      </c>
      <c r="L22" s="41" t="s">
        <v>63</v>
      </c>
      <c r="M22" s="37"/>
      <c r="Q22" s="38"/>
    </row>
    <row r="23" spans="1:17" ht="52.5" customHeight="1">
      <c r="A23" s="27">
        <v>11</v>
      </c>
      <c r="B23" s="28" t="s">
        <v>50</v>
      </c>
      <c r="C23" s="29" t="s">
        <v>64</v>
      </c>
      <c r="D23" s="30" t="s">
        <v>23</v>
      </c>
      <c r="E23" s="31">
        <v>1224</v>
      </c>
      <c r="F23" s="32"/>
      <c r="G23" s="33">
        <f t="shared" si="0"/>
        <v>0</v>
      </c>
      <c r="H23" s="33"/>
      <c r="I23" s="33">
        <f t="shared" si="1"/>
        <v>0</v>
      </c>
      <c r="J23" s="34">
        <f t="shared" si="2"/>
        <v>0</v>
      </c>
      <c r="K23" s="35" t="s">
        <v>65</v>
      </c>
      <c r="L23" s="36" t="s">
        <v>66</v>
      </c>
      <c r="M23" s="37"/>
      <c r="Q23" s="38"/>
    </row>
    <row r="24" spans="1:17" ht="28.5" customHeight="1">
      <c r="A24" s="27">
        <v>12</v>
      </c>
      <c r="B24" s="28" t="s">
        <v>50</v>
      </c>
      <c r="C24" s="29" t="s">
        <v>67</v>
      </c>
      <c r="D24" s="30" t="s">
        <v>35</v>
      </c>
      <c r="E24" s="31">
        <v>19.11</v>
      </c>
      <c r="F24" s="32"/>
      <c r="G24" s="33">
        <f t="shared" si="0"/>
        <v>0</v>
      </c>
      <c r="H24" s="33"/>
      <c r="I24" s="33">
        <f t="shared" si="1"/>
        <v>0</v>
      </c>
      <c r="J24" s="34">
        <f t="shared" si="2"/>
        <v>0</v>
      </c>
      <c r="K24" s="35" t="s">
        <v>68</v>
      </c>
      <c r="L24" s="41" t="s">
        <v>69</v>
      </c>
      <c r="M24" s="37"/>
      <c r="Q24" s="38"/>
    </row>
    <row r="25" spans="1:17" ht="36" customHeight="1">
      <c r="A25" s="27">
        <v>13</v>
      </c>
      <c r="B25" s="28" t="s">
        <v>70</v>
      </c>
      <c r="C25" s="29" t="s">
        <v>71</v>
      </c>
      <c r="D25" s="30" t="s">
        <v>23</v>
      </c>
      <c r="E25" s="31">
        <v>2110</v>
      </c>
      <c r="F25" s="32"/>
      <c r="G25" s="33">
        <f t="shared" si="0"/>
        <v>0</v>
      </c>
      <c r="H25" s="33"/>
      <c r="I25" s="33">
        <f t="shared" si="1"/>
        <v>0</v>
      </c>
      <c r="J25" s="34">
        <f t="shared" si="2"/>
        <v>0</v>
      </c>
      <c r="K25" s="35" t="s">
        <v>72</v>
      </c>
      <c r="L25" s="36" t="s">
        <v>73</v>
      </c>
      <c r="M25" s="37"/>
      <c r="Q25" s="38"/>
    </row>
    <row r="26" spans="1:17" ht="36" customHeight="1">
      <c r="A26" s="27">
        <v>14</v>
      </c>
      <c r="B26" s="28" t="s">
        <v>50</v>
      </c>
      <c r="C26" s="29" t="s">
        <v>74</v>
      </c>
      <c r="D26" s="30" t="s">
        <v>23</v>
      </c>
      <c r="E26" s="31">
        <v>415</v>
      </c>
      <c r="F26" s="32"/>
      <c r="G26" s="33">
        <f t="shared" si="0"/>
        <v>0</v>
      </c>
      <c r="H26" s="33"/>
      <c r="I26" s="33">
        <f t="shared" si="1"/>
        <v>0</v>
      </c>
      <c r="J26" s="34">
        <f t="shared" si="2"/>
        <v>0</v>
      </c>
      <c r="K26" s="35" t="s">
        <v>75</v>
      </c>
      <c r="L26" s="36" t="s">
        <v>76</v>
      </c>
      <c r="M26" s="37"/>
      <c r="Q26" s="38"/>
    </row>
    <row r="27" spans="1:17" ht="60" customHeight="1">
      <c r="A27" s="27">
        <v>15</v>
      </c>
      <c r="B27" s="28" t="s">
        <v>50</v>
      </c>
      <c r="C27" s="29" t="str">
        <f>C21</f>
        <v>Dodání a instalace kotevních prvků geosyntetik, ocel Bst 500, pr. 6 mm, dl. 0,45 m/ks</v>
      </c>
      <c r="D27" s="30" t="s">
        <v>28</v>
      </c>
      <c r="E27" s="31">
        <v>0.07</v>
      </c>
      <c r="F27" s="32"/>
      <c r="G27" s="33">
        <f t="shared" si="0"/>
        <v>0</v>
      </c>
      <c r="H27" s="33"/>
      <c r="I27" s="33">
        <f t="shared" si="1"/>
        <v>0</v>
      </c>
      <c r="J27" s="34">
        <f t="shared" si="2"/>
        <v>0</v>
      </c>
      <c r="K27" s="35" t="s">
        <v>77</v>
      </c>
      <c r="L27" s="36" t="s">
        <v>78</v>
      </c>
      <c r="M27" s="37"/>
      <c r="Q27" s="38"/>
    </row>
    <row r="28" spans="1:17" ht="96" customHeight="1">
      <c r="A28" s="27">
        <v>16</v>
      </c>
      <c r="B28" s="28" t="s">
        <v>50</v>
      </c>
      <c r="C28" s="29" t="s">
        <v>79</v>
      </c>
      <c r="D28" s="30" t="s">
        <v>28</v>
      </c>
      <c r="E28" s="31">
        <v>0.91</v>
      </c>
      <c r="F28" s="32"/>
      <c r="G28" s="33">
        <f t="shared" si="0"/>
        <v>0</v>
      </c>
      <c r="H28" s="33"/>
      <c r="I28" s="33">
        <f t="shared" si="1"/>
        <v>0</v>
      </c>
      <c r="J28" s="34">
        <f t="shared" si="2"/>
        <v>0</v>
      </c>
      <c r="K28" s="35" t="s">
        <v>80</v>
      </c>
      <c r="L28" s="36" t="s">
        <v>81</v>
      </c>
      <c r="M28" s="37"/>
      <c r="Q28" s="38"/>
    </row>
    <row r="29" spans="1:17" ht="64.5" customHeight="1">
      <c r="A29" s="27">
        <v>17</v>
      </c>
      <c r="B29" s="28" t="s">
        <v>50</v>
      </c>
      <c r="C29" s="29" t="s">
        <v>82</v>
      </c>
      <c r="D29" s="30" t="s">
        <v>35</v>
      </c>
      <c r="E29" s="31">
        <v>39.72</v>
      </c>
      <c r="F29" s="32"/>
      <c r="G29" s="33">
        <f t="shared" si="0"/>
        <v>0</v>
      </c>
      <c r="H29" s="33"/>
      <c r="I29" s="33">
        <f t="shared" si="1"/>
        <v>0</v>
      </c>
      <c r="J29" s="34">
        <f t="shared" si="2"/>
        <v>0</v>
      </c>
      <c r="K29" s="35" t="s">
        <v>83</v>
      </c>
      <c r="L29" s="41" t="s">
        <v>84</v>
      </c>
      <c r="M29" s="37"/>
      <c r="Q29" s="38"/>
    </row>
    <row r="30" spans="1:17" ht="40.5" customHeight="1">
      <c r="A30" s="27">
        <v>18</v>
      </c>
      <c r="B30" s="28" t="s">
        <v>60</v>
      </c>
      <c r="C30" s="29" t="s">
        <v>61</v>
      </c>
      <c r="D30" s="30" t="s">
        <v>35</v>
      </c>
      <c r="E30" s="31">
        <v>323.35</v>
      </c>
      <c r="F30" s="32"/>
      <c r="G30" s="33">
        <f t="shared" si="0"/>
        <v>0</v>
      </c>
      <c r="H30" s="33"/>
      <c r="I30" s="33">
        <f t="shared" si="1"/>
        <v>0</v>
      </c>
      <c r="J30" s="34">
        <f t="shared" si="2"/>
        <v>0</v>
      </c>
      <c r="K30" s="35" t="s">
        <v>85</v>
      </c>
      <c r="L30" s="41" t="s">
        <v>86</v>
      </c>
      <c r="M30" s="37"/>
      <c r="Q30" s="38"/>
    </row>
    <row r="31" spans="1:17" ht="48" customHeight="1">
      <c r="A31" s="27">
        <v>19</v>
      </c>
      <c r="B31" s="28" t="s">
        <v>87</v>
      </c>
      <c r="C31" s="29" t="s">
        <v>88</v>
      </c>
      <c r="D31" s="30" t="s">
        <v>35</v>
      </c>
      <c r="E31" s="31">
        <v>467.5</v>
      </c>
      <c r="F31" s="32"/>
      <c r="G31" s="33">
        <f t="shared" si="0"/>
        <v>0</v>
      </c>
      <c r="H31" s="33"/>
      <c r="I31" s="33">
        <f t="shared" si="1"/>
        <v>0</v>
      </c>
      <c r="J31" s="34">
        <f t="shared" si="2"/>
        <v>0</v>
      </c>
      <c r="K31" s="35" t="s">
        <v>89</v>
      </c>
      <c r="L31" s="36" t="s">
        <v>90</v>
      </c>
      <c r="M31" s="37"/>
      <c r="N31" s="42"/>
      <c r="Q31" s="38"/>
    </row>
    <row r="32" spans="1:17" ht="48" customHeight="1">
      <c r="A32" s="27">
        <v>20</v>
      </c>
      <c r="B32" s="28" t="s">
        <v>50</v>
      </c>
      <c r="C32" s="29" t="s">
        <v>91</v>
      </c>
      <c r="D32" s="30" t="s">
        <v>92</v>
      </c>
      <c r="E32" s="31">
        <v>10</v>
      </c>
      <c r="F32" s="32"/>
      <c r="G32" s="33">
        <f t="shared" si="0"/>
        <v>0</v>
      </c>
      <c r="H32" s="33"/>
      <c r="I32" s="33">
        <f t="shared" si="1"/>
        <v>0</v>
      </c>
      <c r="J32" s="34">
        <f t="shared" si="2"/>
        <v>0</v>
      </c>
      <c r="K32" s="35" t="s">
        <v>93</v>
      </c>
      <c r="L32" s="36" t="s">
        <v>94</v>
      </c>
      <c r="M32" s="37"/>
      <c r="Q32" s="38"/>
    </row>
    <row r="33" spans="1:17" ht="51.75" customHeight="1" thickBot="1">
      <c r="A33" s="27">
        <v>21</v>
      </c>
      <c r="B33" s="28" t="s">
        <v>50</v>
      </c>
      <c r="C33" s="29" t="s">
        <v>95</v>
      </c>
      <c r="D33" s="30" t="s">
        <v>28</v>
      </c>
      <c r="E33" s="31">
        <v>1636.24</v>
      </c>
      <c r="F33" s="32"/>
      <c r="G33" s="33">
        <f t="shared" si="0"/>
        <v>0</v>
      </c>
      <c r="H33" s="33"/>
      <c r="I33" s="33">
        <f t="shared" si="1"/>
        <v>0</v>
      </c>
      <c r="J33" s="34">
        <f t="shared" si="2"/>
        <v>0</v>
      </c>
      <c r="K33" s="35" t="s">
        <v>96</v>
      </c>
      <c r="L33" s="36" t="s">
        <v>97</v>
      </c>
      <c r="Q33" s="38"/>
    </row>
    <row r="34" spans="1:12" ht="15" customHeight="1" thickBot="1">
      <c r="A34" s="25" t="s">
        <v>18</v>
      </c>
      <c r="B34" s="26" t="s">
        <v>98</v>
      </c>
      <c r="C34" s="82" t="s">
        <v>99</v>
      </c>
      <c r="D34" s="83"/>
      <c r="E34" s="83"/>
      <c r="F34" s="83"/>
      <c r="G34" s="83"/>
      <c r="H34" s="83"/>
      <c r="I34" s="83"/>
      <c r="J34" s="83"/>
      <c r="K34" s="83"/>
      <c r="L34" s="84"/>
    </row>
    <row r="35" spans="1:17" ht="95.25" customHeight="1">
      <c r="A35" s="27">
        <v>22</v>
      </c>
      <c r="B35" s="28" t="s">
        <v>33</v>
      </c>
      <c r="C35" s="29" t="s">
        <v>34</v>
      </c>
      <c r="D35" s="30" t="s">
        <v>35</v>
      </c>
      <c r="E35" s="31">
        <v>1917.41</v>
      </c>
      <c r="F35" s="32"/>
      <c r="G35" s="33">
        <f aca="true" t="shared" si="3" ref="G35:G56">E35*F35</f>
        <v>0</v>
      </c>
      <c r="H35" s="33"/>
      <c r="I35" s="33">
        <f aca="true" t="shared" si="4" ref="I35:I56">H35*E35</f>
        <v>0</v>
      </c>
      <c r="J35" s="34">
        <f aca="true" t="shared" si="5" ref="J35:J56">I35+G35</f>
        <v>0</v>
      </c>
      <c r="K35" s="35" t="s">
        <v>100</v>
      </c>
      <c r="L35" s="36" t="s">
        <v>101</v>
      </c>
      <c r="M35" s="40"/>
      <c r="Q35" s="38"/>
    </row>
    <row r="36" spans="1:17" ht="38.25" customHeight="1">
      <c r="A36" s="27">
        <v>23</v>
      </c>
      <c r="B36" s="28" t="s">
        <v>38</v>
      </c>
      <c r="C36" s="29" t="s">
        <v>39</v>
      </c>
      <c r="D36" s="30" t="s">
        <v>35</v>
      </c>
      <c r="E36" s="31">
        <v>2013.28</v>
      </c>
      <c r="F36" s="32"/>
      <c r="G36" s="33">
        <f t="shared" si="3"/>
        <v>0</v>
      </c>
      <c r="H36" s="33"/>
      <c r="I36" s="33">
        <f t="shared" si="4"/>
        <v>0</v>
      </c>
      <c r="J36" s="34">
        <f t="shared" si="5"/>
        <v>0</v>
      </c>
      <c r="K36" s="35" t="s">
        <v>102</v>
      </c>
      <c r="L36" s="36" t="s">
        <v>103</v>
      </c>
      <c r="M36" s="37"/>
      <c r="Q36" s="38"/>
    </row>
    <row r="37" spans="1:17" ht="26.25" customHeight="1">
      <c r="A37" s="27">
        <v>24</v>
      </c>
      <c r="B37" s="28" t="s">
        <v>42</v>
      </c>
      <c r="C37" s="29" t="s">
        <v>43</v>
      </c>
      <c r="D37" s="30" t="s">
        <v>28</v>
      </c>
      <c r="E37" s="31">
        <v>3724.56</v>
      </c>
      <c r="F37" s="32"/>
      <c r="G37" s="33">
        <f t="shared" si="3"/>
        <v>0</v>
      </c>
      <c r="H37" s="33"/>
      <c r="I37" s="33">
        <f t="shared" si="4"/>
        <v>0</v>
      </c>
      <c r="J37" s="34">
        <f t="shared" si="5"/>
        <v>0</v>
      </c>
      <c r="K37" s="35" t="s">
        <v>104</v>
      </c>
      <c r="L37" s="36" t="s">
        <v>45</v>
      </c>
      <c r="M37" s="37"/>
      <c r="Q37" s="38"/>
    </row>
    <row r="38" spans="1:17" ht="36" customHeight="1">
      <c r="A38" s="27">
        <v>25</v>
      </c>
      <c r="B38" s="28" t="s">
        <v>46</v>
      </c>
      <c r="C38" s="29" t="s">
        <v>47</v>
      </c>
      <c r="D38" s="30" t="s">
        <v>28</v>
      </c>
      <c r="E38" s="31">
        <v>3724.56</v>
      </c>
      <c r="F38" s="32"/>
      <c r="G38" s="33">
        <f t="shared" si="3"/>
        <v>0</v>
      </c>
      <c r="H38" s="33"/>
      <c r="I38" s="33">
        <f t="shared" si="4"/>
        <v>0</v>
      </c>
      <c r="J38" s="34">
        <f t="shared" si="5"/>
        <v>0</v>
      </c>
      <c r="K38" s="35" t="s">
        <v>105</v>
      </c>
      <c r="L38" s="36" t="s">
        <v>49</v>
      </c>
      <c r="M38" s="37"/>
      <c r="Q38" s="38"/>
    </row>
    <row r="39" spans="1:17" ht="28.5" customHeight="1">
      <c r="A39" s="27">
        <v>26</v>
      </c>
      <c r="B39" s="28" t="s">
        <v>50</v>
      </c>
      <c r="C39" s="29" t="s">
        <v>106</v>
      </c>
      <c r="D39" s="30" t="s">
        <v>35</v>
      </c>
      <c r="E39" s="31">
        <v>19.89</v>
      </c>
      <c r="F39" s="32"/>
      <c r="G39" s="33">
        <f t="shared" si="3"/>
        <v>0</v>
      </c>
      <c r="H39" s="33"/>
      <c r="I39" s="33">
        <f t="shared" si="4"/>
        <v>0</v>
      </c>
      <c r="J39" s="34">
        <f t="shared" si="5"/>
        <v>0</v>
      </c>
      <c r="K39" s="35" t="s">
        <v>107</v>
      </c>
      <c r="L39" s="36" t="s">
        <v>108</v>
      </c>
      <c r="M39" s="37"/>
      <c r="Q39" s="38"/>
    </row>
    <row r="40" spans="1:17" ht="98.25" customHeight="1">
      <c r="A40" s="27">
        <v>27</v>
      </c>
      <c r="B40" s="28" t="s">
        <v>109</v>
      </c>
      <c r="C40" s="29" t="s">
        <v>51</v>
      </c>
      <c r="D40" s="30" t="s">
        <v>23</v>
      </c>
      <c r="E40" s="31">
        <v>293.9</v>
      </c>
      <c r="F40" s="32"/>
      <c r="G40" s="33">
        <f t="shared" si="3"/>
        <v>0</v>
      </c>
      <c r="H40" s="33"/>
      <c r="I40" s="33">
        <f t="shared" si="4"/>
        <v>0</v>
      </c>
      <c r="J40" s="34">
        <f t="shared" si="5"/>
        <v>0</v>
      </c>
      <c r="K40" s="29" t="s">
        <v>110</v>
      </c>
      <c r="L40" s="36" t="s">
        <v>53</v>
      </c>
      <c r="M40" s="37"/>
      <c r="Q40" s="38"/>
    </row>
    <row r="41" spans="1:17" ht="26.25" customHeight="1">
      <c r="A41" s="27">
        <v>28</v>
      </c>
      <c r="B41" s="28" t="s">
        <v>111</v>
      </c>
      <c r="C41" s="29" t="s">
        <v>54</v>
      </c>
      <c r="D41" s="30" t="s">
        <v>23</v>
      </c>
      <c r="E41" s="31">
        <v>293.9</v>
      </c>
      <c r="F41" s="32"/>
      <c r="G41" s="33">
        <f t="shared" si="3"/>
        <v>0</v>
      </c>
      <c r="H41" s="33"/>
      <c r="I41" s="33">
        <f t="shared" si="4"/>
        <v>0</v>
      </c>
      <c r="J41" s="34">
        <f t="shared" si="5"/>
        <v>0</v>
      </c>
      <c r="K41" s="29" t="s">
        <v>112</v>
      </c>
      <c r="L41" s="36" t="s">
        <v>56</v>
      </c>
      <c r="M41" s="37"/>
      <c r="Q41" s="38"/>
    </row>
    <row r="42" spans="1:17" ht="60" customHeight="1">
      <c r="A42" s="27">
        <v>29</v>
      </c>
      <c r="B42" s="28" t="s">
        <v>50</v>
      </c>
      <c r="C42" s="29" t="s">
        <v>57</v>
      </c>
      <c r="D42" s="30" t="s">
        <v>28</v>
      </c>
      <c r="E42" s="31">
        <v>0.08</v>
      </c>
      <c r="F42" s="32"/>
      <c r="G42" s="33">
        <f t="shared" si="3"/>
        <v>0</v>
      </c>
      <c r="H42" s="33"/>
      <c r="I42" s="33">
        <f t="shared" si="4"/>
        <v>0</v>
      </c>
      <c r="J42" s="34">
        <f t="shared" si="5"/>
        <v>0</v>
      </c>
      <c r="K42" s="35" t="s">
        <v>113</v>
      </c>
      <c r="L42" s="36" t="s">
        <v>59</v>
      </c>
      <c r="M42" s="37"/>
      <c r="Q42" s="38"/>
    </row>
    <row r="43" spans="1:17" ht="40.5" customHeight="1">
      <c r="A43" s="27">
        <v>30</v>
      </c>
      <c r="B43" s="28" t="s">
        <v>60</v>
      </c>
      <c r="C43" s="29" t="s">
        <v>61</v>
      </c>
      <c r="D43" s="30" t="s">
        <v>35</v>
      </c>
      <c r="E43" s="31">
        <v>535</v>
      </c>
      <c r="F43" s="32"/>
      <c r="G43" s="33">
        <f t="shared" si="3"/>
        <v>0</v>
      </c>
      <c r="H43" s="33"/>
      <c r="I43" s="33">
        <f t="shared" si="4"/>
        <v>0</v>
      </c>
      <c r="J43" s="34">
        <f t="shared" si="5"/>
        <v>0</v>
      </c>
      <c r="K43" s="35" t="s">
        <v>114</v>
      </c>
      <c r="L43" s="41" t="s">
        <v>115</v>
      </c>
      <c r="M43" s="37"/>
      <c r="Q43" s="38"/>
    </row>
    <row r="44" spans="1:17" ht="57" customHeight="1">
      <c r="A44" s="27">
        <v>31</v>
      </c>
      <c r="B44" s="28" t="s">
        <v>50</v>
      </c>
      <c r="C44" s="29" t="s">
        <v>82</v>
      </c>
      <c r="D44" s="30" t="s">
        <v>35</v>
      </c>
      <c r="E44" s="31">
        <v>58.79</v>
      </c>
      <c r="F44" s="32"/>
      <c r="G44" s="33">
        <f t="shared" si="3"/>
        <v>0</v>
      </c>
      <c r="H44" s="33"/>
      <c r="I44" s="33">
        <f t="shared" si="4"/>
        <v>0</v>
      </c>
      <c r="J44" s="34">
        <f t="shared" si="5"/>
        <v>0</v>
      </c>
      <c r="K44" s="35" t="s">
        <v>116</v>
      </c>
      <c r="L44" s="41" t="s">
        <v>117</v>
      </c>
      <c r="M44" s="37"/>
      <c r="Q44" s="38"/>
    </row>
    <row r="45" spans="1:17" ht="52.5" customHeight="1">
      <c r="A45" s="27">
        <v>32</v>
      </c>
      <c r="B45" s="28" t="s">
        <v>118</v>
      </c>
      <c r="C45" s="29" t="s">
        <v>64</v>
      </c>
      <c r="D45" s="30" t="s">
        <v>23</v>
      </c>
      <c r="E45" s="31">
        <v>2548</v>
      </c>
      <c r="F45" s="32"/>
      <c r="G45" s="33">
        <f t="shared" si="3"/>
        <v>0</v>
      </c>
      <c r="H45" s="33"/>
      <c r="I45" s="33">
        <f t="shared" si="4"/>
        <v>0</v>
      </c>
      <c r="J45" s="34">
        <f t="shared" si="5"/>
        <v>0</v>
      </c>
      <c r="K45" s="35" t="s">
        <v>119</v>
      </c>
      <c r="L45" s="36" t="s">
        <v>66</v>
      </c>
      <c r="M45" s="37"/>
      <c r="Q45" s="38"/>
    </row>
    <row r="46" spans="1:17" ht="28.5" customHeight="1">
      <c r="A46" s="27">
        <v>33</v>
      </c>
      <c r="B46" s="28" t="s">
        <v>50</v>
      </c>
      <c r="C46" s="29" t="s">
        <v>67</v>
      </c>
      <c r="D46" s="30" t="s">
        <v>35</v>
      </c>
      <c r="E46" s="31">
        <v>60.3</v>
      </c>
      <c r="F46" s="32"/>
      <c r="G46" s="33">
        <f t="shared" si="3"/>
        <v>0</v>
      </c>
      <c r="H46" s="33"/>
      <c r="I46" s="33">
        <f t="shared" si="4"/>
        <v>0</v>
      </c>
      <c r="J46" s="34">
        <f t="shared" si="5"/>
        <v>0</v>
      </c>
      <c r="K46" s="35" t="s">
        <v>120</v>
      </c>
      <c r="L46" s="41" t="s">
        <v>69</v>
      </c>
      <c r="M46" s="37"/>
      <c r="Q46" s="38"/>
    </row>
    <row r="47" spans="1:17" ht="36" customHeight="1">
      <c r="A47" s="27">
        <v>34</v>
      </c>
      <c r="B47" s="28" t="s">
        <v>70</v>
      </c>
      <c r="C47" s="29" t="s">
        <v>121</v>
      </c>
      <c r="D47" s="30" t="s">
        <v>23</v>
      </c>
      <c r="E47" s="31">
        <v>6210</v>
      </c>
      <c r="F47" s="32"/>
      <c r="G47" s="33">
        <f t="shared" si="3"/>
        <v>0</v>
      </c>
      <c r="H47" s="33"/>
      <c r="I47" s="33">
        <f t="shared" si="4"/>
        <v>0</v>
      </c>
      <c r="J47" s="34">
        <f t="shared" si="5"/>
        <v>0</v>
      </c>
      <c r="K47" s="35" t="s">
        <v>122</v>
      </c>
      <c r="L47" s="36" t="s">
        <v>123</v>
      </c>
      <c r="M47" s="37"/>
      <c r="Q47" s="38"/>
    </row>
    <row r="48" spans="1:17" ht="36" customHeight="1">
      <c r="A48" s="27">
        <v>35</v>
      </c>
      <c r="B48" s="28" t="s">
        <v>50</v>
      </c>
      <c r="C48" s="29" t="s">
        <v>74</v>
      </c>
      <c r="D48" s="30" t="s">
        <v>23</v>
      </c>
      <c r="E48" s="31">
        <v>628</v>
      </c>
      <c r="F48" s="32"/>
      <c r="G48" s="33">
        <f t="shared" si="3"/>
        <v>0</v>
      </c>
      <c r="H48" s="33"/>
      <c r="I48" s="33">
        <f t="shared" si="4"/>
        <v>0</v>
      </c>
      <c r="J48" s="34">
        <f t="shared" si="5"/>
        <v>0</v>
      </c>
      <c r="K48" s="35" t="s">
        <v>124</v>
      </c>
      <c r="L48" s="36" t="s">
        <v>76</v>
      </c>
      <c r="M48" s="37"/>
      <c r="Q48" s="38"/>
    </row>
    <row r="49" spans="1:17" ht="60" customHeight="1">
      <c r="A49" s="27">
        <v>36</v>
      </c>
      <c r="B49" s="28" t="s">
        <v>50</v>
      </c>
      <c r="C49" s="29" t="s">
        <v>57</v>
      </c>
      <c r="D49" s="30" t="s">
        <v>28</v>
      </c>
      <c r="E49" s="31">
        <v>0.14</v>
      </c>
      <c r="F49" s="32"/>
      <c r="G49" s="33">
        <f t="shared" si="3"/>
        <v>0</v>
      </c>
      <c r="H49" s="33"/>
      <c r="I49" s="33">
        <f t="shared" si="4"/>
        <v>0</v>
      </c>
      <c r="J49" s="34">
        <f t="shared" si="5"/>
        <v>0</v>
      </c>
      <c r="K49" s="35" t="s">
        <v>125</v>
      </c>
      <c r="L49" s="36" t="s">
        <v>78</v>
      </c>
      <c r="M49" s="37"/>
      <c r="Q49" s="38"/>
    </row>
    <row r="50" spans="1:17" ht="78.75" customHeight="1">
      <c r="A50" s="27">
        <v>37</v>
      </c>
      <c r="B50" s="28" t="s">
        <v>50</v>
      </c>
      <c r="C50" s="29" t="s">
        <v>79</v>
      </c>
      <c r="D50" s="30" t="s">
        <v>28</v>
      </c>
      <c r="E50" s="31">
        <v>1.89</v>
      </c>
      <c r="F50" s="32"/>
      <c r="G50" s="33">
        <f t="shared" si="3"/>
        <v>0</v>
      </c>
      <c r="H50" s="33"/>
      <c r="I50" s="33">
        <f t="shared" si="4"/>
        <v>0</v>
      </c>
      <c r="J50" s="34">
        <f t="shared" si="5"/>
        <v>0</v>
      </c>
      <c r="K50" s="35" t="s">
        <v>126</v>
      </c>
      <c r="L50" s="36" t="s">
        <v>81</v>
      </c>
      <c r="M50" s="37"/>
      <c r="Q50" s="38"/>
    </row>
    <row r="51" spans="1:17" ht="80.25" customHeight="1">
      <c r="A51" s="27">
        <v>38</v>
      </c>
      <c r="B51" s="28" t="s">
        <v>50</v>
      </c>
      <c r="C51" s="29" t="s">
        <v>82</v>
      </c>
      <c r="D51" s="30" t="s">
        <v>35</v>
      </c>
      <c r="E51" s="31">
        <v>113.4</v>
      </c>
      <c r="F51" s="32"/>
      <c r="G51" s="33">
        <f t="shared" si="3"/>
        <v>0</v>
      </c>
      <c r="H51" s="33"/>
      <c r="I51" s="33">
        <f t="shared" si="4"/>
        <v>0</v>
      </c>
      <c r="J51" s="34">
        <f t="shared" si="5"/>
        <v>0</v>
      </c>
      <c r="K51" s="35" t="s">
        <v>127</v>
      </c>
      <c r="L51" s="36" t="s">
        <v>128</v>
      </c>
      <c r="M51" s="37"/>
      <c r="Q51" s="38"/>
    </row>
    <row r="52" spans="1:17" ht="52.5" customHeight="1">
      <c r="A52" s="27">
        <v>39</v>
      </c>
      <c r="B52" s="28" t="s">
        <v>60</v>
      </c>
      <c r="C52" s="29" t="s">
        <v>61</v>
      </c>
      <c r="D52" s="30" t="s">
        <v>35</v>
      </c>
      <c r="E52" s="31">
        <v>977.85</v>
      </c>
      <c r="F52" s="32"/>
      <c r="G52" s="33">
        <f t="shared" si="3"/>
        <v>0</v>
      </c>
      <c r="H52" s="33"/>
      <c r="I52" s="33">
        <f t="shared" si="4"/>
        <v>0</v>
      </c>
      <c r="J52" s="34">
        <f t="shared" si="5"/>
        <v>0</v>
      </c>
      <c r="K52" s="35" t="s">
        <v>129</v>
      </c>
      <c r="L52" s="41" t="s">
        <v>86</v>
      </c>
      <c r="M52" s="37"/>
      <c r="Q52" s="38"/>
    </row>
    <row r="53" spans="1:17" ht="40.5" customHeight="1">
      <c r="A53" s="27">
        <v>40</v>
      </c>
      <c r="B53" s="28" t="s">
        <v>87</v>
      </c>
      <c r="C53" s="29" t="s">
        <v>88</v>
      </c>
      <c r="D53" s="30" t="s">
        <v>35</v>
      </c>
      <c r="E53" s="31">
        <v>1746.34</v>
      </c>
      <c r="F53" s="32"/>
      <c r="G53" s="33">
        <f t="shared" si="3"/>
        <v>0</v>
      </c>
      <c r="H53" s="33"/>
      <c r="I53" s="33">
        <f t="shared" si="4"/>
        <v>0</v>
      </c>
      <c r="J53" s="34">
        <f t="shared" si="5"/>
        <v>0</v>
      </c>
      <c r="K53" s="35" t="s">
        <v>130</v>
      </c>
      <c r="L53" s="36" t="s">
        <v>131</v>
      </c>
      <c r="M53" s="37"/>
      <c r="N53" s="42"/>
      <c r="Q53" s="38"/>
    </row>
    <row r="54" spans="1:17" ht="38.25" customHeight="1">
      <c r="A54" s="27">
        <v>41</v>
      </c>
      <c r="B54" s="28" t="s">
        <v>50</v>
      </c>
      <c r="C54" s="29" t="s">
        <v>132</v>
      </c>
      <c r="D54" s="30" t="s">
        <v>23</v>
      </c>
      <c r="E54" s="31">
        <v>323.38</v>
      </c>
      <c r="F54" s="32"/>
      <c r="G54" s="33">
        <f t="shared" si="3"/>
        <v>0</v>
      </c>
      <c r="H54" s="33"/>
      <c r="I54" s="33">
        <f t="shared" si="4"/>
        <v>0</v>
      </c>
      <c r="J54" s="34">
        <f t="shared" si="5"/>
        <v>0</v>
      </c>
      <c r="K54" s="35" t="s">
        <v>133</v>
      </c>
      <c r="L54" s="36" t="s">
        <v>134</v>
      </c>
      <c r="M54" s="37"/>
      <c r="Q54" s="38"/>
    </row>
    <row r="55" spans="1:17" ht="48" customHeight="1">
      <c r="A55" s="27">
        <v>42</v>
      </c>
      <c r="B55" s="28" t="s">
        <v>50</v>
      </c>
      <c r="C55" s="29" t="s">
        <v>91</v>
      </c>
      <c r="D55" s="30" t="s">
        <v>92</v>
      </c>
      <c r="E55" s="31">
        <v>27</v>
      </c>
      <c r="F55" s="32"/>
      <c r="G55" s="33">
        <f t="shared" si="3"/>
        <v>0</v>
      </c>
      <c r="H55" s="33"/>
      <c r="I55" s="33">
        <f t="shared" si="4"/>
        <v>0</v>
      </c>
      <c r="J55" s="34">
        <f t="shared" si="5"/>
        <v>0</v>
      </c>
      <c r="K55" s="35" t="s">
        <v>135</v>
      </c>
      <c r="L55" s="36" t="s">
        <v>94</v>
      </c>
      <c r="M55" s="37"/>
      <c r="Q55" s="38"/>
    </row>
    <row r="56" spans="1:17" ht="55.5" customHeight="1" thickBot="1">
      <c r="A56" s="27">
        <v>43</v>
      </c>
      <c r="B56" s="28" t="s">
        <v>50</v>
      </c>
      <c r="C56" s="29" t="s">
        <v>95</v>
      </c>
      <c r="D56" s="30" t="s">
        <v>28</v>
      </c>
      <c r="E56" s="31">
        <v>5174.19</v>
      </c>
      <c r="F56" s="32"/>
      <c r="G56" s="33">
        <f t="shared" si="3"/>
        <v>0</v>
      </c>
      <c r="H56" s="33"/>
      <c r="I56" s="33">
        <f t="shared" si="4"/>
        <v>0</v>
      </c>
      <c r="J56" s="34">
        <f t="shared" si="5"/>
        <v>0</v>
      </c>
      <c r="K56" s="35" t="s">
        <v>136</v>
      </c>
      <c r="L56" s="36" t="s">
        <v>97</v>
      </c>
      <c r="M56" s="37"/>
      <c r="Q56" s="38"/>
    </row>
    <row r="57" spans="1:12" ht="15" customHeight="1" thickBot="1">
      <c r="A57" s="25" t="s">
        <v>18</v>
      </c>
      <c r="B57" s="26" t="s">
        <v>137</v>
      </c>
      <c r="C57" s="82" t="s">
        <v>138</v>
      </c>
      <c r="D57" s="83"/>
      <c r="E57" s="83"/>
      <c r="F57" s="83"/>
      <c r="G57" s="83"/>
      <c r="H57" s="83"/>
      <c r="I57" s="83"/>
      <c r="J57" s="83"/>
      <c r="K57" s="83"/>
      <c r="L57" s="84"/>
    </row>
    <row r="58" spans="1:17" ht="85.5" customHeight="1" thickBot="1">
      <c r="A58" s="27">
        <v>44</v>
      </c>
      <c r="B58" s="28" t="s">
        <v>50</v>
      </c>
      <c r="C58" s="29" t="s">
        <v>139</v>
      </c>
      <c r="D58" s="30" t="s">
        <v>140</v>
      </c>
      <c r="E58" s="31">
        <v>1</v>
      </c>
      <c r="F58" s="32"/>
      <c r="G58" s="33">
        <f>E58*F58</f>
        <v>0</v>
      </c>
      <c r="H58" s="33"/>
      <c r="I58" s="33">
        <f>H58*E58</f>
        <v>0</v>
      </c>
      <c r="J58" s="34">
        <f>I58+G58</f>
        <v>0</v>
      </c>
      <c r="K58" s="29" t="s">
        <v>141</v>
      </c>
      <c r="L58" s="85" t="s">
        <v>187</v>
      </c>
      <c r="M58" s="37"/>
      <c r="Q58" s="38"/>
    </row>
    <row r="59" spans="1:12" ht="15" customHeight="1" thickBot="1">
      <c r="A59" s="25" t="s">
        <v>18</v>
      </c>
      <c r="B59" s="26" t="s">
        <v>142</v>
      </c>
      <c r="C59" s="82" t="s">
        <v>143</v>
      </c>
      <c r="D59" s="83"/>
      <c r="E59" s="83"/>
      <c r="F59" s="83"/>
      <c r="G59" s="83"/>
      <c r="H59" s="83"/>
      <c r="I59" s="83"/>
      <c r="J59" s="83"/>
      <c r="K59" s="83"/>
      <c r="L59" s="84"/>
    </row>
    <row r="60" spans="1:17" ht="64.5" customHeight="1">
      <c r="A60" s="27">
        <v>45</v>
      </c>
      <c r="B60" s="28" t="s">
        <v>50</v>
      </c>
      <c r="C60" s="29" t="s">
        <v>144</v>
      </c>
      <c r="D60" s="30" t="s">
        <v>92</v>
      </c>
      <c r="E60" s="31">
        <v>37</v>
      </c>
      <c r="F60" s="32"/>
      <c r="G60" s="33">
        <f aca="true" t="shared" si="6" ref="G60:G66">E60*F60</f>
        <v>0</v>
      </c>
      <c r="H60" s="33"/>
      <c r="I60" s="33">
        <f aca="true" t="shared" si="7" ref="I60:I66">H60*E60</f>
        <v>0</v>
      </c>
      <c r="J60" s="34">
        <f aca="true" t="shared" si="8" ref="J60:J66">I60+G60</f>
        <v>0</v>
      </c>
      <c r="K60" s="35" t="s">
        <v>145</v>
      </c>
      <c r="L60" s="36" t="s">
        <v>146</v>
      </c>
      <c r="M60" s="37"/>
      <c r="Q60" s="38"/>
    </row>
    <row r="61" spans="1:17" ht="48" customHeight="1">
      <c r="A61" s="27">
        <v>46</v>
      </c>
      <c r="B61" s="28" t="s">
        <v>147</v>
      </c>
      <c r="C61" s="29" t="s">
        <v>148</v>
      </c>
      <c r="D61" s="30" t="s">
        <v>92</v>
      </c>
      <c r="E61" s="31">
        <v>47</v>
      </c>
      <c r="F61" s="32"/>
      <c r="G61" s="33">
        <f t="shared" si="6"/>
        <v>0</v>
      </c>
      <c r="H61" s="33"/>
      <c r="I61" s="33">
        <f t="shared" si="7"/>
        <v>0</v>
      </c>
      <c r="J61" s="34">
        <f t="shared" si="8"/>
        <v>0</v>
      </c>
      <c r="K61" s="35" t="s">
        <v>149</v>
      </c>
      <c r="L61" s="36" t="s">
        <v>150</v>
      </c>
      <c r="M61" s="37"/>
      <c r="Q61" s="38"/>
    </row>
    <row r="62" spans="1:17" ht="71.25" customHeight="1">
      <c r="A62" s="27">
        <v>47</v>
      </c>
      <c r="B62" s="28">
        <v>981513113</v>
      </c>
      <c r="C62" s="29" t="s">
        <v>151</v>
      </c>
      <c r="D62" s="30" t="s">
        <v>35</v>
      </c>
      <c r="E62" s="31">
        <v>14.16</v>
      </c>
      <c r="F62" s="32"/>
      <c r="G62" s="33">
        <f t="shared" si="6"/>
        <v>0</v>
      </c>
      <c r="H62" s="33"/>
      <c r="I62" s="33">
        <f t="shared" si="7"/>
        <v>0</v>
      </c>
      <c r="J62" s="34">
        <f t="shared" si="8"/>
        <v>0</v>
      </c>
      <c r="K62" s="35" t="s">
        <v>152</v>
      </c>
      <c r="L62" s="36" t="s">
        <v>153</v>
      </c>
      <c r="M62" s="37"/>
      <c r="Q62" s="38"/>
    </row>
    <row r="63" spans="1:17" ht="24" customHeight="1">
      <c r="A63" s="27">
        <v>48</v>
      </c>
      <c r="B63" s="28" t="s">
        <v>154</v>
      </c>
      <c r="C63" s="29" t="s">
        <v>155</v>
      </c>
      <c r="D63" s="30" t="s">
        <v>92</v>
      </c>
      <c r="E63" s="31">
        <v>26</v>
      </c>
      <c r="F63" s="32"/>
      <c r="G63" s="33">
        <f t="shared" si="6"/>
        <v>0</v>
      </c>
      <c r="H63" s="33"/>
      <c r="I63" s="33">
        <f t="shared" si="7"/>
        <v>0</v>
      </c>
      <c r="J63" s="34">
        <f t="shared" si="8"/>
        <v>0</v>
      </c>
      <c r="K63" s="35" t="s">
        <v>156</v>
      </c>
      <c r="L63" s="36" t="s">
        <v>157</v>
      </c>
      <c r="M63" s="37"/>
      <c r="Q63" s="38"/>
    </row>
    <row r="64" spans="1:17" ht="38.25" customHeight="1">
      <c r="A64" s="27">
        <v>49</v>
      </c>
      <c r="B64" s="28" t="s">
        <v>158</v>
      </c>
      <c r="C64" s="29" t="s">
        <v>159</v>
      </c>
      <c r="D64" s="30" t="s">
        <v>23</v>
      </c>
      <c r="E64" s="31">
        <v>409.5</v>
      </c>
      <c r="F64" s="32"/>
      <c r="G64" s="33">
        <f t="shared" si="6"/>
        <v>0</v>
      </c>
      <c r="H64" s="33"/>
      <c r="I64" s="33">
        <f t="shared" si="7"/>
        <v>0</v>
      </c>
      <c r="J64" s="34">
        <f t="shared" si="8"/>
        <v>0</v>
      </c>
      <c r="K64" s="35" t="s">
        <v>160</v>
      </c>
      <c r="L64" s="36" t="s">
        <v>161</v>
      </c>
      <c r="M64" s="37"/>
      <c r="Q64" s="38"/>
    </row>
    <row r="65" spans="1:17" ht="48" customHeight="1">
      <c r="A65" s="27">
        <v>50</v>
      </c>
      <c r="B65" s="28" t="s">
        <v>50</v>
      </c>
      <c r="C65" s="29" t="s">
        <v>162</v>
      </c>
      <c r="D65" s="30" t="s">
        <v>23</v>
      </c>
      <c r="E65" s="31">
        <v>88.08</v>
      </c>
      <c r="F65" s="32"/>
      <c r="G65" s="33">
        <f t="shared" si="6"/>
        <v>0</v>
      </c>
      <c r="H65" s="33"/>
      <c r="I65" s="33">
        <f t="shared" si="7"/>
        <v>0</v>
      </c>
      <c r="J65" s="34">
        <f t="shared" si="8"/>
        <v>0</v>
      </c>
      <c r="K65" s="35" t="s">
        <v>163</v>
      </c>
      <c r="L65" s="41" t="s">
        <v>164</v>
      </c>
      <c r="M65" s="37"/>
      <c r="Q65" s="38"/>
    </row>
    <row r="66" spans="1:17" ht="36.75" customHeight="1" thickBot="1">
      <c r="A66" s="27">
        <v>51</v>
      </c>
      <c r="B66" s="28" t="s">
        <v>50</v>
      </c>
      <c r="C66" s="29" t="s">
        <v>165</v>
      </c>
      <c r="D66" s="30" t="s">
        <v>23</v>
      </c>
      <c r="E66" s="31">
        <v>409.5</v>
      </c>
      <c r="F66" s="32"/>
      <c r="G66" s="33">
        <f t="shared" si="6"/>
        <v>0</v>
      </c>
      <c r="H66" s="33"/>
      <c r="I66" s="33">
        <f t="shared" si="7"/>
        <v>0</v>
      </c>
      <c r="J66" s="34">
        <f t="shared" si="8"/>
        <v>0</v>
      </c>
      <c r="K66" s="35" t="s">
        <v>166</v>
      </c>
      <c r="L66" s="41" t="s">
        <v>167</v>
      </c>
      <c r="M66" s="37"/>
      <c r="Q66" s="38"/>
    </row>
    <row r="67" spans="1:12" ht="15" customHeight="1" thickBot="1">
      <c r="A67" s="25" t="s">
        <v>18</v>
      </c>
      <c r="B67" s="26" t="s">
        <v>168</v>
      </c>
      <c r="C67" s="82" t="s">
        <v>169</v>
      </c>
      <c r="D67" s="83"/>
      <c r="E67" s="83"/>
      <c r="F67" s="83"/>
      <c r="G67" s="83"/>
      <c r="H67" s="83"/>
      <c r="I67" s="83"/>
      <c r="J67" s="83"/>
      <c r="K67" s="83"/>
      <c r="L67" s="84"/>
    </row>
    <row r="68" spans="1:17" ht="36" customHeight="1">
      <c r="A68" s="43">
        <v>52</v>
      </c>
      <c r="B68" s="44" t="s">
        <v>170</v>
      </c>
      <c r="C68" s="45" t="s">
        <v>171</v>
      </c>
      <c r="D68" s="46" t="s">
        <v>23</v>
      </c>
      <c r="E68" s="47">
        <v>560</v>
      </c>
      <c r="F68" s="48"/>
      <c r="G68" s="49">
        <f aca="true" t="shared" si="9" ref="G68:G73">E68*F68</f>
        <v>0</v>
      </c>
      <c r="H68" s="49"/>
      <c r="I68" s="49">
        <f aca="true" t="shared" si="10" ref="I68:I73">H68*E68</f>
        <v>0</v>
      </c>
      <c r="J68" s="50">
        <f aca="true" t="shared" si="11" ref="J68:J73">I68+G68</f>
        <v>0</v>
      </c>
      <c r="K68" s="29" t="s">
        <v>172</v>
      </c>
      <c r="L68" s="36" t="s">
        <v>173</v>
      </c>
      <c r="M68" s="37"/>
      <c r="Q68" s="38"/>
    </row>
    <row r="69" spans="1:17" ht="24" customHeight="1">
      <c r="A69" s="27">
        <v>53</v>
      </c>
      <c r="B69" s="28" t="s">
        <v>50</v>
      </c>
      <c r="C69" s="29" t="s">
        <v>174</v>
      </c>
      <c r="D69" s="30" t="s">
        <v>140</v>
      </c>
      <c r="E69" s="31">
        <v>2</v>
      </c>
      <c r="F69" s="32"/>
      <c r="G69" s="33">
        <f t="shared" si="9"/>
        <v>0</v>
      </c>
      <c r="H69" s="33"/>
      <c r="I69" s="33">
        <f t="shared" si="10"/>
        <v>0</v>
      </c>
      <c r="J69" s="34">
        <f t="shared" si="11"/>
        <v>0</v>
      </c>
      <c r="K69" s="35" t="s">
        <v>141</v>
      </c>
      <c r="L69" s="36" t="s">
        <v>175</v>
      </c>
      <c r="M69" s="37"/>
      <c r="Q69" s="38"/>
    </row>
    <row r="70" spans="1:17" ht="48" customHeight="1">
      <c r="A70" s="27">
        <v>54</v>
      </c>
      <c r="B70" s="28" t="s">
        <v>50</v>
      </c>
      <c r="C70" s="29" t="s">
        <v>176</v>
      </c>
      <c r="D70" s="30" t="s">
        <v>140</v>
      </c>
      <c r="E70" s="31">
        <v>1</v>
      </c>
      <c r="F70" s="32"/>
      <c r="G70" s="33">
        <f t="shared" si="9"/>
        <v>0</v>
      </c>
      <c r="H70" s="33"/>
      <c r="I70" s="33">
        <f t="shared" si="10"/>
        <v>0</v>
      </c>
      <c r="J70" s="34">
        <f t="shared" si="11"/>
        <v>0</v>
      </c>
      <c r="K70" s="35" t="s">
        <v>141</v>
      </c>
      <c r="L70" s="36" t="s">
        <v>177</v>
      </c>
      <c r="M70" s="37"/>
      <c r="Q70" s="38"/>
    </row>
    <row r="71" spans="1:17" ht="60" customHeight="1">
      <c r="A71" s="27">
        <v>55</v>
      </c>
      <c r="B71" s="28" t="s">
        <v>50</v>
      </c>
      <c r="C71" s="29" t="s">
        <v>178</v>
      </c>
      <c r="D71" s="30" t="s">
        <v>140</v>
      </c>
      <c r="E71" s="31">
        <v>1</v>
      </c>
      <c r="F71" s="32"/>
      <c r="G71" s="33">
        <f t="shared" si="9"/>
        <v>0</v>
      </c>
      <c r="H71" s="33"/>
      <c r="I71" s="33">
        <f t="shared" si="10"/>
        <v>0</v>
      </c>
      <c r="J71" s="34">
        <f t="shared" si="11"/>
        <v>0</v>
      </c>
      <c r="K71" s="35" t="s">
        <v>141</v>
      </c>
      <c r="L71" s="36" t="s">
        <v>179</v>
      </c>
      <c r="M71" s="37"/>
      <c r="Q71" s="38"/>
    </row>
    <row r="72" spans="1:17" ht="36" customHeight="1">
      <c r="A72" s="27">
        <v>56</v>
      </c>
      <c r="B72" s="28" t="s">
        <v>50</v>
      </c>
      <c r="C72" s="29" t="s">
        <v>180</v>
      </c>
      <c r="D72" s="30" t="s">
        <v>181</v>
      </c>
      <c r="E72" s="31">
        <v>200</v>
      </c>
      <c r="F72" s="32"/>
      <c r="G72" s="33">
        <f t="shared" si="9"/>
        <v>0</v>
      </c>
      <c r="H72" s="33"/>
      <c r="I72" s="33">
        <f t="shared" si="10"/>
        <v>0</v>
      </c>
      <c r="J72" s="34">
        <f t="shared" si="11"/>
        <v>0</v>
      </c>
      <c r="K72" s="35" t="s">
        <v>182</v>
      </c>
      <c r="L72" s="36" t="s">
        <v>183</v>
      </c>
      <c r="M72" s="37"/>
      <c r="Q72" s="38"/>
    </row>
    <row r="73" spans="1:17" ht="72.75" customHeight="1" thickBot="1">
      <c r="A73" s="51">
        <v>57</v>
      </c>
      <c r="B73" s="52" t="s">
        <v>50</v>
      </c>
      <c r="C73" s="53" t="s">
        <v>184</v>
      </c>
      <c r="D73" s="54" t="s">
        <v>181</v>
      </c>
      <c r="E73" s="55">
        <v>450</v>
      </c>
      <c r="F73" s="56"/>
      <c r="G73" s="57">
        <f t="shared" si="9"/>
        <v>0</v>
      </c>
      <c r="H73" s="57"/>
      <c r="I73" s="57">
        <f t="shared" si="10"/>
        <v>0</v>
      </c>
      <c r="J73" s="58">
        <f t="shared" si="11"/>
        <v>0</v>
      </c>
      <c r="K73" s="59" t="s">
        <v>185</v>
      </c>
      <c r="L73" s="60" t="s">
        <v>186</v>
      </c>
      <c r="M73" s="37"/>
      <c r="Q73" s="38"/>
    </row>
  </sheetData>
  <sheetProtection/>
  <mergeCells count="18">
    <mergeCell ref="C59:L59"/>
    <mergeCell ref="C67:L67"/>
    <mergeCell ref="K7:K9"/>
    <mergeCell ref="L7:L9"/>
    <mergeCell ref="C11:L11"/>
    <mergeCell ref="C14:L14"/>
    <mergeCell ref="C34:L34"/>
    <mergeCell ref="C57:L57"/>
    <mergeCell ref="A1:L1"/>
    <mergeCell ref="A5:L6"/>
    <mergeCell ref="C7:C9"/>
    <mergeCell ref="D7:D9"/>
    <mergeCell ref="E7:E9"/>
    <mergeCell ref="F7:F9"/>
    <mergeCell ref="G7:G9"/>
    <mergeCell ref="H7:H9"/>
    <mergeCell ref="I7:I9"/>
    <mergeCell ref="J7:J9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SG-GEOPROJEKT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Štábl</dc:creator>
  <cp:keywords/>
  <dc:description/>
  <cp:lastModifiedBy>Administrator</cp:lastModifiedBy>
  <cp:lastPrinted>2013-08-14T07:12:40Z</cp:lastPrinted>
  <dcterms:created xsi:type="dcterms:W3CDTF">2010-01-10T18:54:55Z</dcterms:created>
  <dcterms:modified xsi:type="dcterms:W3CDTF">2014-05-27T11:48:56Z</dcterms:modified>
  <cp:category/>
  <cp:version/>
  <cp:contentType/>
  <cp:contentStatus/>
</cp:coreProperties>
</file>