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26" yWindow="65426" windowWidth="19420" windowHeight="10420" activeTab="0"/>
  </bookViews>
  <sheets>
    <sheet name="Příloha č. 1 VZMR" sheetId="14" r:id="rId1"/>
  </sheets>
  <definedNames/>
  <calcPr calcId="191029"/>
  <extLst/>
</workbook>
</file>

<file path=xl/sharedStrings.xml><?xml version="1.0" encoding="utf-8"?>
<sst xmlns="http://schemas.openxmlformats.org/spreadsheetml/2006/main" count="73" uniqueCount="57">
  <si>
    <t>NABÍDKA</t>
  </si>
  <si>
    <t>Název požadovaného výrobku</t>
  </si>
  <si>
    <t>Nákup ICT vybavení pro projekt „OA Slaný pro inovace"</t>
  </si>
  <si>
    <t>SW prostředí pro výuku jazyků - jazyková laboratoř</t>
  </si>
  <si>
    <t>SW prostředí pro výuku jazyků - poslech s porozuměním</t>
  </si>
  <si>
    <t>SW prostředí pro výuku jazyků - procvičování čtení</t>
  </si>
  <si>
    <t>SW prostředí pro výuku jazyků - interaktivní učebnice angličtiny</t>
  </si>
  <si>
    <t>SW prostředí pro výuku jazyků  - procvičování výslovnosti</t>
  </si>
  <si>
    <t>SW prostředí pro výuku jazyků - britské a americké hlasy</t>
  </si>
  <si>
    <t xml:space="preserve">Sluchátka </t>
  </si>
  <si>
    <t>Zaškolení SW</t>
  </si>
  <si>
    <t xml:space="preserve">Interaktivní displej </t>
  </si>
  <si>
    <t>Webkamera</t>
  </si>
  <si>
    <t xml:space="preserve">Bluetooth mikrofon </t>
  </si>
  <si>
    <t>Ozvučení učebny</t>
  </si>
  <si>
    <t>Žákovský notebook</t>
  </si>
  <si>
    <t>Nabíjecí box pro notebooky</t>
  </si>
  <si>
    <t>SW pro výuku francouzštiny</t>
  </si>
  <si>
    <t>SW pro výuku španělštiny</t>
  </si>
  <si>
    <t>SW pro výuku ruštiny</t>
  </si>
  <si>
    <t>3D tiskárna</t>
  </si>
  <si>
    <t>3D skener</t>
  </si>
  <si>
    <t>Učitelský notebook</t>
  </si>
  <si>
    <t>Licence pro počítač. Software řeší komplexně výuku v jazykové laboratoři v prostředí LAN sítě, a to bez použití dalších specializovaných periferií. Software slouží pro řízení PC v učebně, monitorování a řízení činnosti žáků. Minimální požadované funkce: Kompatibilní s OS Windows, nastavení zasedacího pořádku třídy, nezávislá práce v minimálně 5 skupinách, komunikace přes intercom, kontrolování aktivit na internetu, ovládání obrazovky, myši a klávesnic žáka, možnost přenosu obrazu a zvuku od učitele ke studentům či vybraného studenta ostatním, živá zpětná vazba od studentů (kontrola momentálního stavu porozumění), vkládání hlasové odpovědi, učitelem kontrolované playlisty úloh. Připravené aktivity: čtení a poslechové cvičení, Podporované zdroje: Hlas učitele, hlas vybraného studenta, počítač, soubor.</t>
  </si>
  <si>
    <t>Licence pro počítač. Software, který umožňuje pracovat s jakýmkoli audio materiálem v nativním prostředí nabízeného SW jazykové laboratoře. Studentům umožňuje pracovat se zdrojovým materiálem jednotlivě a svým vlastním tempem tak, aby lépe porozuměli tomu, co bylo řečeno. Lze vybrat studenty, aby odpovídali na otázky, a ukázat tak, jak dobře rozuměli tomu, co slyšeli.</t>
  </si>
  <si>
    <t>Licence pro učebnu. Software, který umožňuje v nativním prostředí nabízeného SW jazykové laboratoře procvičit čtení nahlas a zdokonalit se ve výslovnosti. Všem studentům umožňuje pracovat ve třídě ve stejnou dobu a svým vlastním tempem a následně si poslechnout svou výslovnost. Zaznamenaný materiál je možno použít pro další rozbor.</t>
  </si>
  <si>
    <t xml:space="preserve">Licence na učebnu. Interaktivní učebnice angličtiny vytvořená přímo v nativním prostředí nabízeného SW jazykové laboratoře. Minimálně 40 lekcí. Požadovaná témata např. Books, Business, Careers, Directions, E-mail, Four seasons, Global warming, Globalization, Health, Healthcare, Internet, Information, Job interviews, Nationality, Obesity, Quality of life, Recycling, Science, Tourism, Birthdays, Exercise, Family. </t>
  </si>
  <si>
    <t>Licence pro počítač. Software vytvořený přímo v nativním prostředí nabízeného SW jazykové laboratoře umí převést text na mluvené slovo. Žáci text opakují a software sleduje míru shody s originálem a upozorňuje na chyby. Učitelský modul s jehož pomocí distribuuje učitel cvičení žákům. Minimální požadované funkce: Označení špatně vyslovených slov a možnost jejich opětovného přehrání, hodnocení výsledků, možnost nastavení úrovně (tolerance shody s originálem)</t>
  </si>
  <si>
    <t>Licence pro počítač. Alespoň dva hlasy rodilých mluvčí pro použití v nativním prostředí nabízeného SW jazykové laboratoře pro automatické čtení vybraného textu.</t>
  </si>
  <si>
    <t>Systémový náhlavní set sluchátek s mikrofonem, provedení odolné hrubému zacházení, uzavřená stereofonní sluchátka, kondenzátorový mikrofon, polstrovaný a nastavitelný náhlavní most, Min. parametry: Sluchátka: freq. rozsah 30 Hz - 18 kHz, citlivost 95 dB SPL/1mW, Mikrofon: freq. rozsah 120 Hz - 16 kHz, citlivost -45 ± 3dBV dBV, odstup signál/šum 52 dBA, konektory: 1x 3,5mm stereo jack - mikrofon, 1x 3,5mm stereo jack -  sluchátka, kabel 2 m, váha max. 0,3 kg, dodávka včetně sdruženého kabelu 3,5mm pro sluchátka, záruka 24 měsíců.</t>
  </si>
  <si>
    <t xml:space="preserve">Zaškolení k SW jazykové učebny v rozsahu min. 2 hod. </t>
  </si>
  <si>
    <t>2.0 kanálový soundbar o celkovém výkonu 120 W, možnost bezdrátového streamování přes Bluetooth, podpora Dolby Audio, zvukové režimy. Včetně montážní sady pro připevnění ke zdi. Připojení: 1× HDMI (ARC, CEC), optický audio vstup, USB vstup a 3,5mm jack. Záruka 24 měsíců.</t>
  </si>
  <si>
    <t>Box pro bezpečné uložení a hromadné nabíjení až 10 notebooků o velikosti 15,6", odolné kovové tělo, 10 samostatných pozic, ochrana proti přepětí, automatické sekvenční zapínání vnitřních zásuvek, zámek, madla a kovová kolečka s aretací pro snadnou manipulaci, záruka 24 měsíců.</t>
  </si>
  <si>
    <t>Licence pro počítač. SW pro výuku francouzštiny, který musí pokrývat 3 úrovně pokročilosti (začátečník, středně pokročilý, pokročilý) a zahrnovat minimálně: výklad gramatiky, nácvik výslovnosti, 200 hodin intenzivní výuky, 3 hodin zvuku od rodilých mluvčích, výukové texty, cvičení, obrázky i fotografie, překladový slovník, který musí obsahovat hesla namluvená rodilými mluvčími, výklady, příklady použití, gramatické poznámky, fráze a frázová slovesa a nástroj pro fulltextové vyhledávání. SW plně kompatibilní s LANGMaster FACETTES.
Zadavatel požaduje SW z důvodu kompatibility s již používaným SW, kdy nevzniknou zadavateli vícenáklady spojené s nutností proškolení pedagogů na nový SW.</t>
  </si>
  <si>
    <t>Licence pro počítač. SW pro výuku španělštiny, který musí pokrývat 3 úrovně pokročilosti (začátečník, středně pokročilý, pokročilý) a zahrnovat minimálně: výklad gramatiky, nácvik výslovnosti, 200 hodin intenzivní výuky, 2 hodiny zvuku od rodilých mluvčích, výukové texty, cvičení, obrázky i fotografie, překladový slovník, který musí obsahovat hesla namluvená rodilými mluvčími, výklady, příklady použití, gramatické poznámky, fráze a frázová slovesa a nástroj pro fulltextové vyhledávání. SW plně kompatibilní s LANGMaster MIRADA.
Zadavatel požaduje SW z důvodu kompatibility s již používaným SW, kdy nevzniknou zadavateli vícenáklady spojené s nutností proškolení pedagogů na nový SW.</t>
  </si>
  <si>
    <t>Licence pro počítač. Přístup do on-line prostředí pro výuku ruského jazyka, který musí pokrývat 3 úrovně pokročilosti (začátečník, středně pokročilý, pokročilý) a zahrnovat minimálně: výklad gramatiky, nácvik výslovnosti, 220 hodin intenzivní výuky, 5 hodin zvuku od rodilých mluvčích, výukové texty, cvičení, obrázky i fotografie, překladový slovník. SW plně kompatibilní s LANGMaster KLJUCI.
Zadavatel požaduje SW z důvodu kompatibility s již používaným SW, kdy nevzniknou zadavateli vícenáklady spojené s nutností proškolení pedagogů na nový SW.</t>
  </si>
  <si>
    <t>3D tiskárna s magnetickou vyhřívanou podložku s vyměnitelnými pružnými tiskovými pláty s PEI povrchem s kontrolou při ztrátě energie. Možnost tisku z SD karty nebo přes USB port. Tiskový prostor minimálně 210 mm × 210 mm × 250 mm, záruka 24 měsíců.</t>
  </si>
  <si>
    <t xml:space="preserve">Kompaktní stolní skener s rotační podložkou, projektorem a dvěma snímacími kamerami, který umožňuje snadné a intuitivní ovládání a je konstruován jako tablet o velikosti min. 7". Skener musí umožnit pracovat bez připojení k počítači a skenovat s přesností 0,1 mm, vzdálenost bodu 0,12 mm. Naskenované modely lze upravovat pomocí software, který musí být součástí dodávky, záruka 24 měsíců. </t>
  </si>
  <si>
    <t>DODÁVKA MUSÍ ZAHRNOVAT DOPRAVU, ODBORNOU MONTÁŽ, INSTALACI A ZAŠKOLENÍ V UŽÍVÁNÍ V MÍSTĚ PLNĚNÍ</t>
  </si>
  <si>
    <t>Požadované minimální parametry a vlastnosti</t>
  </si>
  <si>
    <t>Počet jednotek</t>
  </si>
  <si>
    <t>Cena za jednotku vč. DPH</t>
  </si>
  <si>
    <t>Cena celkem vč. DPH</t>
  </si>
  <si>
    <t>Název a parametry nabízeného výrobku</t>
  </si>
  <si>
    <t>Cena celkem včetně DPH</t>
  </si>
  <si>
    <t>Maximální možná cena včetně DPH/jednotka</t>
  </si>
  <si>
    <t>Cena celkem bez DPH</t>
  </si>
  <si>
    <t>Cena za jednotku bez DPH</t>
  </si>
  <si>
    <t>Učebna</t>
  </si>
  <si>
    <t>JAZYKOVÁ UČEBNA</t>
  </si>
  <si>
    <t>UČEBNA POLYTECHNIKY</t>
  </si>
  <si>
    <t>Webová kamera s Full HD s rozlišením 1080p, širokoúhlým objektivem, automatickým ostřením a vyvážením bílé, snímková frekvence min. 30 snímků za sekundu, vestavěný mikrofon, široký pozorovací úhel. Záruka 24 měsíců.
Dodávka musí zahrnovat:
- kameru a její montáž na dodávaný displej, prvotní zapnutí, zaškolení obsluhy.</t>
  </si>
  <si>
    <t>Bluetooth klopový mikrofon s min. dosahem 10 m, nabíjení prostřednictvím USB. Záruka 24 měsíců. 
Dodávka musí zahrnovat:
- mikrofon, nabíjecí kabel USB, prvotní zapnutí a zaškolení obsluhy.</t>
  </si>
  <si>
    <t>Displej 15,6" Full HD (1920×1080), procesor s výkonem 12 900 bodů dle www.cpubenchmark.net, 8 GB RAM DDR4, SSD 256GB,  grafická karta  integrovaná, 3x USB (z toho minimálně 1x USB type C, 2x USB 3.2), HDMI, Wi-Fi ax, GLAN, Bluetooth 5.0, HD webkamera, podsvícená klávesnice CZ se samostatnou numerickou částí, odolná konstrukce vhodná do školního prostředí, napájecí adaptér v odpovídajících paramatrech na nabíjení notebooku. Záruka 24 měsíců. Operační systém Microsoft Windows s možností upgradu na nejnovější verzi s možností režimu vzdálené plochy a připojení do domény.Zadavatel požaduje SW z důvodu kompatibility s již používaným SW, kdy nevzniknou zadavateli vícenáklady spojené s nutností proškolení pedagogů na nový SW.
Součástí dodávky notebooku musí být trvalá licence SW pro řízení výuky v učebně:
- software musí umožnit spolupráci a tvorbu aktivit do výuky, ankety, hlasování, testování, zobrazení na interaktivní tabuli. Možnost náhledu pedagoga na plochu žákovských zařízení a sdílení obrazovky pedagoga žákům. Hromadné zapnutí/vypnutí, možnost zhasnout žákovské obrazovky a zapnout/vypnout zvuk, zablokovat touchpad, klávesnici i USB porty. Blokování nebo omezení přístupu na internet. Pedagog může převzít řízení žákovského počítače, hromadně spouštět aplikace. Software musí umožňovat synchronizaci a kontrolu zařízení, hromadné aktualizace a instalace aplikací a nahrávání výukových materiálů. SW musí být na notebooku nainstalován. Dodávka včetně zaškolení obsluhy.</t>
  </si>
  <si>
    <t>Min. 65“ LED displej s rozlišením 4K UHD 3840x 2160 Pixels HDR10, integrovaná dotyková technologie IR, ovládání dotykem i perem, kontrast 1200:1, jas typický 400 cd/m² podpora až 20 dotyků současně, integrované ozvučení 2x 20W, rozhraní: 4x HDMI, 1x VGA, 2x USB, 1x USB type C, 1x čtečka Micro SD, 1x RJ 45 (z toho minimálně  1x USB a 1x HDMI na přední straně panelu), antireflexní nebo matný povrch, tvrzené ochranné sklo, možnost použití i bez připojeného PC, možnost bezdrátového přenosu obrazu, možnost připojení do sítě a k internetu, integrované PC s legálním operačním systémem, WiFi 5 (802.11 a/b/g/n/ac), operační systém Android min. verze 9 (z důvodu kompatibility), Bluetooth. Záruka 24 měsíců.
Dodávka musí zahrnovat:
- displej včetně držáku pro upevnění na stěnu,
- dodávka do školy musí zahrnovat dopravu, rozbalení, montáž displeje na zeď, prvotní zapnutí, školení pedagogů na využití ICT techniky ve výuce v délce min. 4 vyučovací hodiny,
- kompletní kabeláž (HDMI a USB) v délce do 20 m, instalovaná v lištách,
- instalaci přípojného místa na katedru pedagogu, instalaci přechodové podlahové lišty v délce min. 1 m.</t>
  </si>
  <si>
    <t>Ve Slaném dne 20. 4.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</si>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</sst>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9" fillId="0" borderId="0" xfId="24"/>
    <xf numFmtId="0" fontId="11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center"/>
    </xf>
    <xf numFmtId="0" fontId="0" fillId="0" borderId="0" xfId="0" applyBorder="1"/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vertical="top" wrapText="1"/>
    </xf>
    <xf numFmtId="164" fontId="8" fillId="0" borderId="11" xfId="0" applyNumberFormat="1" applyFont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vertical="top"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right" vertical="center"/>
    </xf>
    <xf numFmtId="0" fontId="7" fillId="0" borderId="7" xfId="0" applyFont="1" applyBorder="1"/>
    <xf numFmtId="44" fontId="7" fillId="4" borderId="9" xfId="0" applyNumberFormat="1" applyFont="1" applyFill="1" applyBorder="1"/>
    <xf numFmtId="0" fontId="7" fillId="0" borderId="11" xfId="0" applyFont="1" applyBorder="1"/>
    <xf numFmtId="44" fontId="7" fillId="4" borderId="14" xfId="0" applyNumberFormat="1" applyFont="1" applyFill="1" applyBorder="1"/>
    <xf numFmtId="0" fontId="7" fillId="0" borderId="15" xfId="0" applyFont="1" applyBorder="1"/>
    <xf numFmtId="44" fontId="7" fillId="4" borderId="16" xfId="0" applyNumberFormat="1" applyFont="1" applyFill="1" applyBorder="1"/>
    <xf numFmtId="0" fontId="7" fillId="0" borderId="17" xfId="0" applyFont="1" applyBorder="1"/>
    <xf numFmtId="44" fontId="7" fillId="4" borderId="18" xfId="0" applyNumberFormat="1" applyFont="1" applyFill="1" applyBorder="1"/>
    <xf numFmtId="44" fontId="0" fillId="5" borderId="13" xfId="0" applyNumberFormat="1" applyFill="1" applyBorder="1" applyAlignment="1" applyProtection="1">
      <alignment vertical="center"/>
      <protection locked="0"/>
    </xf>
    <xf numFmtId="44" fontId="0" fillId="5" borderId="13" xfId="0" applyNumberFormat="1" applyFill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44" fontId="0" fillId="5" borderId="19" xfId="0" applyNumberFormat="1" applyFill="1" applyBorder="1" applyAlignment="1" applyProtection="1">
      <alignment vertical="center"/>
      <protection locked="0"/>
    </xf>
    <xf numFmtId="44" fontId="0" fillId="5" borderId="1" xfId="0" applyNumberFormat="1" applyFill="1" applyBorder="1" applyAlignment="1" applyProtection="1">
      <alignment vertical="center"/>
      <protection locked="0"/>
    </xf>
    <xf numFmtId="44" fontId="0" fillId="5" borderId="20" xfId="0" applyNumberFormat="1" applyFill="1" applyBorder="1" applyAlignment="1" applyProtection="1">
      <alignment vertical="center"/>
      <protection locked="0"/>
    </xf>
    <xf numFmtId="44" fontId="0" fillId="5" borderId="11" xfId="0" applyNumberFormat="1" applyFill="1" applyBorder="1" applyAlignment="1" applyProtection="1">
      <alignment vertical="center"/>
      <protection locked="0"/>
    </xf>
    <xf numFmtId="44" fontId="0" fillId="5" borderId="11" xfId="0" applyNumberFormat="1" applyFill="1" applyBorder="1" applyAlignment="1">
      <alignment vertical="center"/>
    </xf>
    <xf numFmtId="44" fontId="0" fillId="5" borderId="14" xfId="0" applyNumberFormat="1" applyFill="1" applyBorder="1" applyAlignment="1" applyProtection="1">
      <alignment vertical="center"/>
      <protection locked="0"/>
    </xf>
    <xf numFmtId="44" fontId="0" fillId="6" borderId="1" xfId="0" applyNumberFormat="1" applyFill="1" applyBorder="1" applyAlignment="1" applyProtection="1">
      <alignment vertical="center"/>
      <protection locked="0"/>
    </xf>
    <xf numFmtId="44" fontId="0" fillId="6" borderId="1" xfId="0" applyNumberFormat="1" applyFill="1" applyBorder="1" applyAlignment="1">
      <alignment vertical="center"/>
    </xf>
    <xf numFmtId="44" fontId="0" fillId="6" borderId="21" xfId="0" applyNumberFormat="1" applyFill="1" applyBorder="1" applyAlignment="1" applyProtection="1">
      <alignment vertical="center"/>
      <protection locked="0"/>
    </xf>
    <xf numFmtId="44" fontId="0" fillId="6" borderId="20" xfId="0" applyNumberFormat="1" applyFill="1" applyBorder="1" applyAlignment="1" applyProtection="1">
      <alignment vertical="center"/>
      <protection locked="0"/>
    </xf>
    <xf numFmtId="44" fontId="0" fillId="6" borderId="4" xfId="0" applyNumberFormat="1" applyFill="1" applyBorder="1" applyAlignment="1" applyProtection="1">
      <alignment vertical="center"/>
      <protection locked="0"/>
    </xf>
    <xf numFmtId="44" fontId="0" fillId="6" borderId="4" xfId="0" applyNumberForma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5" borderId="29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Hyperlink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5"/>
  <sheetViews>
    <sheetView showGridLines="0" tabSelected="1" zoomScale="70" zoomScaleNormal="70" zoomScalePageLayoutView="40" workbookViewId="0" topLeftCell="A1">
      <pane xSplit="2" ySplit="5" topLeftCell="E12" activePane="bottomRight" state="frozen"/>
      <selection pane="topRight" activeCell="C1" sqref="C1"/>
      <selection pane="bottomLeft" activeCell="A6" sqref="A6"/>
      <selection pane="bottomRight" activeCell="J12" sqref="J12"/>
    </sheetView>
  </sheetViews>
  <sheetFormatPr defaultColWidth="9.140625" defaultRowHeight="15"/>
  <cols>
    <col min="1" max="1" width="12.28125" style="0" customWidth="1"/>
    <col min="2" max="2" width="28.57421875" style="0" customWidth="1"/>
    <col min="3" max="3" width="71.7109375" style="0" customWidth="1"/>
    <col min="4" max="4" width="21.57421875" style="0" customWidth="1"/>
    <col min="5" max="5" width="12.140625" style="0" customWidth="1"/>
    <col min="6" max="6" width="16.8515625" style="0" bestFit="1" customWidth="1"/>
    <col min="7" max="7" width="19.8515625" style="0" customWidth="1"/>
    <col min="8" max="8" width="15.28125" style="0" customWidth="1"/>
    <col min="9" max="9" width="19.140625" style="0" customWidth="1"/>
    <col min="10" max="10" width="71.8515625" style="0" customWidth="1"/>
  </cols>
  <sheetData>
    <row r="2" spans="1:10" ht="18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thickBot="1">
      <c r="A3" s="11"/>
      <c r="B3" s="61" t="s">
        <v>38</v>
      </c>
      <c r="C3" s="61"/>
      <c r="D3" s="61"/>
      <c r="E3" s="61"/>
      <c r="F3" s="61"/>
      <c r="G3" s="61"/>
      <c r="H3" s="61"/>
      <c r="I3" s="61"/>
      <c r="J3" s="61"/>
    </row>
    <row r="4" spans="1:10" ht="15" thickBot="1">
      <c r="A4" s="11"/>
      <c r="F4" s="62" t="s">
        <v>0</v>
      </c>
      <c r="G4" s="63"/>
      <c r="H4" s="63"/>
      <c r="I4" s="63"/>
      <c r="J4" s="64"/>
    </row>
    <row r="5" spans="1:10" ht="30" thickBot="1" thickTop="1">
      <c r="A5" s="15" t="s">
        <v>48</v>
      </c>
      <c r="B5" s="16" t="s">
        <v>1</v>
      </c>
      <c r="C5" s="17" t="s">
        <v>39</v>
      </c>
      <c r="D5" s="18" t="s">
        <v>45</v>
      </c>
      <c r="E5" s="19" t="s">
        <v>40</v>
      </c>
      <c r="F5" s="20" t="s">
        <v>47</v>
      </c>
      <c r="G5" s="20" t="s">
        <v>41</v>
      </c>
      <c r="H5" s="21" t="s">
        <v>46</v>
      </c>
      <c r="I5" s="21" t="s">
        <v>42</v>
      </c>
      <c r="J5" s="22" t="s">
        <v>43</v>
      </c>
    </row>
    <row r="6" spans="1:10" ht="168.65" customHeight="1">
      <c r="A6" s="65" t="s">
        <v>49</v>
      </c>
      <c r="B6" s="7" t="s">
        <v>3</v>
      </c>
      <c r="C6" s="2" t="s">
        <v>23</v>
      </c>
      <c r="D6" s="3">
        <v>60000</v>
      </c>
      <c r="E6" s="4">
        <v>17</v>
      </c>
      <c r="F6" s="48"/>
      <c r="G6" s="49">
        <f>F6*1.21</f>
        <v>0</v>
      </c>
      <c r="H6" s="49">
        <f>E6*F6</f>
        <v>0</v>
      </c>
      <c r="I6" s="49">
        <f aca="true" t="shared" si="0" ref="I6:I29">E6*G6</f>
        <v>0</v>
      </c>
      <c r="J6" s="50"/>
    </row>
    <row r="7" spans="1:10" ht="80.5" customHeight="1">
      <c r="A7" s="66"/>
      <c r="B7" s="7" t="s">
        <v>4</v>
      </c>
      <c r="C7" s="12" t="s">
        <v>24</v>
      </c>
      <c r="D7" s="3">
        <v>60000</v>
      </c>
      <c r="E7" s="4">
        <v>17</v>
      </c>
      <c r="F7" s="48"/>
      <c r="G7" s="49">
        <f aca="true" t="shared" si="1" ref="G7:G29">F7*1.21</f>
        <v>0</v>
      </c>
      <c r="H7" s="49">
        <f aca="true" t="shared" si="2" ref="H7:H29">E7*F7</f>
        <v>0</v>
      </c>
      <c r="I7" s="49">
        <f t="shared" si="0"/>
        <v>0</v>
      </c>
      <c r="J7" s="50"/>
    </row>
    <row r="8" spans="1:10" ht="76" customHeight="1">
      <c r="A8" s="66"/>
      <c r="B8" s="7" t="s">
        <v>5</v>
      </c>
      <c r="C8" s="12" t="s">
        <v>25</v>
      </c>
      <c r="D8" s="3">
        <v>60000</v>
      </c>
      <c r="E8" s="4">
        <v>1</v>
      </c>
      <c r="F8" s="48"/>
      <c r="G8" s="49">
        <f t="shared" si="1"/>
        <v>0</v>
      </c>
      <c r="H8" s="49">
        <f t="shared" si="2"/>
        <v>0</v>
      </c>
      <c r="I8" s="49">
        <f t="shared" si="0"/>
        <v>0</v>
      </c>
      <c r="J8" s="50"/>
    </row>
    <row r="9" spans="1:10" ht="95.5" customHeight="1">
      <c r="A9" s="66"/>
      <c r="B9" s="7" t="s">
        <v>6</v>
      </c>
      <c r="C9" s="12" t="s">
        <v>26</v>
      </c>
      <c r="D9" s="3">
        <v>60000</v>
      </c>
      <c r="E9" s="4">
        <v>1</v>
      </c>
      <c r="F9" s="48"/>
      <c r="G9" s="49">
        <f t="shared" si="1"/>
        <v>0</v>
      </c>
      <c r="H9" s="49">
        <f t="shared" si="2"/>
        <v>0</v>
      </c>
      <c r="I9" s="49">
        <f t="shared" si="0"/>
        <v>0</v>
      </c>
      <c r="J9" s="50"/>
    </row>
    <row r="10" spans="1:10" ht="87">
      <c r="A10" s="66"/>
      <c r="B10" s="7" t="s">
        <v>7</v>
      </c>
      <c r="C10" s="12" t="s">
        <v>27</v>
      </c>
      <c r="D10" s="3">
        <v>60000</v>
      </c>
      <c r="E10" s="4">
        <v>17</v>
      </c>
      <c r="F10" s="48"/>
      <c r="G10" s="49">
        <f t="shared" si="1"/>
        <v>0</v>
      </c>
      <c r="H10" s="49">
        <f t="shared" si="2"/>
        <v>0</v>
      </c>
      <c r="I10" s="49">
        <f t="shared" si="0"/>
        <v>0</v>
      </c>
      <c r="J10" s="50"/>
    </row>
    <row r="11" spans="1:10" ht="43.5">
      <c r="A11" s="66"/>
      <c r="B11" s="7" t="s">
        <v>8</v>
      </c>
      <c r="C11" s="12" t="s">
        <v>28</v>
      </c>
      <c r="D11" s="3">
        <v>60000</v>
      </c>
      <c r="E11" s="4">
        <v>17</v>
      </c>
      <c r="F11" s="48"/>
      <c r="G11" s="49">
        <f t="shared" si="1"/>
        <v>0</v>
      </c>
      <c r="H11" s="49">
        <f t="shared" si="2"/>
        <v>0</v>
      </c>
      <c r="I11" s="49">
        <f t="shared" si="0"/>
        <v>0</v>
      </c>
      <c r="J11" s="50"/>
    </row>
    <row r="12" spans="1:10" ht="106" customHeight="1">
      <c r="A12" s="66"/>
      <c r="B12" s="7" t="s">
        <v>9</v>
      </c>
      <c r="C12" s="12" t="s">
        <v>29</v>
      </c>
      <c r="D12" s="3">
        <v>40000</v>
      </c>
      <c r="E12" s="4">
        <v>17</v>
      </c>
      <c r="F12" s="48"/>
      <c r="G12" s="49">
        <f t="shared" si="1"/>
        <v>0</v>
      </c>
      <c r="H12" s="49">
        <f t="shared" si="2"/>
        <v>0</v>
      </c>
      <c r="I12" s="49">
        <f t="shared" si="0"/>
        <v>0</v>
      </c>
      <c r="J12" s="50"/>
    </row>
    <row r="13" spans="1:10" ht="15">
      <c r="A13" s="66"/>
      <c r="B13" s="7" t="s">
        <v>10</v>
      </c>
      <c r="C13" s="12" t="s">
        <v>30</v>
      </c>
      <c r="D13" s="3">
        <v>40000</v>
      </c>
      <c r="E13" s="4">
        <v>1</v>
      </c>
      <c r="F13" s="48"/>
      <c r="G13" s="49">
        <f t="shared" si="1"/>
        <v>0</v>
      </c>
      <c r="H13" s="49">
        <f t="shared" si="2"/>
        <v>0</v>
      </c>
      <c r="I13" s="49">
        <f t="shared" si="0"/>
        <v>0</v>
      </c>
      <c r="J13" s="50"/>
    </row>
    <row r="14" spans="1:10" ht="246.5">
      <c r="A14" s="66"/>
      <c r="B14" s="7" t="s">
        <v>11</v>
      </c>
      <c r="C14" s="12" t="s">
        <v>54</v>
      </c>
      <c r="D14" s="3">
        <v>40000</v>
      </c>
      <c r="E14" s="4">
        <v>1</v>
      </c>
      <c r="F14" s="48"/>
      <c r="G14" s="49">
        <f t="shared" si="1"/>
        <v>0</v>
      </c>
      <c r="H14" s="49">
        <f t="shared" si="2"/>
        <v>0</v>
      </c>
      <c r="I14" s="49">
        <f t="shared" si="0"/>
        <v>0</v>
      </c>
      <c r="J14" s="50"/>
    </row>
    <row r="15" spans="1:10" ht="82.5" customHeight="1">
      <c r="A15" s="66"/>
      <c r="B15" s="7" t="s">
        <v>12</v>
      </c>
      <c r="C15" s="5" t="s">
        <v>51</v>
      </c>
      <c r="D15" s="3">
        <v>40000</v>
      </c>
      <c r="E15" s="4">
        <v>1</v>
      </c>
      <c r="F15" s="48"/>
      <c r="G15" s="49">
        <f t="shared" si="1"/>
        <v>0</v>
      </c>
      <c r="H15" s="49">
        <f t="shared" si="2"/>
        <v>0</v>
      </c>
      <c r="I15" s="49">
        <f t="shared" si="0"/>
        <v>0</v>
      </c>
      <c r="J15" s="50"/>
    </row>
    <row r="16" spans="1:10" ht="64" customHeight="1">
      <c r="A16" s="66"/>
      <c r="B16" s="7" t="s">
        <v>13</v>
      </c>
      <c r="C16" s="5" t="s">
        <v>52</v>
      </c>
      <c r="D16" s="3">
        <v>40000</v>
      </c>
      <c r="E16" s="4">
        <v>1</v>
      </c>
      <c r="F16" s="48"/>
      <c r="G16" s="49">
        <f t="shared" si="1"/>
        <v>0</v>
      </c>
      <c r="H16" s="49">
        <f t="shared" si="2"/>
        <v>0</v>
      </c>
      <c r="I16" s="49">
        <f t="shared" si="0"/>
        <v>0</v>
      </c>
      <c r="J16" s="50"/>
    </row>
    <row r="17" spans="1:15" ht="63.65" customHeight="1">
      <c r="A17" s="66"/>
      <c r="B17" s="8" t="s">
        <v>14</v>
      </c>
      <c r="C17" s="13" t="s">
        <v>31</v>
      </c>
      <c r="D17" s="3">
        <v>40000</v>
      </c>
      <c r="E17" s="6">
        <v>1</v>
      </c>
      <c r="F17" s="48"/>
      <c r="G17" s="49">
        <f t="shared" si="1"/>
        <v>0</v>
      </c>
      <c r="H17" s="49">
        <f t="shared" si="2"/>
        <v>0</v>
      </c>
      <c r="I17" s="49">
        <f t="shared" si="0"/>
        <v>0</v>
      </c>
      <c r="J17" s="50"/>
      <c r="O17" s="1"/>
    </row>
    <row r="18" spans="1:10" ht="290">
      <c r="A18" s="66"/>
      <c r="B18" s="8" t="s">
        <v>15</v>
      </c>
      <c r="C18" s="13" t="s">
        <v>53</v>
      </c>
      <c r="D18" s="3">
        <v>40000</v>
      </c>
      <c r="E18" s="6">
        <v>16</v>
      </c>
      <c r="F18" s="48"/>
      <c r="G18" s="49">
        <f t="shared" si="1"/>
        <v>0</v>
      </c>
      <c r="H18" s="49">
        <f t="shared" si="2"/>
        <v>0</v>
      </c>
      <c r="I18" s="49">
        <f t="shared" si="0"/>
        <v>0</v>
      </c>
      <c r="J18" s="50"/>
    </row>
    <row r="19" spans="1:10" ht="58">
      <c r="A19" s="66"/>
      <c r="B19" s="9" t="s">
        <v>16</v>
      </c>
      <c r="C19" s="14" t="s">
        <v>32</v>
      </c>
      <c r="D19" s="3">
        <v>40000</v>
      </c>
      <c r="E19" s="10">
        <v>2</v>
      </c>
      <c r="F19" s="48"/>
      <c r="G19" s="49">
        <f t="shared" si="1"/>
        <v>0</v>
      </c>
      <c r="H19" s="49">
        <f t="shared" si="2"/>
        <v>0</v>
      </c>
      <c r="I19" s="49">
        <f t="shared" si="0"/>
        <v>0</v>
      </c>
      <c r="J19" s="51"/>
    </row>
    <row r="20" spans="1:10" ht="145">
      <c r="A20" s="66"/>
      <c r="B20" s="9" t="s">
        <v>17</v>
      </c>
      <c r="C20" s="14" t="s">
        <v>33</v>
      </c>
      <c r="D20" s="3">
        <v>60000</v>
      </c>
      <c r="E20" s="10">
        <v>17</v>
      </c>
      <c r="F20" s="48"/>
      <c r="G20" s="49">
        <f t="shared" si="1"/>
        <v>0</v>
      </c>
      <c r="H20" s="49">
        <f t="shared" si="2"/>
        <v>0</v>
      </c>
      <c r="I20" s="49">
        <f t="shared" si="0"/>
        <v>0</v>
      </c>
      <c r="J20" s="51"/>
    </row>
    <row r="21" spans="1:10" ht="145">
      <c r="A21" s="66"/>
      <c r="B21" s="9" t="s">
        <v>18</v>
      </c>
      <c r="C21" s="14" t="s">
        <v>34</v>
      </c>
      <c r="D21" s="3">
        <v>60000</v>
      </c>
      <c r="E21" s="10">
        <v>17</v>
      </c>
      <c r="F21" s="48"/>
      <c r="G21" s="49">
        <f t="shared" si="1"/>
        <v>0</v>
      </c>
      <c r="H21" s="49">
        <f t="shared" si="2"/>
        <v>0</v>
      </c>
      <c r="I21" s="49">
        <f t="shared" si="0"/>
        <v>0</v>
      </c>
      <c r="J21" s="51"/>
    </row>
    <row r="22" spans="1:10" ht="116.5" thickBot="1">
      <c r="A22" s="66"/>
      <c r="B22" s="9" t="s">
        <v>19</v>
      </c>
      <c r="C22" s="14" t="s">
        <v>35</v>
      </c>
      <c r="D22" s="3">
        <v>60000</v>
      </c>
      <c r="E22" s="10">
        <v>17</v>
      </c>
      <c r="F22" s="52"/>
      <c r="G22" s="53">
        <f t="shared" si="1"/>
        <v>0</v>
      </c>
      <c r="H22" s="49">
        <f t="shared" si="2"/>
        <v>0</v>
      </c>
      <c r="I22" s="53">
        <f t="shared" si="0"/>
        <v>0</v>
      </c>
      <c r="J22" s="51"/>
    </row>
    <row r="23" spans="1:10" ht="45" customHeight="1">
      <c r="A23" s="67" t="s">
        <v>50</v>
      </c>
      <c r="B23" s="27" t="s">
        <v>20</v>
      </c>
      <c r="C23" s="28" t="s">
        <v>36</v>
      </c>
      <c r="D23" s="29">
        <v>40000</v>
      </c>
      <c r="E23" s="30">
        <v>1</v>
      </c>
      <c r="F23" s="39"/>
      <c r="G23" s="40">
        <f t="shared" si="1"/>
        <v>0</v>
      </c>
      <c r="H23" s="41">
        <f t="shared" si="2"/>
        <v>0</v>
      </c>
      <c r="I23" s="40">
        <f t="shared" si="0"/>
        <v>0</v>
      </c>
      <c r="J23" s="42"/>
    </row>
    <row r="24" spans="1:10" ht="94.5" customHeight="1">
      <c r="A24" s="68"/>
      <c r="B24" s="9" t="s">
        <v>21</v>
      </c>
      <c r="C24" s="14" t="s">
        <v>37</v>
      </c>
      <c r="D24" s="3">
        <v>40000</v>
      </c>
      <c r="E24" s="10">
        <v>1</v>
      </c>
      <c r="F24" s="43"/>
      <c r="G24" s="41">
        <f t="shared" si="1"/>
        <v>0</v>
      </c>
      <c r="H24" s="41">
        <f t="shared" si="2"/>
        <v>0</v>
      </c>
      <c r="I24" s="41">
        <f t="shared" si="0"/>
        <v>0</v>
      </c>
      <c r="J24" s="44"/>
    </row>
    <row r="25" spans="1:10" ht="290">
      <c r="A25" s="68"/>
      <c r="B25" s="9" t="s">
        <v>22</v>
      </c>
      <c r="C25" s="13" t="s">
        <v>53</v>
      </c>
      <c r="D25" s="3">
        <v>40000</v>
      </c>
      <c r="E25" s="10">
        <v>1</v>
      </c>
      <c r="F25" s="43"/>
      <c r="G25" s="41">
        <f t="shared" si="1"/>
        <v>0</v>
      </c>
      <c r="H25" s="41">
        <f t="shared" si="2"/>
        <v>0</v>
      </c>
      <c r="I25" s="41">
        <f t="shared" si="0"/>
        <v>0</v>
      </c>
      <c r="J25" s="44"/>
    </row>
    <row r="26" spans="1:10" ht="246.5">
      <c r="A26" s="68"/>
      <c r="B26" s="9" t="s">
        <v>11</v>
      </c>
      <c r="C26" s="12" t="s">
        <v>54</v>
      </c>
      <c r="D26" s="3">
        <v>40000</v>
      </c>
      <c r="E26" s="10">
        <v>1</v>
      </c>
      <c r="F26" s="43"/>
      <c r="G26" s="41">
        <f t="shared" si="1"/>
        <v>0</v>
      </c>
      <c r="H26" s="41">
        <f t="shared" si="2"/>
        <v>0</v>
      </c>
      <c r="I26" s="41">
        <f t="shared" si="0"/>
        <v>0</v>
      </c>
      <c r="J26" s="44"/>
    </row>
    <row r="27" spans="1:10" ht="80.15" customHeight="1">
      <c r="A27" s="68"/>
      <c r="B27" s="9" t="s">
        <v>12</v>
      </c>
      <c r="C27" s="5" t="s">
        <v>51</v>
      </c>
      <c r="D27" s="3">
        <v>40000</v>
      </c>
      <c r="E27" s="10">
        <v>1</v>
      </c>
      <c r="F27" s="43"/>
      <c r="G27" s="41">
        <f t="shared" si="1"/>
        <v>0</v>
      </c>
      <c r="H27" s="41">
        <f t="shared" si="2"/>
        <v>0</v>
      </c>
      <c r="I27" s="41">
        <f t="shared" si="0"/>
        <v>0</v>
      </c>
      <c r="J27" s="44"/>
    </row>
    <row r="28" spans="1:10" ht="68.15" customHeight="1">
      <c r="A28" s="68"/>
      <c r="B28" s="9" t="s">
        <v>13</v>
      </c>
      <c r="C28" s="5" t="s">
        <v>52</v>
      </c>
      <c r="D28" s="3">
        <v>40000</v>
      </c>
      <c r="E28" s="10">
        <v>1</v>
      </c>
      <c r="F28" s="43"/>
      <c r="G28" s="41">
        <f t="shared" si="1"/>
        <v>0</v>
      </c>
      <c r="H28" s="41">
        <f t="shared" si="2"/>
        <v>0</v>
      </c>
      <c r="I28" s="41">
        <f t="shared" si="0"/>
        <v>0</v>
      </c>
      <c r="J28" s="44"/>
    </row>
    <row r="29" spans="1:10" ht="68" customHeight="1" thickBot="1">
      <c r="A29" s="69"/>
      <c r="B29" s="23" t="s">
        <v>14</v>
      </c>
      <c r="C29" s="24" t="s">
        <v>31</v>
      </c>
      <c r="D29" s="25">
        <v>40000</v>
      </c>
      <c r="E29" s="26">
        <v>1</v>
      </c>
      <c r="F29" s="45"/>
      <c r="G29" s="46">
        <f t="shared" si="1"/>
        <v>0</v>
      </c>
      <c r="H29" s="41">
        <f t="shared" si="2"/>
        <v>0</v>
      </c>
      <c r="I29" s="46">
        <f t="shared" si="0"/>
        <v>0</v>
      </c>
      <c r="J29" s="47"/>
    </row>
    <row r="30" spans="7:10" ht="19" customHeight="1" thickTop="1">
      <c r="G30" s="57" t="s">
        <v>49</v>
      </c>
      <c r="H30" s="31" t="s">
        <v>46</v>
      </c>
      <c r="I30" s="31"/>
      <c r="J30" s="32">
        <f>SUM(H6:H22)</f>
        <v>0</v>
      </c>
    </row>
    <row r="31" spans="7:10" ht="20" customHeight="1" thickBot="1">
      <c r="G31" s="58"/>
      <c r="H31" s="37" t="s">
        <v>44</v>
      </c>
      <c r="I31" s="37"/>
      <c r="J31" s="38">
        <f>SUM(I6:I22)</f>
        <v>0</v>
      </c>
    </row>
    <row r="32" spans="2:10" ht="20" customHeight="1">
      <c r="B32" t="s">
        <v>55</v>
      </c>
      <c r="G32" s="59" t="s">
        <v>50</v>
      </c>
      <c r="H32" s="35" t="s">
        <v>46</v>
      </c>
      <c r="I32" s="35"/>
      <c r="J32" s="36">
        <f>SUM(H23:H29)</f>
        <v>0</v>
      </c>
    </row>
    <row r="33" spans="7:10" ht="20" customHeight="1" thickBot="1">
      <c r="G33" s="60"/>
      <c r="H33" s="33" t="s">
        <v>44</v>
      </c>
      <c r="I33" s="33"/>
      <c r="J33" s="34">
        <f>SUM(I23:I29)</f>
        <v>0</v>
      </c>
    </row>
    <row r="34" spans="7:10" ht="20" customHeight="1" thickTop="1">
      <c r="G34" s="54" t="s">
        <v>56</v>
      </c>
      <c r="H34" s="31" t="s">
        <v>46</v>
      </c>
      <c r="I34" s="31"/>
      <c r="J34" s="32">
        <f>J30+J32</f>
        <v>0</v>
      </c>
    </row>
    <row r="35" spans="7:10" ht="15" thickBot="1">
      <c r="G35" s="55"/>
      <c r="H35" s="37" t="s">
        <v>44</v>
      </c>
      <c r="I35" s="37"/>
      <c r="J35" s="38">
        <f>J31+J33</f>
        <v>0</v>
      </c>
    </row>
  </sheetData>
  <sheetProtection algorithmName="SHA-512" hashValue="JQ0iE9GAQoBNCazrm1KgZjuJBtO1NocgSUXdRIheeqV/pzsJtGyucHAGWZKohJgh49powDJGpyTtt3AgyZ4qPQ==" saltValue="dN/ZDP8NDQ0fjkNJminVlQ==" spinCount="100000" sheet="1" formatCells="0" formatColumns="0" formatRows="0" insertHyperlinks="0"/>
  <protectedRanges>
    <protectedRange sqref="F6:F29 J6:J29" name="Oblast1"/>
  </protectedRanges>
  <mergeCells count="8">
    <mergeCell ref="G34:G35"/>
    <mergeCell ref="A2:J2"/>
    <mergeCell ref="G30:G31"/>
    <mergeCell ref="G32:G33"/>
    <mergeCell ref="B3:J3"/>
    <mergeCell ref="F4:J4"/>
    <mergeCell ref="A6:A22"/>
    <mergeCell ref="A23:A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4" r:id="rId1"/>
  <headerFooter>
    <oddHeader>&amp;CObchodní akademie Dr. Edvarda Beneše Slaný
Smetanovo nám. 1200, 274 01  Slaný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101EDE9104864F8CD91AE5CC376B82" ma:contentTypeVersion="10" ma:contentTypeDescription="Vytvoří nový dokument" ma:contentTypeScope="" ma:versionID="22006e948fce48bb0fba1fee300126a1">
  <xsd:schema xmlns:xsd="http://www.w3.org/2001/XMLSchema" xmlns:xs="http://www.w3.org/2001/XMLSchema" xmlns:p="http://schemas.microsoft.com/office/2006/metadata/properties" xmlns:ns2="d5b1f42f-9e3f-4746-9047-81be45f6f0e1" xmlns:ns3="d48d939c-b31b-42b4-a89f-417c72b8ae0d" targetNamespace="http://schemas.microsoft.com/office/2006/metadata/properties" ma:root="true" ma:fieldsID="d84d921109c837ac7dd219654f7b73d2" ns2:_="" ns3:_="">
    <xsd:import namespace="d5b1f42f-9e3f-4746-9047-81be45f6f0e1"/>
    <xsd:import namespace="d48d939c-b31b-42b4-a89f-417c72b8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1f42f-9e3f-4746-9047-81be45f6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d939c-b31b-42b4-a89f-417c72b8a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8d939c-b31b-42b4-a89f-417c72b8ae0d">
      <UserInfo>
        <DisplayName>Ekonom Obchodní akademie Slaný</DisplayName>
        <AccountId>31</AccountId>
        <AccountType/>
      </UserInfo>
      <UserInfo>
        <DisplayName>reditelstvi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716F856-01AE-475B-90ED-B0B8547AD3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8BF87-ABC0-48F6-B2EA-20BEFD48C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1f42f-9e3f-4746-9047-81be45f6f0e1"/>
    <ds:schemaRef ds:uri="d48d939c-b31b-42b4-a89f-417c72b8a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9D542F-41AB-4B85-8868-AE9ACA25485F}">
  <ds:schemaRefs>
    <ds:schemaRef ds:uri="http://schemas.microsoft.com/office/2006/metadata/properties"/>
    <ds:schemaRef ds:uri="d48d939c-b31b-42b4-a89f-417c72b8ae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b1f42f-9e3f-4746-9047-81be45f6f0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2022-02-25T13:41:27Z</cp:lastPrinted>
  <dcterms:created xsi:type="dcterms:W3CDTF">2017-01-23T02:45:31Z</dcterms:created>
  <dcterms:modified xsi:type="dcterms:W3CDTF">2022-04-19T15:00:25Z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0x01010014101EDE9104864F8CD91AE5CC376B82</vt:lpwstr>
  </property>
</Properties>
</file>