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201" sheetId="1" r:id="rId1"/>
  </sheets>
  <definedNames/>
  <calcPr fullCalcOnLoad="1"/>
</workbook>
</file>

<file path=xl/sharedStrings.xml><?xml version="1.0" encoding="utf-8"?>
<sst xmlns="http://schemas.openxmlformats.org/spreadsheetml/2006/main" count="633" uniqueCount="336">
  <si>
    <t>Aspe</t>
  </si>
  <si>
    <t>Příloha k formuláři pro ocenění nabídky</t>
  </si>
  <si>
    <t>Stavba</t>
  </si>
  <si>
    <t>číslo a název SO</t>
  </si>
  <si>
    <t>číslo a název rozpočtu:</t>
  </si>
  <si>
    <t>SO201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</si>
  <si>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</si>
  <si>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</si>
  <si>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</si>
  <si>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</si>
  <si>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</si>
  <si>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</si>
  <si>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</si>
  <si>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</si>
  <si>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</si>
  <si>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</si>
  <si>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</si>
  <si>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</si>
  <si>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</si>
  <si>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</si>
  <si>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</si>
  <si>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</si>
  <si>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</si>
  <si>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</si>
  <si>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</si>
  <si>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</si>
  <si>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</si>
  <si>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</si>
  <si>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014101</t>
  </si>
  <si>
    <t>A</t>
  </si>
  <si>
    <t>POPLATKY ZA SKLÁDKU
poplatky za uložení kamene</t>
  </si>
  <si>
    <t xml:space="preserve">M3        </t>
  </si>
  <si>
    <t>2,25=2,250 [A]</t>
  </si>
  <si>
    <t>zahrnuje veškeré poplatky provozovateli skládky související s uložením odpadu na skládce.</t>
  </si>
  <si>
    <t>B</t>
  </si>
  <si>
    <t>POPLATKY ZA SKLÁDKU
poplatky za uložení železobetonu</t>
  </si>
  <si>
    <t xml:space="preserve">T         </t>
  </si>
  <si>
    <t>27,71*2,5=69,275 [A]</t>
  </si>
  <si>
    <t>C</t>
  </si>
  <si>
    <t>POPLATKY ZA SKLÁDKU
poplatky za uložení betonu</t>
  </si>
  <si>
    <t>14,31*2,5=35,775 [A]</t>
  </si>
  <si>
    <t>D</t>
  </si>
  <si>
    <t>POPLATKY ZA SKLÁDKU
poplatky za uložení vytěžené zeminy</t>
  </si>
  <si>
    <t>90,1+176,2*0,15=116,530 [A]</t>
  </si>
  <si>
    <t>014132</t>
  </si>
  <si>
    <t/>
  </si>
  <si>
    <t>POPLATKY ZA SKLÁDKU TYP S-NO (NEBEZPEČNÝ ODPAD)</t>
  </si>
  <si>
    <t>viz pol.11313 - kryt živič. vozovek s obsahem dehtu : 8,18*2,2=17,996 [A]
viz pol. 97817 - vybourání mostní izolace : 120,6*0,005*1,2=0,724 [B]
Celkem: A+B=18,720 [C]</t>
  </si>
  <si>
    <t>02510</t>
  </si>
  <si>
    <t>ZKOUŠENÍ MATERIÁLŮ ZKUŠEBNOU ZHOTOVITELE
dle TKP a ZTKP</t>
  </si>
  <si>
    <t xml:space="preserve">KPL       </t>
  </si>
  <si>
    <t>zahrnuje veškeré náklady spojené s objednatelem požadovanými zkouškami</t>
  </si>
  <si>
    <t>02610</t>
  </si>
  <si>
    <t>ZKOUŠENÍ KONSTRUKCÍ A PRACÍ ZKUŠEBNOU ZHOTOVITELE
dle TKP a ZTKP</t>
  </si>
  <si>
    <t>02851</t>
  </si>
  <si>
    <t>PRŮZKUMNÉ PRÁCE DIAGNOSTIKY KONSTRUKCÍ NA POVRCHU
diagnostika stávajících opěr mostu</t>
  </si>
  <si>
    <t>zahrnuje veškeré náklady spojené s objednatelem požadovanými pracemi</t>
  </si>
  <si>
    <t>02910</t>
  </si>
  <si>
    <t>OSTATNÍ POŽADAVKY - ZEMĚMĚŘIČSKÁ MĚŘENÍ
Zřízení bodového pole, jeho zajištění, měření stávajících konstrukcí a terénu</t>
  </si>
  <si>
    <t>zahrnuje veškeré náklady spojené s objednatelem požadovanými pracemi, 
- pro stanovení orientační investorské ceny určete jednotkovou cenu jako 1% odhadované ceny stavby</t>
  </si>
  <si>
    <t>02911</t>
  </si>
  <si>
    <t>OSTATNÍ POŽADAVKY - GEODETICKÉ ZAMĚŘENÍ
Zaměření poloh nových konstrukcí během výstavby a po dostavbě.</t>
  </si>
  <si>
    <t>02920</t>
  </si>
  <si>
    <t>OSTATNÍ POŽADAVKY - OCHRANA ŽIVOTNÍHO PROSTŘEDÍ
ochrana toku po dobu výstavby mostu</t>
  </si>
  <si>
    <t>02940</t>
  </si>
  <si>
    <t>OSTATNÍ POŽADAVKY - VYPRACOVÁNÍ DOKUMENTACE
Vypracování plánu BOZP</t>
  </si>
  <si>
    <t>OSTATNÍ POŽADAVKY - VYPRACOVÁNÍ DOKUMENTACE
Vypracovani havarijniho a povodnoveho planu</t>
  </si>
  <si>
    <t>029412</t>
  </si>
  <si>
    <t>OSTATNÍ POŽADAVKY - VYPRACOVÁNÍ MOSTNÍHO LISTU
zahrnuje veškeré náklady spojené s objednatelem požadovanými pracemi</t>
  </si>
  <si>
    <t xml:space="preserve">KUS       </t>
  </si>
  <si>
    <t>02943</t>
  </si>
  <si>
    <t>OSTATNÍ POŽADAVKY - VYPRACOVÁNÍ RDS
Vypracování projektové dokumentace RDS</t>
  </si>
  <si>
    <t>02944</t>
  </si>
  <si>
    <t>OSTAT POŽADAVKY - DOKUMENTACE SKUTEČ PROVEDENÍ V DIGIT FORMĚ</t>
  </si>
  <si>
    <t>02945</t>
  </si>
  <si>
    <t>OSTAT POŽADAVKY - GEOMETRICKÝ PLÁN
zpracovaný na základě skutečného provedení stavby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</si>
  <si>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</si>
  <si>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</si>
  <si>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</si>
  <si>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</si>
  <si>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029511</t>
  </si>
  <si>
    <t xml:space="preserve">OSTATNÍ POŽADAVKY - POSUDKY A KONTROLY
Provedení pasportizace  objízdných tras před a po stavbě </t>
  </si>
  <si>
    <t xml:space="preserve">HOD       </t>
  </si>
  <si>
    <t>02953</t>
  </si>
  <si>
    <t>OSTATNÍ POŽADAVKY - HLAVNÍ MOSTNÍ PROHLÍDKA
položka zahrnuje :
- úkony dle ČSN 73 6221
- provedení hlavní mostní prohlídky oprávněnou fyzickou nebo právnickou osobou
- vyhotovení záznamu (protokolu), který jednoznačně definuje stav mostu</t>
  </si>
  <si>
    <t>položka zahrnuje :
- úkony dle ČSN 73 6221
- provedení hlavní mostní prohlídky oprávněnou fyzickou nebo právnickou osobou
- vyhotovení záznamu (protokolu), který jednoznačně definuje stav mostu</t>
  </si>
  <si>
    <t>02991</t>
  </si>
  <si>
    <t>OSTATNÍ POŽADAVKY - INFORMAČNÍ TABULE
osazení informační tabule během výstavby mostu dle požadavků infvestora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</si>
  <si>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</si>
  <si>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</si>
  <si>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 xml:space="preserve">ZAŘÍZENÍ STAVENIŠTĚ - ZŘÍZENÍ, PROVOZ, DEMONTÁŽ
kompletní zřížení, provoz a demontáž staveniště
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</si>
  <si>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</si>
  <si>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</si>
  <si>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
 zajištění a ochrana IS po dobu výstavby</t>
  </si>
  <si>
    <t>zahrnuje objednatelem povolené náklady na požadovaná zařízení zhotovitele</t>
  </si>
  <si>
    <t>Zemní práce</t>
  </si>
  <si>
    <t>11130</t>
  </si>
  <si>
    <t>SEJMUTÍ DRNU
podél křídel mostu a v korytě toku
Převzato z přílohy D.1.2.17 – Úpravy pod mostem</t>
  </si>
  <si>
    <t xml:space="preserve">M2        </t>
  </si>
  <si>
    <t>176,2=176,200 [A]</t>
  </si>
  <si>
    <t>včetně vodorovné dopravy  a uložení na skládku</t>
  </si>
  <si>
    <t>11313</t>
  </si>
  <si>
    <t>ODSTRANĚNÍ KRYTU ZPEVNĚNÝCH PLOCH S ASFALTOVÝM POJIVEM
Materiál z demolovaných konstrukcí bude odvezen na skládku
Převzato z přílohy D.1.2.2 – Přehledné výkresy – stávající stav</t>
  </si>
  <si>
    <t>102,8*0,08=8,224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</si>
  <si>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</si>
  <si>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11526</t>
  </si>
  <si>
    <t>PŘEVEDENÍ VODY POTRUBÍM DN 800 NEBO ŽLABY R.O. DO 2,8M
provizorní převedení toku po dobu výstavby, vč případného čerpání, kompletní zřízení, nájem a demontáž
Převzato z přílohy D.1.2.3 – Půdorys
Převzato z přílohy D.1.2.4 – Podélný řez</t>
  </si>
  <si>
    <t xml:space="preserve">M         </t>
  </si>
  <si>
    <t>20=20,000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</si>
  <si>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</si>
  <si>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12573</t>
  </si>
  <si>
    <t>VYKOPÁVKY ZE ZEMNÍKŮ A SKLÁDEK TŘ. I
materiál pro položku 18222
Převzato z přílohy D.1.2.17 – Úpravy pod mostem</t>
  </si>
  <si>
    <t>31,9*0,15=4,785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</si>
  <si>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</si>
  <si>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13173</t>
  </si>
  <si>
    <t>HLOUBENÍ JAM ZAPAŽ I NEPAŽ TŘ. I
materiál nevhodný do zásypů
vč. čerpání vody, čerpacích jímek, potrubí a pohotovostní čerpací soupravy, včetně odvozu na skládku
Převzato z přílohy D.1.2.2 – Přehledné výkresy – stávající stav
Převzato z přílohy D.1.2.3 – Půdorys
Převzato z přílohy D.1.2.4 – Podélný řez</t>
  </si>
  <si>
    <t>8,5*5,3*2=90,100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</si>
  <si>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</si>
  <si>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17180</t>
  </si>
  <si>
    <t xml:space="preserve">ULOŽENÍ SYPANINY DO NÁSYPŮ Z NAKUPOVANÝCH MATERIÁLŮ
zásypy za opěrou z vhodné zeminy, vč. nákupu, natěžení dovozu a hutnění 
Převzato z přílohy D.1.2.3 – Půdorys
Převzato z přílohy D.1.2.4 – Podélný řez
</t>
  </si>
  <si>
    <t>8,7*4,65*2=80,910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</si>
  <si>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</si>
  <si>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17750</t>
  </si>
  <si>
    <t>ZEMNÍ HRÁZKY ZE ZEMIN NEPROPUSTNÝCH
zemní hrázky pro provizorní převedení toku, vč. kompletního zřízení a následného odstranění
Převzato z přílohy D.1.2.3 – Půdorys
Převzato z přílohy D.1.2.4 – Podélný řez</t>
  </si>
  <si>
    <t>13,23*0,8*2=21,168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</si>
  <si>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</si>
  <si>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18222</t>
  </si>
  <si>
    <t>ROZPROSTŘENÍ ORNICE VE SVAHU V TL DO 0,15M
Převzato z přílohy D.1.2.17 – Úpravy pod mostem</t>
  </si>
  <si>
    <t>31,9=31,900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</si>
  <si>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</si>
  <si>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</si>
  <si>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
Převzato z přílohy D.1.2.17 – Úpravy pod mostem</t>
  </si>
  <si>
    <t>Zahrnuje dodání předepsané travní směsi, její výsev na ornici, zalévání, první pokosení, to vše bez ohledu na sklon terénu</t>
  </si>
  <si>
    <t>Základy</t>
  </si>
  <si>
    <t>21263</t>
  </si>
  <si>
    <t>TRATIVODY KOMPLET Z TRUB Z PLAST HMOT DN DO 150MM
odvodnění rubu opěry pr. 150 mm, vč. obetonování drenážním betonem
Převzato z přílohy D.1.2.3 – Půdorys
Převzato z přílohy D.1.2.4 – Podélný řez</t>
  </si>
  <si>
    <t>2*7,9=15,800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</si>
  <si>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</si>
  <si>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21341</t>
  </si>
  <si>
    <t>DRENÁŽNÍ VRSTVY Z PLASTBETONU (PLASTMALTY)
Převzato z přílohy D.1.2.3 – Půdorys
Převzato z přílohy D.1.2.5 – Vzorový příčný řez</t>
  </si>
  <si>
    <t>0,25=0,250 [A]</t>
  </si>
  <si>
    <t>Položka zahrnuje:
- dodávku předepsaného materiálu pro drenážní vrstvu, včetně mimostaveništní a vnitrostaveništní dopravy
- provedení drenážní vrstvy předepsaných rozměrů a předepsaného tvaru</t>
  </si>
  <si>
    <t>261113</t>
  </si>
  <si>
    <t xml:space="preserve">VRTY PRO KOTVENÍ A INJEKTÁŽ NA POVRCHU TŘ I D DO 25MM
pro zábradlí
Převzato z přílohy D.1.2.16 – Podklad pro zábradlí </t>
  </si>
  <si>
    <t>8*2*4*0,17=10,880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</si>
  <si>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</si>
  <si>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VRTY PRO KOTVENÍ A INJEKTÁŽ NA POVRCHU TŘ I D DO 25MM
pro spřahující trny spodní stavby a NK, včetně lepidla a vlepení kotev
Převzato z přílohy D.1.2.10 – Tvar dobetonávky nosné konstrukce 
Převzato z přílohy D.1.2.12 – Tvar dobetonávky křídel</t>
  </si>
  <si>
    <t>49,6+7,8=57,400 [A]</t>
  </si>
  <si>
    <t>28999</t>
  </si>
  <si>
    <t>OPLÁŠTĚNÍ (ZPEVNĚNÍ) Z FÓLIE
těsnící fólie PEHD za opěrami
Převzato z přílohy D.1.2.3 – Půdorys
Převzato z přílohy D.1.2.4 – Podélný řez</t>
  </si>
  <si>
    <t>3,5*8*2=56,000 [A]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</si>
  <si>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</si>
  <si>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</si>
  <si>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2017_OTSKP-SPK</t>
  </si>
  <si>
    <t>31717</t>
  </si>
  <si>
    <t xml:space="preserve">KOVOVÉ KONSTRUKCE PRO KOTVENÍ ŘÍMSY
kotvy římsy
Převzato z přílohy D.1.2.14 – Tvar říms </t>
  </si>
  <si>
    <t xml:space="preserve">KG        </t>
  </si>
  <si>
    <t>32*6=192,000 [A]</t>
  </si>
  <si>
    <t>Položka zahrnuje dodávku (výrobu) kotevního prvku předepsaného tvaru a jeho osazení do předepsané polohy včetně nezbytných prací (vrty, zálivky apod.)</t>
  </si>
  <si>
    <t>317325</t>
  </si>
  <si>
    <t xml:space="preserve">ŘÍMSY ZE ŽELEZOBETONU DO C30/37 (B37)
beton C 30/37–XF4, vč. úpravy pracovních spar
Převzato z přílohy D.1.2.14 – Tvar říms </t>
  </si>
  <si>
    <t>0,59*13,75+0,53*13,9=15,480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</si>
  <si>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</si>
  <si>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</si>
  <si>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 xml:space="preserve">VÝZTUŽ ŘÍMS Z OCELI 10505, B500B
Převzato z přílohy D.1.2.15 – Výztuž říms </t>
  </si>
  <si>
    <t>2,212=2,212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</si>
  <si>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</si>
  <si>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</si>
  <si>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>MOSTNÍ OPĚRY A KŘÍDLA ZE ŽELEZOVÉHO BETONU DO C30/37
Sanace opěr - kotvená dobetonávka vyztužená sítěmi KARI v tl. cca 150 mm (na viditelných plochá a cca 200 mm pod upravený terén) 
Převzato z přílohy D.1.2.9 – Sanace</t>
  </si>
  <si>
    <t>6,24=6,240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</si>
  <si>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</si>
  <si>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MOSTNÍ OPĚRY A KŘÍDLA ZE ŽELEZOVÉHO BETONU DO C30/37 (B37)
beton C 30/37–XF2, včetně úpravy dilatačních a pracovních spar, včetně ochranných nátěrů 1xALP+2xALN
včetně vyznačení data výstavby vlysem do betonu
beton dobetonávky křídel
Převzato z přílohy D.1.2.12 – Tvar dobetonávky křídel</t>
  </si>
  <si>
    <t>3,65=3,650 [A]</t>
  </si>
  <si>
    <t>333365</t>
  </si>
  <si>
    <t>VÝZTUŽ MOSTNÍCH OPĚR A KŘÍDEL Z OCELI 10505, B500B
Převzato z přílohy D.1.2.13 – Výztuž dobetonávky křídel</t>
  </si>
  <si>
    <t>0,344=0,344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</si>
  <si>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</si>
  <si>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333366</t>
  </si>
  <si>
    <t>VÝZTUŽ MOSTNÍCH OPĚR A KŘÍDEL Z KARI SÍTÍ
sanace opěr
Převzato z přílohy D.1.2.9 – Sanace</t>
  </si>
  <si>
    <t>0,36=0,360 [A]</t>
  </si>
  <si>
    <t>Vodorovné konstrukce</t>
  </si>
  <si>
    <t>42031</t>
  </si>
  <si>
    <t>PŘECHOD DESKY MOSTNÍCH OPĚR Z PROST BETONU
Přechodový klín MCB XF1
Převzato z přílohy D.1.2.3 – Půdorys
Převzato z přílohy D.1.2.4 – Podélný řez</t>
  </si>
  <si>
    <t>34,65=34,650 [A]</t>
  </si>
  <si>
    <t>421325</t>
  </si>
  <si>
    <t xml:space="preserve">MOSTNÍ NOSNÉ DESKOVÉ KONSTRUKCE ZE ŽELEZOBETONU C30/37
spřahující deska C 30/37–XF2, včetně ochranných nátěrů a pracovních spár
Převzato z přílohy D.1.2.10 – Tvar dobetonávky nosné konstrukce </t>
  </si>
  <si>
    <t>deska :13,68=13,680 [A]
příčníky : 17,48=17,480 [B]
Celkem: A+B=31,160 [C]</t>
  </si>
  <si>
    <t>421365</t>
  </si>
  <si>
    <t>VÝZTUŽ MOSTNÍ DESKOVÉ KONSTRUKCE Z OCELI 10505, B500B
Převzato z přílohy D.1.2.11 – Výztuž dobetonávky nosné konstrukce</t>
  </si>
  <si>
    <t>3,6=3,600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</si>
  <si>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</si>
  <si>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451312</t>
  </si>
  <si>
    <t xml:space="preserve">PODKLADNÍ A VÝPLŇOVÉ VRSTVY Z PROSTÉHO BETONU C12/15
podkladní beton pod novou závěrnou zídku a křídla, bude upřesněno po odbourání, v případě potřeby
podkladní beton pod římsu
Převzato z přílohy D.1.2.10 – Tvar dobetonávky nosné konstrukce 
Převzato z přílohy D.1.2.12 – Tvar dobetonávky křídel
Převzato z přílohy D.1.2.14 – Tvar říms </t>
  </si>
  <si>
    <t>0,5=0,500 [A]
0,37*(1,7+1,85)=1,314 [B]
Celkem: A+B=1,814 [C]</t>
  </si>
  <si>
    <t>451314</t>
  </si>
  <si>
    <t>PODKLADNÍ A VÝPLŇOVÉ VRSTVY Z PROSTÉHO BETONU C25/30
Převzato z přílohy D.1.2.17 – Úpravy pod mostem</t>
  </si>
  <si>
    <t>22,62=22,620 [A]</t>
  </si>
  <si>
    <t>45852</t>
  </si>
  <si>
    <t>VÝPLŇ ZA OPĚRAMI A ZDMI Z KAMENIVA DRCENÉHO
ochranný zásyp ze štěrkopísku ŠDA 0-32
Převzato z přílohy D.1.2.3 – Půdorys
Převzato z přílohy D.1.2.4 – Podélný řez</t>
  </si>
  <si>
    <t>7,2=7,200 [A]</t>
  </si>
  <si>
    <t>položka zahrnuje dodávku předepsaného kameniva, mimostaveništní a vnitrostaveništní dopravu a jeho uložení
není-li v zadávací dokumentaci uvedeno jinak, jedná se o nakupovaný materiál</t>
  </si>
  <si>
    <t>46131</t>
  </si>
  <si>
    <t>PATKY Z PROSTÉHO BETONU
Převzato z přílohy D.1.2.17 – Úpravy pod mostem</t>
  </si>
  <si>
    <t>22,82=22,820 [A]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</si>
  <si>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</si>
  <si>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465512</t>
  </si>
  <si>
    <t>DLAŽBY Z LOMOVÉHO KAMENE NA MC
Převzato z přílohy D.1.2.17 – Úpravy pod mostem</t>
  </si>
  <si>
    <t>90,48=90,480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</si>
  <si>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</si>
  <si>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Komunikace</t>
  </si>
  <si>
    <t>572213</t>
  </si>
  <si>
    <t>SPOJOVACÍ POSTŘIK Z EMULZE DO 0,5KG/M2
0,30 kg/m2 zbytkového množství pojiva
PS-E (C60 B5) ČSN EN 13808,ČSN 73 6129 
Převzato z přílohy D.1.2.3 – Půdorys
Převzato z přílohy D.1.2.4 – Podélný řez
Převzato z přílohy D.1.2.5 – Vzorový příčný řez</t>
  </si>
  <si>
    <t>118,2*2=236,400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</si>
  <si>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</si>
  <si>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574A34</t>
  </si>
  <si>
    <t>ASFALTOVÝ BETON PRO OBRUSNÉ VRSTVY ACO 11+, 11S TL. 40MM
ACO 11+ 50/70, ČSN EN 13108-1, ČSN 73 6121
Převzato z přílohy D.1.2.3 – Půdorys
Převzato z přílohy D.1.2.4 – Podélný řez
Převzato z přílohy D.1.2.5 – Vzorový příčný řez</t>
  </si>
  <si>
    <t>118,2=118,200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</si>
  <si>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</si>
  <si>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574C56</t>
  </si>
  <si>
    <t>ASFALTOVÝ BETON PRO LOŽNÍ VRSTVY ACL 16+, 16S TL. 60MM
ACL16+ 50/70, ČSN EN 13108-1, ČSN 73 6121
Převzato z přílohy D.1.2.3 – Půdorys
Převzato z přílohy D.1.2.4 – Podélný řez
Převzato z přílohy D.1.2.5 – Vzorový příčný řez</t>
  </si>
  <si>
    <t>575C43</t>
  </si>
  <si>
    <t>LITÝ ASFALT MA IV (OCHRANA MOSTNÍ IZOLACE) 11 TL. 35MM
MA 11IV, dle ČSN EN 13108-6
Převzato z přílohy D.1.2.3 – Půdorys
Převzato z přílohy D.1.2.4 – Podélný řez
Převzato z přílohy D.1.2.5 – Vzorový příčný řez</t>
  </si>
  <si>
    <t>80,25=80,250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</si>
  <si>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</si>
  <si>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Úpravy povrchů, podlahy, výplně otvorů</t>
  </si>
  <si>
    <t>626111</t>
  </si>
  <si>
    <t>REPROFILACE PODHLEDŮ, SVISLÝCH PLOCH SANAČNÍ MALTOU JEDNOVRST TL 10MM
Převzato z přílohy D.1.2.9 – Sanace</t>
  </si>
  <si>
    <t>bok NK : 11*0,45*2=9,900 [A]
podhledy NK : 9,1*9=81,900 [B]
Celkem: A+B=91,800 [C]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</si>
  <si>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</si>
  <si>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62631</t>
  </si>
  <si>
    <t>SPOJOVACÍ MŮSTEK MEZI STARÝM A NOVÝM BETONEM
včetně ošetření výztuže - otryskání zkorodované výztuže, nátěry inhibitory koroze
Převzato z přílohy D.1.2.9 – Sanace</t>
  </si>
  <si>
    <t>bok NK : 11*0,45*2=9,900 [A]
podhledy NK : 9,1*9=81,900 [B]
horní povrch NK :11,7*9=105,300 [C]
opěry : 36,8=36,800 [D]
Celkem: A+B+C+D=233,900 [E]</t>
  </si>
  <si>
    <t>62641</t>
  </si>
  <si>
    <t>SJEDNOCUJÍCÍ STĚRKA JEMNOU MALTOU TL CCA 2MM
Převzato z přílohy D.1.2.9 – Sanace</t>
  </si>
  <si>
    <t>233,9=233,900 [A]</t>
  </si>
  <si>
    <t>62652</t>
  </si>
  <si>
    <t>OCHRANA VÝZTUŽE PŘI NEDOSTATEČNÉM KRYTÍ
ochrana obnažené výztuže
Převzato z přílohy D.1.2.9 – Sanace</t>
  </si>
  <si>
    <t>64,31=64,310 [A]</t>
  </si>
  <si>
    <t>položka zahrnuje:
dodávku veškerého materiálu potřebného pro předepsanou úpravu v předepsané kvalitě
položení vrstvy v předepsané tloušťce
potřebná lešení a podpěrné konstrukce</t>
  </si>
  <si>
    <t>Přidružená stavební výroba</t>
  </si>
  <si>
    <t>711422</t>
  </si>
  <si>
    <t xml:space="preserve">IZOLACE MOSTOVEK POD VOZOVKOU ASFALTOVÝMI PÁSY
NAIP na mostě, vč. úpravy podkladu
Převzato z přílohy D.1.2.10 – Tvar dobetonávky nosné konstrukce </t>
  </si>
  <si>
    <t>132,72=132,720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</si>
  <si>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</si>
  <si>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711432</t>
  </si>
  <si>
    <t xml:space="preserve">IZOLACE MOSTOVEK POD ŘÍMSOU ASFALTOVÝMI PÁSY
NAIP pod římsami na mostě
Převzato z přílohy D.1.2.14 – Tvar říms </t>
  </si>
  <si>
    <t>31,06=31,060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</si>
  <si>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</si>
  <si>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711509</t>
  </si>
  <si>
    <t>OCHRANA IZOLACE NA POVRCHU TEXTILIÍ
ochrana rubu příčníku a křídel, ochrana PEHD
Převzato z přílohy D.1.2.4 – Podélný řez
Převzato z přílohy D.1.2.10 – Tvar dobetonávky nosné konstrukce 
Převzato z přílohy D.1.2.12 – Tvar dobetonávky křídel</t>
  </si>
  <si>
    <t>23,9=23,900 [A]
56*2=112,000 [B]
Celkem: A+B=135,900 [C]</t>
  </si>
  <si>
    <t>položka zahrnuje:
- dodání  předepsaného ochranného materiálu
- zřízení ochrany izolace</t>
  </si>
  <si>
    <t>78383</t>
  </si>
  <si>
    <t xml:space="preserve">NÁTĚRY BETON KONSTR TYP S4 (OS-C)
ochranný nátěr říms
Převzato z přílohy D.1.2.14 – Tvar říms </t>
  </si>
  <si>
    <t>0,28*(13,75+13,9)=7,742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</si>
  <si>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</si>
  <si>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 xml:space="preserve">Potrubí    </t>
  </si>
  <si>
    <t>863342</t>
  </si>
  <si>
    <t>POTRUBÍ Z TRUB Z NEREZ OCELI DN DO 200MM
prostup opěrou DN 200 pro odvedení vody za rubem opěry, vč. nerezové příruby 350x350 mm
Převzato z přílohy D.1.2.4 – Podélný řez</t>
  </si>
  <si>
    <t>2,1=2,100 [A]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</si>
  <si>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- opláštění dle dokumentace a nutné opravy opláštění při jeho poškození
nezahrnuje tlakovou zkoušku ani proplacha dezinfekci</t>
  </si>
  <si>
    <t>Potrubí</t>
  </si>
  <si>
    <t>Ostatní konstrukce a práce</t>
  </si>
  <si>
    <t>9111A1</t>
  </si>
  <si>
    <t xml:space="preserve">ZÁBRADLÍ SILNIČNÍ S VODOR MADLY - DODÁVKA A MONTÁŽ
vč. kotvení, betonových bloků a nutných zemních prací
Převzato z přílohy D.1.2.16 – Podklad pro zábradlí </t>
  </si>
  <si>
    <t>2,7+2,4+1,65+1,7=8,450 [A]</t>
  </si>
  <si>
    <t>položka zahrnuje:
- dodání zábradlí včetně předepsané povrchové úpravy
- osazení sloupků zaberaněním nebo osazením do betonových bloků (včetně betonových bloků a nutných zemních prací)
- případné bednění ( trubku) betonové patky v gabionové zdi</t>
  </si>
  <si>
    <t>9111A3</t>
  </si>
  <si>
    <t>ZÁBRADLÍ SILNIČNÍ S VODOR MADLY - DEMONTÁŽ S PŘESUNEM
demontáž stávajícího zábradlí 
Převzato z přílohy D.1.2.2 – Přehledné výkresy – stávající stav</t>
  </si>
  <si>
    <t>6+4=10,000 [A]</t>
  </si>
  <si>
    <t>položka zahrnuje:
- demontáž a odstranění zařízení
- jeho odvoz na předepsané místo</t>
  </si>
  <si>
    <t>9112B1</t>
  </si>
  <si>
    <t xml:space="preserve">ZÁBRADLÍ MOSTNÍ SE SVISLOU VÝPLNÍ - DODÁVKA A MONTÁŽ
vč. kotvení a kotevních přípravků
Převzato z přílohy D.1.2.16 – Podklad pro zábradlí </t>
  </si>
  <si>
    <t>13,755+13,9=27,655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</si>
  <si>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</si>
  <si>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9112B3</t>
  </si>
  <si>
    <t>ZÁBRADLÍ MOSTNÍ SE SVISLOU VÝPLNÍ - DEMONTÁŽ S PŘESUNEM
demontáž mostního zábradlí
Převzato z přílohy D.1.2.2 – Přehledné výkresy – stávající stav</t>
  </si>
  <si>
    <t>13,5+13,5=27,000 [A]</t>
  </si>
  <si>
    <t>91345</t>
  </si>
  <si>
    <t xml:space="preserve">NIVELAČNÍ ZNAČKY KOVOVÉ
Převzato z přílohy D.1.2.1 – Technická zpráva
</t>
  </si>
  <si>
    <t>8=8,000 [A]</t>
  </si>
  <si>
    <t>položka zahrnuje:
- dodání a osazení nivelační značky včetně nutných zemních prací
- vnitrostaveništní a mimostaveništní dopravu</t>
  </si>
  <si>
    <t>91355</t>
  </si>
  <si>
    <t>EVIDENČNÍ ČÍSLO MOSTU
evidenční číslo mostu a označení toku</t>
  </si>
  <si>
    <t>4=4,000 [A]</t>
  </si>
  <si>
    <t>položka zahrnuje štítek s evidenčním číslem mostu, sloupek dopravní značky včetně osazení a nutných zemních prací a zabetonování</t>
  </si>
  <si>
    <t>914133</t>
  </si>
  <si>
    <t>DOPRAVNÍ ZNAČKY ZÁKLADNÍ VELIKOSTI OCELOVÉ FÓLIE TŘ 2 - DEMONTÁŽ
demontáž stávajícího a  provizorního dopravního značení po dobu výstavby mostu
Převzato z přílohy D.1.2.2 – Přehledné výkresy – stávající stav</t>
  </si>
  <si>
    <t>2=2,000 [A]</t>
  </si>
  <si>
    <t>Položka zahrnuje odstranění, demontáž a odklizení materiálu s odvozem na předepsané místo</t>
  </si>
  <si>
    <t>917223</t>
  </si>
  <si>
    <t>SILNIČNÍ A CHODNÍKOVÉ OBRUBY Z BETONOVÝCH OBRUBNÍKŮ ŠÍŘ 100MM
lemování chodníku vč. betonového lože
Převzato z přílohy D.1.2.17 – Úpravy pod mostem</t>
  </si>
  <si>
    <t>1,8+0,9+0,8+2,9+3,3+4,1=13,800 [A]</t>
  </si>
  <si>
    <t>Položka zahrnuje:
dodání a pokládku betonových obrubníků o rozměrech předepsaných zadávací dokumentací
betonové lože i boční betonovou opěrku.</t>
  </si>
  <si>
    <t>919112</t>
  </si>
  <si>
    <t>ŘEZÁNÍ ASFALTOVÉHO KRYTU VOZOVEK TL DO 100MM
Převzato z přílohy D.1.2.3 – Půdorys
Převzato z přílohy D.1.2.4 – Podélný řez</t>
  </si>
  <si>
    <t>řezaná spára obrusné vrstvy (MZ) 2*7,2=14,400 [A]</t>
  </si>
  <si>
    <t>položka zahrnuje řezání vozovkové vrstvy v předepsané tloušťce, včetně spotřeby vody</t>
  </si>
  <si>
    <t>931321</t>
  </si>
  <si>
    <t xml:space="preserve">TĚSNĚNÍ DILATAČ SPAR ASF ZÁLIVKOU MODIFIK PRŮŘ DO 100MM2
Převzato z přílohy D.1.2.3 – Půdorys
Převzato z přílohy D.1.2.4 – Podélný řez
Převzato z přílohy D.1.2.14 – Tvar říms </t>
  </si>
  <si>
    <t>těsnění spáry podél opěr v místě MZ : 2*7,2=14,400 [A]
podél říms : 13,75+13,9=27,650 [B]
Celkem: A+B=42,050 [C]</t>
  </si>
  <si>
    <t>položka zahrnuje dodávku a osazení předepsaného materiálu, očištění ploch spáry před úpravou, očištění okolí spáry po úpravě
nezahrnuje těsnící profil</t>
  </si>
  <si>
    <t>931334</t>
  </si>
  <si>
    <t xml:space="preserve">TĚSNĚNÍ DILATAČNÍCH SPAR POLYURETANOVÝM TMELEM PRŮŘEZU DO 400MM2
v římse
Převzato z přílohy D.1.2.14 – Tvar říms </t>
  </si>
  <si>
    <t>7=7,000 [A]</t>
  </si>
  <si>
    <t>93136</t>
  </si>
  <si>
    <t xml:space="preserve">PŘEKRYTÍ DILATAČNÍCH SPAR ASFALTOVOU LEPENKOU
uložení římsy na lepence
Převzato z přílohy D.1.2.14 – Tvar říms </t>
  </si>
  <si>
    <t>3,57=3,570 [A]</t>
  </si>
  <si>
    <t>položka zahrnuje dodávku a připevnění předepsané lepenky, včetně nutných přesahů</t>
  </si>
  <si>
    <t>938543</t>
  </si>
  <si>
    <t>OČIŠTĚNÍ BETON KONSTR OTRYSKÁNÍM TLAK VODOU DO 1000 BARŮ
čištění dříků stávajících opěr, křídel a nosné konstrukce
Převzato z přílohy D.1.2.9 – Sanace</t>
  </si>
  <si>
    <t>položka zahrnuje očištění předepsaným způsobem včetně odklizení vzniklého odpadu</t>
  </si>
  <si>
    <t>96612</t>
  </si>
  <si>
    <t>BOURÁNÍ KONSTRUKCÍ Z KAMENE NA SUCHO
Materiál z demolovaných konstrukcí bude odvezen na skládku
bourání kamenných obrubníků
Převzato z přílohy D.1.2.2 – Přehledné výkresy – stávající stav</t>
  </si>
  <si>
    <t>kamnenné obrubníky 2*15,0*0,25*0,3=2,250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</si>
  <si>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</si>
  <si>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96616</t>
  </si>
  <si>
    <t>BOURÁNÍ KONSTRUKCÍ ZE ŽELEZOBETONU
Materiál z demolovaných konstrukcí bude odvezen na skládku
Převzato z přílohy D.1.2.2 – Přehledné výkresy – stávající stav</t>
  </si>
  <si>
    <t>závěrné zídky opěr 4,49=4,490 [A]
koncové příčníky NK 7,03=7,030 [B]
římsy 12,38=12,380 [C]
části křídel 3,81=3,810 [D]
Celkem: A+B+C+D=27,710 [E]</t>
  </si>
  <si>
    <t>97816</t>
  </si>
  <si>
    <t>ODSEKÁNÍ VRSTVY VYROVNÁVACÍHO BETONU NA MOSTECH
demolice stávající spřahující desky
Materiál z demolovaných konstrukcí bude odvezen na skládku
Převzato z přílohy D.1.2.2 – Přehledné výkresy – stávající stav</t>
  </si>
  <si>
    <t>9,0*13,25*0,12=14,310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</si>
  <si>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</si>
  <si>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97817</t>
  </si>
  <si>
    <t>ODSTRANĚNÍ MOSTNÍ IZOLACE
včetně uložení na skládku, poplatek vykázaný v pol. 014132
Materiál z demolovaných konstrukcí bude odvezen na skládku
Převzato z přílohy D.1.2.2 – Přehledné výkresy – stávající stav</t>
  </si>
  <si>
    <t>9,0*13,4=120,600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</si>
  <si>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</si>
  <si>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</si>
  <si>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</si>
  <si>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</si>
  <si>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</si>
  <si>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</si>
  <si>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</si>
  <si>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MOST PŘES INUNDACI</t>
  </si>
  <si>
    <t>SO200</t>
  </si>
  <si>
    <t>III/3245 - MĚSTEC KRÁLOVÉ - UL. DYMOKURSKÁ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</si>
</sst>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0"/>
    <numFmt numFmtId="167" formatCode="###\ ###\ ###\ ##0.00"/>
  </numFmts>
  <fonts count="39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7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239" sqref="N239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/>
      <c r="D4" s="1"/>
      <c r="E4" s="1" t="s">
        <v>335</v>
      </c>
    </row>
    <row r="5" spans="1:5" ht="12.75" customHeight="1">
      <c r="A5" t="s">
        <v>3</v>
      </c>
      <c r="C5" s="1" t="s">
        <v>334</v>
      </c>
      <c r="D5" s="1"/>
      <c r="E5" s="1" t="s">
        <v>333</v>
      </c>
    </row>
    <row r="6" spans="1:5" ht="12.75" customHeight="1">
      <c r="A6" t="s">
        <v>4</v>
      </c>
      <c r="C6" s="1" t="s">
        <v>5</v>
      </c>
      <c r="D6" s="1"/>
      <c r="E6" s="1" t="s">
        <v>333</v>
      </c>
    </row>
    <row r="7" spans="3:5" ht="12.75" customHeight="1">
      <c r="C7" s="1"/>
      <c r="D7" s="1"/>
      <c r="E7" s="1"/>
    </row>
    <row r="8" spans="1:9" ht="12.75" customHeight="1">
      <c r="A8" s="12" t="s">
        <v>6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/>
    </row>
    <row r="9" spans="1:9" ht="14.25">
      <c r="A9" s="12"/>
      <c r="B9" s="12"/>
      <c r="C9" s="12"/>
      <c r="D9" s="12"/>
      <c r="E9" s="12"/>
      <c r="F9" s="12"/>
      <c r="G9" s="12"/>
      <c r="H9" s="3" t="s">
        <v>15</v>
      </c>
      <c r="I9" s="3" t="s">
        <v>16</v>
      </c>
    </row>
    <row r="10" spans="1:9" ht="14.25">
      <c r="A10" s="3" t="s">
        <v>7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</row>
    <row r="11" spans="1:9" ht="12.75" customHeight="1">
      <c r="A11" s="4"/>
      <c r="B11" s="4"/>
      <c r="C11" s="4" t="s">
        <v>26</v>
      </c>
      <c r="D11" s="4"/>
      <c r="E11" s="4" t="s">
        <v>25</v>
      </c>
      <c r="F11" s="4"/>
      <c r="G11" s="6"/>
      <c r="H11" s="4"/>
      <c r="I11" s="6"/>
    </row>
    <row r="12" spans="1:9" ht="25.5">
      <c r="A12" s="9">
        <v>1</v>
      </c>
      <c r="B12" s="9" t="s">
        <v>27</v>
      </c>
      <c r="C12" s="9" t="s">
        <v>28</v>
      </c>
      <c r="D12" s="9" t="s">
        <v>29</v>
      </c>
      <c r="E12" s="9" t="s">
        <v>30</v>
      </c>
      <c r="F12" s="9" t="s">
        <v>31</v>
      </c>
      <c r="G12" s="5">
        <v>2.25</v>
      </c>
      <c r="H12" s="8"/>
      <c r="I12" s="7">
        <f>ROUND((H12*G12),2)</f>
        <v>0</v>
      </c>
    </row>
    <row r="13" ht="12.75">
      <c r="E13" s="10" t="s">
        <v>32</v>
      </c>
    </row>
    <row r="14" ht="25.5">
      <c r="E14" s="10" t="s">
        <v>33</v>
      </c>
    </row>
    <row r="15" spans="1:9" ht="25.5">
      <c r="A15" s="9">
        <v>2</v>
      </c>
      <c r="B15" s="9" t="s">
        <v>27</v>
      </c>
      <c r="C15" s="9" t="s">
        <v>28</v>
      </c>
      <c r="D15" s="9" t="s">
        <v>34</v>
      </c>
      <c r="E15" s="9" t="s">
        <v>35</v>
      </c>
      <c r="F15" s="9" t="s">
        <v>36</v>
      </c>
      <c r="G15" s="5">
        <v>69.275</v>
      </c>
      <c r="H15" s="8"/>
      <c r="I15" s="7">
        <f>ROUND((H15*G15),2)</f>
        <v>0</v>
      </c>
    </row>
    <row r="16" ht="12.75">
      <c r="E16" s="10" t="s">
        <v>37</v>
      </c>
    </row>
    <row r="17" ht="25.5">
      <c r="E17" s="10" t="s">
        <v>33</v>
      </c>
    </row>
    <row r="18" spans="1:9" ht="25.5">
      <c r="A18" s="9">
        <v>3</v>
      </c>
      <c r="B18" s="9" t="s">
        <v>27</v>
      </c>
      <c r="C18" s="9" t="s">
        <v>28</v>
      </c>
      <c r="D18" s="9" t="s">
        <v>38</v>
      </c>
      <c r="E18" s="9" t="s">
        <v>39</v>
      </c>
      <c r="F18" s="9" t="s">
        <v>36</v>
      </c>
      <c r="G18" s="5">
        <v>35.775</v>
      </c>
      <c r="H18" s="8"/>
      <c r="I18" s="7">
        <f>ROUND((H18*G18),2)</f>
        <v>0</v>
      </c>
    </row>
    <row r="19" ht="12.75">
      <c r="E19" s="10" t="s">
        <v>40</v>
      </c>
    </row>
    <row r="20" ht="25.5">
      <c r="E20" s="10" t="s">
        <v>33</v>
      </c>
    </row>
    <row r="21" spans="1:9" ht="25.5">
      <c r="A21" s="9">
        <v>4</v>
      </c>
      <c r="B21" s="9" t="s">
        <v>27</v>
      </c>
      <c r="C21" s="9" t="s">
        <v>28</v>
      </c>
      <c r="D21" s="9" t="s">
        <v>41</v>
      </c>
      <c r="E21" s="9" t="s">
        <v>42</v>
      </c>
      <c r="F21" s="9" t="s">
        <v>31</v>
      </c>
      <c r="G21" s="5">
        <v>116.53</v>
      </c>
      <c r="H21" s="8"/>
      <c r="I21" s="7">
        <f>ROUND((H21*G21),2)</f>
        <v>0</v>
      </c>
    </row>
    <row r="22" ht="12.75">
      <c r="E22" s="10" t="s">
        <v>43</v>
      </c>
    </row>
    <row r="23" ht="25.5">
      <c r="E23" s="10" t="s">
        <v>33</v>
      </c>
    </row>
    <row r="24" spans="1:9" ht="12.75">
      <c r="A24" s="9">
        <v>5</v>
      </c>
      <c r="B24" s="9" t="s">
        <v>27</v>
      </c>
      <c r="C24" s="9" t="s">
        <v>44</v>
      </c>
      <c r="D24" s="9" t="s">
        <v>45</v>
      </c>
      <c r="E24" s="9" t="s">
        <v>46</v>
      </c>
      <c r="F24" s="9" t="s">
        <v>36</v>
      </c>
      <c r="G24" s="5">
        <v>18.72</v>
      </c>
      <c r="H24" s="8"/>
      <c r="I24" s="7">
        <f>ROUND((H24*G24),2)</f>
        <v>0</v>
      </c>
    </row>
    <row r="25" ht="38.25">
      <c r="E25" s="10" t="s">
        <v>47</v>
      </c>
    </row>
    <row r="26" ht="25.5">
      <c r="E26" s="10" t="s">
        <v>33</v>
      </c>
    </row>
    <row r="27" spans="1:9" ht="25.5">
      <c r="A27" s="9">
        <v>6</v>
      </c>
      <c r="B27" s="9" t="s">
        <v>27</v>
      </c>
      <c r="C27" s="9" t="s">
        <v>48</v>
      </c>
      <c r="D27" s="9" t="s">
        <v>45</v>
      </c>
      <c r="E27" s="9" t="s">
        <v>49</v>
      </c>
      <c r="F27" s="9" t="s">
        <v>50</v>
      </c>
      <c r="G27" s="5">
        <v>1</v>
      </c>
      <c r="H27" s="8"/>
      <c r="I27" s="7">
        <f>ROUND((H27*G27),2)</f>
        <v>0</v>
      </c>
    </row>
    <row r="28" ht="12.75">
      <c r="E28" s="10" t="s">
        <v>51</v>
      </c>
    </row>
    <row r="29" spans="1:9" ht="25.5">
      <c r="A29" s="9">
        <v>7</v>
      </c>
      <c r="B29" s="9" t="s">
        <v>27</v>
      </c>
      <c r="C29" s="9" t="s">
        <v>52</v>
      </c>
      <c r="D29" s="9" t="s">
        <v>45</v>
      </c>
      <c r="E29" s="9" t="s">
        <v>53</v>
      </c>
      <c r="F29" s="9" t="s">
        <v>50</v>
      </c>
      <c r="G29" s="5">
        <v>1</v>
      </c>
      <c r="H29" s="8"/>
      <c r="I29" s="7">
        <f>ROUND((H29*G29),2)</f>
        <v>0</v>
      </c>
    </row>
    <row r="30" ht="12.75">
      <c r="E30" s="10" t="s">
        <v>51</v>
      </c>
    </row>
    <row r="31" spans="1:9" ht="25.5">
      <c r="A31" s="9">
        <v>8</v>
      </c>
      <c r="B31" s="9" t="s">
        <v>27</v>
      </c>
      <c r="C31" s="9" t="s">
        <v>54</v>
      </c>
      <c r="D31" s="9" t="s">
        <v>29</v>
      </c>
      <c r="E31" s="9" t="s">
        <v>55</v>
      </c>
      <c r="F31" s="9" t="s">
        <v>50</v>
      </c>
      <c r="G31" s="5">
        <v>1</v>
      </c>
      <c r="H31" s="8"/>
      <c r="I31" s="7">
        <f>ROUND((H31*G31),2)</f>
        <v>0</v>
      </c>
    </row>
    <row r="32" ht="12.75">
      <c r="E32" s="10" t="s">
        <v>56</v>
      </c>
    </row>
    <row r="33" spans="1:9" ht="25.5">
      <c r="A33" s="9">
        <v>9</v>
      </c>
      <c r="B33" s="9" t="s">
        <v>27</v>
      </c>
      <c r="C33" s="9" t="s">
        <v>57</v>
      </c>
      <c r="D33" s="9" t="s">
        <v>45</v>
      </c>
      <c r="E33" s="9" t="s">
        <v>58</v>
      </c>
      <c r="F33" s="9" t="s">
        <v>50</v>
      </c>
      <c r="G33" s="5">
        <v>1</v>
      </c>
      <c r="H33" s="8"/>
      <c r="I33" s="7">
        <f>ROUND((H33*G33),2)</f>
        <v>0</v>
      </c>
    </row>
    <row r="34" ht="38.25">
      <c r="E34" s="10" t="s">
        <v>59</v>
      </c>
    </row>
    <row r="35" spans="1:9" ht="25.5">
      <c r="A35" s="9">
        <v>10</v>
      </c>
      <c r="B35" s="9" t="s">
        <v>27</v>
      </c>
      <c r="C35" s="9" t="s">
        <v>60</v>
      </c>
      <c r="D35" s="9" t="s">
        <v>45</v>
      </c>
      <c r="E35" s="9" t="s">
        <v>61</v>
      </c>
      <c r="F35" s="9" t="s">
        <v>50</v>
      </c>
      <c r="G35" s="5">
        <v>1</v>
      </c>
      <c r="H35" s="8"/>
      <c r="I35" s="7">
        <f>ROUND((H35*G35),2)</f>
        <v>0</v>
      </c>
    </row>
    <row r="36" ht="12.75">
      <c r="E36" s="10" t="s">
        <v>56</v>
      </c>
    </row>
    <row r="37" spans="1:9" ht="25.5">
      <c r="A37" s="9">
        <v>11</v>
      </c>
      <c r="B37" s="9" t="s">
        <v>27</v>
      </c>
      <c r="C37" s="9" t="s">
        <v>62</v>
      </c>
      <c r="D37" s="9" t="s">
        <v>45</v>
      </c>
      <c r="E37" s="9" t="s">
        <v>63</v>
      </c>
      <c r="F37" s="9" t="s">
        <v>50</v>
      </c>
      <c r="G37" s="5">
        <v>1</v>
      </c>
      <c r="H37" s="8"/>
      <c r="I37" s="7">
        <f>ROUND((H37*G37),2)</f>
        <v>0</v>
      </c>
    </row>
    <row r="38" ht="12.75">
      <c r="E38" s="10" t="s">
        <v>56</v>
      </c>
    </row>
    <row r="39" spans="1:9" ht="25.5">
      <c r="A39" s="9">
        <v>12</v>
      </c>
      <c r="B39" s="9" t="s">
        <v>27</v>
      </c>
      <c r="C39" s="9" t="s">
        <v>64</v>
      </c>
      <c r="D39" s="9" t="s">
        <v>29</v>
      </c>
      <c r="E39" s="9" t="s">
        <v>65</v>
      </c>
      <c r="F39" s="9" t="s">
        <v>50</v>
      </c>
      <c r="G39" s="5">
        <v>1</v>
      </c>
      <c r="H39" s="8"/>
      <c r="I39" s="7">
        <f>ROUND((H39*G39),2)</f>
        <v>0</v>
      </c>
    </row>
    <row r="40" ht="12.75">
      <c r="E40" s="10" t="s">
        <v>56</v>
      </c>
    </row>
    <row r="41" spans="1:9" ht="25.5">
      <c r="A41" s="9">
        <v>13</v>
      </c>
      <c r="B41" s="9" t="s">
        <v>27</v>
      </c>
      <c r="C41" s="9" t="s">
        <v>64</v>
      </c>
      <c r="D41" s="9" t="s">
        <v>34</v>
      </c>
      <c r="E41" s="9" t="s">
        <v>66</v>
      </c>
      <c r="F41" s="9" t="s">
        <v>50</v>
      </c>
      <c r="G41" s="5">
        <v>1</v>
      </c>
      <c r="H41" s="8"/>
      <c r="I41" s="7">
        <f>ROUND((H41*G41),2)</f>
        <v>0</v>
      </c>
    </row>
    <row r="42" ht="12.75">
      <c r="E42" s="10" t="s">
        <v>56</v>
      </c>
    </row>
    <row r="43" spans="1:9" ht="25.5">
      <c r="A43" s="9">
        <v>14</v>
      </c>
      <c r="B43" s="9" t="s">
        <v>27</v>
      </c>
      <c r="C43" s="9" t="s">
        <v>67</v>
      </c>
      <c r="D43" s="9" t="s">
        <v>45</v>
      </c>
      <c r="E43" s="9" t="s">
        <v>68</v>
      </c>
      <c r="F43" s="9" t="s">
        <v>69</v>
      </c>
      <c r="G43" s="5">
        <v>1</v>
      </c>
      <c r="H43" s="8"/>
      <c r="I43" s="7">
        <f>ROUND((H43*G43),2)</f>
        <v>0</v>
      </c>
    </row>
    <row r="44" ht="12.75">
      <c r="E44" s="10" t="s">
        <v>56</v>
      </c>
    </row>
    <row r="45" spans="1:9" ht="25.5">
      <c r="A45" s="9">
        <v>15</v>
      </c>
      <c r="B45" s="9" t="s">
        <v>27</v>
      </c>
      <c r="C45" s="9" t="s">
        <v>70</v>
      </c>
      <c r="D45" s="9" t="s">
        <v>29</v>
      </c>
      <c r="E45" s="9" t="s">
        <v>71</v>
      </c>
      <c r="F45" s="9" t="s">
        <v>50</v>
      </c>
      <c r="G45" s="5">
        <v>1</v>
      </c>
      <c r="H45" s="8"/>
      <c r="I45" s="7">
        <f>ROUND((H45*G45),2)</f>
        <v>0</v>
      </c>
    </row>
    <row r="46" ht="12.75">
      <c r="E46" s="10" t="s">
        <v>56</v>
      </c>
    </row>
    <row r="47" spans="1:9" ht="12.75">
      <c r="A47" s="9">
        <v>16</v>
      </c>
      <c r="B47" s="9" t="s">
        <v>27</v>
      </c>
      <c r="C47" s="9" t="s">
        <v>72</v>
      </c>
      <c r="D47" s="9" t="s">
        <v>45</v>
      </c>
      <c r="E47" s="9" t="s">
        <v>73</v>
      </c>
      <c r="F47" s="9" t="s">
        <v>50</v>
      </c>
      <c r="G47" s="5">
        <v>1</v>
      </c>
      <c r="H47" s="8"/>
      <c r="I47" s="7">
        <f>ROUND((H47*G47),2)</f>
        <v>0</v>
      </c>
    </row>
    <row r="48" ht="12.75">
      <c r="E48" s="10" t="s">
        <v>56</v>
      </c>
    </row>
    <row r="49" spans="1:9" ht="25.5">
      <c r="A49" s="9">
        <v>17</v>
      </c>
      <c r="B49" s="9" t="s">
        <v>27</v>
      </c>
      <c r="C49" s="9" t="s">
        <v>74</v>
      </c>
      <c r="D49" s="9" t="s">
        <v>45</v>
      </c>
      <c r="E49" s="9" t="s">
        <v>75</v>
      </c>
      <c r="F49" s="9" t="s">
        <v>50</v>
      </c>
      <c r="G49" s="5">
        <v>1</v>
      </c>
      <c r="H49" s="8"/>
      <c r="I49" s="7">
        <f>ROUND((H49*G49),2)</f>
        <v>0</v>
      </c>
    </row>
    <row r="50" ht="76.5">
      <c r="E50" s="10" t="s">
        <v>76</v>
      </c>
    </row>
    <row r="51" spans="1:9" ht="12.75">
      <c r="A51" s="9">
        <v>18</v>
      </c>
      <c r="B51" s="9" t="s">
        <v>27</v>
      </c>
      <c r="C51" s="9" t="s">
        <v>77</v>
      </c>
      <c r="D51" s="9" t="s">
        <v>45</v>
      </c>
      <c r="E51" s="9" t="s">
        <v>78</v>
      </c>
      <c r="F51" s="9" t="s">
        <v>50</v>
      </c>
      <c r="G51" s="5">
        <v>1</v>
      </c>
      <c r="H51" s="8"/>
      <c r="I51" s="7">
        <f>ROUND((H51*G51),2)</f>
        <v>0</v>
      </c>
    </row>
    <row r="52" ht="63.75">
      <c r="E52" s="10" t="s">
        <v>79</v>
      </c>
    </row>
    <row r="53" spans="1:9" ht="25.5">
      <c r="A53" s="9">
        <v>19</v>
      </c>
      <c r="B53" s="9" t="s">
        <v>27</v>
      </c>
      <c r="C53" s="9" t="s">
        <v>80</v>
      </c>
      <c r="D53" s="9" t="s">
        <v>45</v>
      </c>
      <c r="E53" s="9" t="s">
        <v>81</v>
      </c>
      <c r="F53" s="9" t="s">
        <v>82</v>
      </c>
      <c r="G53" s="5">
        <v>8</v>
      </c>
      <c r="H53" s="8"/>
      <c r="I53" s="7">
        <f>ROUND((H53*G53),2)</f>
        <v>0</v>
      </c>
    </row>
    <row r="54" ht="12.75">
      <c r="E54" s="10" t="s">
        <v>56</v>
      </c>
    </row>
    <row r="55" spans="1:9" ht="63.75">
      <c r="A55" s="9">
        <v>20</v>
      </c>
      <c r="B55" s="9" t="s">
        <v>27</v>
      </c>
      <c r="C55" s="9" t="s">
        <v>83</v>
      </c>
      <c r="D55" s="9" t="s">
        <v>45</v>
      </c>
      <c r="E55" s="9" t="s">
        <v>84</v>
      </c>
      <c r="F55" s="9" t="s">
        <v>69</v>
      </c>
      <c r="G55" s="5">
        <v>1</v>
      </c>
      <c r="H55" s="8"/>
      <c r="I55" s="7">
        <f>ROUND((H55*G55),2)</f>
        <v>0</v>
      </c>
    </row>
    <row r="56" ht="51">
      <c r="E56" s="10" t="s">
        <v>85</v>
      </c>
    </row>
    <row r="57" spans="1:9" ht="25.5">
      <c r="A57" s="9">
        <v>21</v>
      </c>
      <c r="B57" s="9" t="s">
        <v>27</v>
      </c>
      <c r="C57" s="9" t="s">
        <v>86</v>
      </c>
      <c r="D57" s="9" t="s">
        <v>45</v>
      </c>
      <c r="E57" s="9" t="s">
        <v>87</v>
      </c>
      <c r="F57" s="9" t="s">
        <v>69</v>
      </c>
      <c r="G57" s="5">
        <v>2</v>
      </c>
      <c r="H57" s="8"/>
      <c r="I57" s="7">
        <f>ROUND((H57*G57),2)</f>
        <v>0</v>
      </c>
    </row>
    <row r="58" ht="89.25">
      <c r="E58" s="10" t="s">
        <v>88</v>
      </c>
    </row>
    <row r="59" spans="1:9" ht="38.25">
      <c r="A59" s="9">
        <v>22</v>
      </c>
      <c r="B59" s="9" t="s">
        <v>27</v>
      </c>
      <c r="C59" s="9" t="s">
        <v>89</v>
      </c>
      <c r="D59" s="9" t="s">
        <v>45</v>
      </c>
      <c r="E59" s="9" t="s">
        <v>90</v>
      </c>
      <c r="F59" s="9" t="s">
        <v>50</v>
      </c>
      <c r="G59" s="5">
        <v>1</v>
      </c>
      <c r="H59" s="8"/>
      <c r="I59" s="7">
        <f>ROUND((H59*G59),2)</f>
        <v>0</v>
      </c>
    </row>
    <row r="60" ht="25.5">
      <c r="E60" s="10" t="s">
        <v>91</v>
      </c>
    </row>
    <row r="61" spans="1:9" ht="25.5">
      <c r="A61" s="9">
        <v>23</v>
      </c>
      <c r="B61" s="9" t="s">
        <v>27</v>
      </c>
      <c r="C61" s="9" t="s">
        <v>92</v>
      </c>
      <c r="D61" s="9" t="s">
        <v>45</v>
      </c>
      <c r="E61" s="9" t="s">
        <v>93</v>
      </c>
      <c r="F61" s="9" t="s">
        <v>50</v>
      </c>
      <c r="G61" s="5">
        <v>1</v>
      </c>
      <c r="H61" s="8"/>
      <c r="I61" s="7">
        <f>ROUND((H61*G61),2)</f>
        <v>0</v>
      </c>
    </row>
    <row r="62" ht="12.75">
      <c r="E62" s="10" t="s">
        <v>94</v>
      </c>
    </row>
    <row r="63" spans="1:16" ht="12.75" customHeight="1">
      <c r="A63" s="11"/>
      <c r="B63" s="11"/>
      <c r="C63" s="11" t="s">
        <v>26</v>
      </c>
      <c r="D63" s="11"/>
      <c r="E63" s="11" t="s">
        <v>25</v>
      </c>
      <c r="F63" s="11"/>
      <c r="G63" s="11"/>
      <c r="H63" s="11"/>
      <c r="I63" s="11">
        <f>SUM(I12:I62)</f>
        <v>0</v>
      </c>
      <c r="P63">
        <f>ROUND(SUM(P12:P62),2)</f>
        <v>0</v>
      </c>
    </row>
    <row r="65" spans="1:9" ht="12.75" customHeight="1">
      <c r="A65" s="4"/>
      <c r="B65" s="4"/>
      <c r="C65" s="4" t="s">
        <v>7</v>
      </c>
      <c r="D65" s="4"/>
      <c r="E65" s="4" t="s">
        <v>95</v>
      </c>
      <c r="F65" s="4"/>
      <c r="G65" s="6"/>
      <c r="H65" s="4"/>
      <c r="I65" s="6"/>
    </row>
    <row r="66" spans="1:9" ht="38.25">
      <c r="A66" s="9">
        <v>24</v>
      </c>
      <c r="B66" s="9" t="s">
        <v>27</v>
      </c>
      <c r="C66" s="9" t="s">
        <v>96</v>
      </c>
      <c r="D66" s="9" t="s">
        <v>45</v>
      </c>
      <c r="E66" s="9" t="s">
        <v>97</v>
      </c>
      <c r="F66" s="9" t="s">
        <v>98</v>
      </c>
      <c r="G66" s="5">
        <v>176.2</v>
      </c>
      <c r="H66" s="8"/>
      <c r="I66" s="7">
        <f>ROUND((H66*G66),2)</f>
        <v>0</v>
      </c>
    </row>
    <row r="67" ht="12.75">
      <c r="E67" s="10" t="s">
        <v>99</v>
      </c>
    </row>
    <row r="68" ht="12.75">
      <c r="E68" s="10" t="s">
        <v>100</v>
      </c>
    </row>
    <row r="69" spans="1:9" ht="38.25">
      <c r="A69" s="9">
        <v>25</v>
      </c>
      <c r="B69" s="9" t="s">
        <v>27</v>
      </c>
      <c r="C69" s="9" t="s">
        <v>101</v>
      </c>
      <c r="D69" s="9" t="s">
        <v>45</v>
      </c>
      <c r="E69" s="9" t="s">
        <v>102</v>
      </c>
      <c r="F69" s="9" t="s">
        <v>31</v>
      </c>
      <c r="G69" s="5">
        <v>8.224</v>
      </c>
      <c r="H69" s="8"/>
      <c r="I69" s="7">
        <f>ROUND((H69*G69),2)</f>
        <v>0</v>
      </c>
    </row>
    <row r="70" ht="12.75">
      <c r="E70" s="10" t="s">
        <v>103</v>
      </c>
    </row>
    <row r="71" ht="63.75">
      <c r="E71" s="10" t="s">
        <v>104</v>
      </c>
    </row>
    <row r="72" spans="1:9" ht="63.75">
      <c r="A72" s="9">
        <v>26</v>
      </c>
      <c r="B72" s="9" t="s">
        <v>27</v>
      </c>
      <c r="C72" s="9" t="s">
        <v>105</v>
      </c>
      <c r="D72" s="9" t="s">
        <v>45</v>
      </c>
      <c r="E72" s="9" t="s">
        <v>106</v>
      </c>
      <c r="F72" s="9" t="s">
        <v>107</v>
      </c>
      <c r="G72" s="5">
        <v>20</v>
      </c>
      <c r="H72" s="8"/>
      <c r="I72" s="7">
        <f>ROUND((H72*G72),2)</f>
        <v>0</v>
      </c>
    </row>
    <row r="73" ht="12.75">
      <c r="E73" s="10" t="s">
        <v>108</v>
      </c>
    </row>
    <row r="74" ht="38.25">
      <c r="E74" s="10" t="s">
        <v>109</v>
      </c>
    </row>
    <row r="75" spans="1:9" ht="38.25">
      <c r="A75" s="9">
        <v>27</v>
      </c>
      <c r="B75" s="9" t="s">
        <v>27</v>
      </c>
      <c r="C75" s="9" t="s">
        <v>110</v>
      </c>
      <c r="D75" s="9" t="s">
        <v>45</v>
      </c>
      <c r="E75" s="9" t="s">
        <v>111</v>
      </c>
      <c r="F75" s="9" t="s">
        <v>31</v>
      </c>
      <c r="G75" s="5">
        <v>4.785</v>
      </c>
      <c r="H75" s="8"/>
      <c r="I75" s="7">
        <f>ROUND((H75*G75),2)</f>
        <v>0</v>
      </c>
    </row>
    <row r="76" ht="12.75">
      <c r="E76" s="10" t="s">
        <v>112</v>
      </c>
    </row>
    <row r="77" ht="306">
      <c r="E77" s="10" t="s">
        <v>113</v>
      </c>
    </row>
    <row r="78" spans="1:9" ht="89.25">
      <c r="A78" s="9">
        <v>28</v>
      </c>
      <c r="B78" s="9" t="s">
        <v>27</v>
      </c>
      <c r="C78" s="9" t="s">
        <v>114</v>
      </c>
      <c r="D78" s="9" t="s">
        <v>45</v>
      </c>
      <c r="E78" s="9" t="s">
        <v>115</v>
      </c>
      <c r="F78" s="9" t="s">
        <v>31</v>
      </c>
      <c r="G78" s="5">
        <v>90.1</v>
      </c>
      <c r="H78" s="8"/>
      <c r="I78" s="7">
        <f>ROUND((H78*G78),2)</f>
        <v>0</v>
      </c>
    </row>
    <row r="79" ht="12.75">
      <c r="E79" s="10" t="s">
        <v>116</v>
      </c>
    </row>
    <row r="80" ht="318.75">
      <c r="E80" s="10" t="s">
        <v>117</v>
      </c>
    </row>
    <row r="81" spans="1:9" ht="63.75">
      <c r="A81" s="9">
        <v>29</v>
      </c>
      <c r="B81" s="9" t="s">
        <v>27</v>
      </c>
      <c r="C81" s="9" t="s">
        <v>118</v>
      </c>
      <c r="D81" s="9" t="s">
        <v>45</v>
      </c>
      <c r="E81" s="9" t="s">
        <v>119</v>
      </c>
      <c r="F81" s="9" t="s">
        <v>31</v>
      </c>
      <c r="G81" s="5">
        <v>80.91</v>
      </c>
      <c r="H81" s="8"/>
      <c r="I81" s="7">
        <f>ROUND((H81*G81),2)</f>
        <v>0</v>
      </c>
    </row>
    <row r="82" ht="12.75">
      <c r="E82" s="10" t="s">
        <v>120</v>
      </c>
    </row>
    <row r="83" ht="280.5">
      <c r="E83" s="10" t="s">
        <v>121</v>
      </c>
    </row>
    <row r="84" spans="1:9" ht="63.75">
      <c r="A84" s="9">
        <v>30</v>
      </c>
      <c r="B84" s="9" t="s">
        <v>27</v>
      </c>
      <c r="C84" s="9" t="s">
        <v>122</v>
      </c>
      <c r="D84" s="9" t="s">
        <v>45</v>
      </c>
      <c r="E84" s="9" t="s">
        <v>123</v>
      </c>
      <c r="F84" s="9" t="s">
        <v>31</v>
      </c>
      <c r="G84" s="5">
        <v>21.168</v>
      </c>
      <c r="H84" s="8"/>
      <c r="I84" s="7">
        <f>ROUND((H84*G84),2)</f>
        <v>0</v>
      </c>
    </row>
    <row r="85" ht="12.75">
      <c r="E85" s="10" t="s">
        <v>124</v>
      </c>
    </row>
    <row r="86" ht="267.75">
      <c r="E86" s="10" t="s">
        <v>125</v>
      </c>
    </row>
    <row r="87" spans="1:9" ht="25.5">
      <c r="A87" s="9">
        <v>31</v>
      </c>
      <c r="B87" s="9" t="s">
        <v>27</v>
      </c>
      <c r="C87" s="9" t="s">
        <v>126</v>
      </c>
      <c r="D87" s="9" t="s">
        <v>45</v>
      </c>
      <c r="E87" s="9" t="s">
        <v>127</v>
      </c>
      <c r="F87" s="9" t="s">
        <v>98</v>
      </c>
      <c r="G87" s="5">
        <v>31.9</v>
      </c>
      <c r="H87" s="8"/>
      <c r="I87" s="7">
        <f>ROUND((H87*G87),2)</f>
        <v>0</v>
      </c>
    </row>
    <row r="88" ht="12.75">
      <c r="E88" s="10" t="s">
        <v>128</v>
      </c>
    </row>
    <row r="89" ht="38.25">
      <c r="E89" s="10" t="s">
        <v>129</v>
      </c>
    </row>
    <row r="90" spans="1:9" ht="25.5">
      <c r="A90" s="9">
        <v>32</v>
      </c>
      <c r="B90" s="9" t="s">
        <v>27</v>
      </c>
      <c r="C90" s="9" t="s">
        <v>130</v>
      </c>
      <c r="D90" s="9" t="s">
        <v>45</v>
      </c>
      <c r="E90" s="9" t="s">
        <v>131</v>
      </c>
      <c r="F90" s="9" t="s">
        <v>98</v>
      </c>
      <c r="G90" s="5">
        <v>31.9</v>
      </c>
      <c r="H90" s="8"/>
      <c r="I90" s="7">
        <f>ROUND((H90*G90),2)</f>
        <v>0</v>
      </c>
    </row>
    <row r="91" ht="12.75">
      <c r="E91" s="10" t="s">
        <v>128</v>
      </c>
    </row>
    <row r="92" ht="25.5">
      <c r="E92" s="10" t="s">
        <v>132</v>
      </c>
    </row>
    <row r="93" spans="1:16" ht="12.75" customHeight="1">
      <c r="A93" s="11"/>
      <c r="B93" s="11"/>
      <c r="C93" s="11" t="s">
        <v>7</v>
      </c>
      <c r="D93" s="11"/>
      <c r="E93" s="11" t="s">
        <v>95</v>
      </c>
      <c r="F93" s="11"/>
      <c r="G93" s="11"/>
      <c r="H93" s="11"/>
      <c r="I93" s="11">
        <f>SUM(I66:I92)</f>
        <v>0</v>
      </c>
      <c r="P93">
        <f>ROUND(SUM(P66:P92),2)</f>
        <v>0</v>
      </c>
    </row>
    <row r="95" spans="1:9" ht="12.75" customHeight="1">
      <c r="A95" s="4"/>
      <c r="B95" s="4"/>
      <c r="C95" s="4" t="s">
        <v>17</v>
      </c>
      <c r="D95" s="4"/>
      <c r="E95" s="4" t="s">
        <v>133</v>
      </c>
      <c r="F95" s="4"/>
      <c r="G95" s="6"/>
      <c r="H95" s="4"/>
      <c r="I95" s="6"/>
    </row>
    <row r="96" spans="1:9" ht="51">
      <c r="A96" s="9">
        <v>33</v>
      </c>
      <c r="B96" s="9" t="s">
        <v>27</v>
      </c>
      <c r="C96" s="9" t="s">
        <v>134</v>
      </c>
      <c r="D96" s="9" t="s">
        <v>45</v>
      </c>
      <c r="E96" s="9" t="s">
        <v>135</v>
      </c>
      <c r="F96" s="9" t="s">
        <v>107</v>
      </c>
      <c r="G96" s="5">
        <v>15.8</v>
      </c>
      <c r="H96" s="8"/>
      <c r="I96" s="7">
        <f>ROUND((H96*G96),2)</f>
        <v>0</v>
      </c>
    </row>
    <row r="97" ht="12.75">
      <c r="E97" s="10" t="s">
        <v>136</v>
      </c>
    </row>
    <row r="98" ht="165.75">
      <c r="E98" s="10" t="s">
        <v>137</v>
      </c>
    </row>
    <row r="99" spans="1:9" ht="38.25">
      <c r="A99" s="9">
        <v>34</v>
      </c>
      <c r="B99" s="9" t="s">
        <v>27</v>
      </c>
      <c r="C99" s="9" t="s">
        <v>138</v>
      </c>
      <c r="D99" s="9" t="s">
        <v>45</v>
      </c>
      <c r="E99" s="9" t="s">
        <v>139</v>
      </c>
      <c r="F99" s="9" t="s">
        <v>31</v>
      </c>
      <c r="G99" s="5">
        <v>0.25</v>
      </c>
      <c r="H99" s="8"/>
      <c r="I99" s="7">
        <f>ROUND((H99*G99),2)</f>
        <v>0</v>
      </c>
    </row>
    <row r="100" ht="12.75">
      <c r="E100" s="10" t="s">
        <v>140</v>
      </c>
    </row>
    <row r="101" ht="51">
      <c r="E101" s="10" t="s">
        <v>141</v>
      </c>
    </row>
    <row r="102" spans="1:9" ht="38.25">
      <c r="A102" s="9">
        <v>35</v>
      </c>
      <c r="B102" s="9" t="s">
        <v>27</v>
      </c>
      <c r="C102" s="9" t="s">
        <v>142</v>
      </c>
      <c r="D102" s="9" t="s">
        <v>29</v>
      </c>
      <c r="E102" s="9" t="s">
        <v>143</v>
      </c>
      <c r="F102" s="9" t="s">
        <v>107</v>
      </c>
      <c r="G102" s="5">
        <v>10.88</v>
      </c>
      <c r="H102" s="8"/>
      <c r="I102" s="7">
        <f>ROUND((H102*G102),2)</f>
        <v>0</v>
      </c>
    </row>
    <row r="103" ht="12.75">
      <c r="E103" s="10" t="s">
        <v>144</v>
      </c>
    </row>
    <row r="104" ht="63.75">
      <c r="E104" s="10" t="s">
        <v>145</v>
      </c>
    </row>
    <row r="105" spans="1:9" ht="51">
      <c r="A105" s="9">
        <v>36</v>
      </c>
      <c r="B105" s="9" t="s">
        <v>27</v>
      </c>
      <c r="C105" s="9" t="s">
        <v>142</v>
      </c>
      <c r="D105" s="9" t="s">
        <v>34</v>
      </c>
      <c r="E105" s="9" t="s">
        <v>146</v>
      </c>
      <c r="F105" s="9" t="s">
        <v>107</v>
      </c>
      <c r="G105" s="5">
        <v>57.4</v>
      </c>
      <c r="H105" s="8"/>
      <c r="I105" s="7">
        <f>ROUND((H105*G105),2)</f>
        <v>0</v>
      </c>
    </row>
    <row r="106" ht="12.75">
      <c r="E106" s="10" t="s">
        <v>147</v>
      </c>
    </row>
    <row r="107" ht="63.75">
      <c r="E107" s="10" t="s">
        <v>145</v>
      </c>
    </row>
    <row r="108" spans="1:9" ht="51">
      <c r="A108" s="9">
        <v>37</v>
      </c>
      <c r="B108" s="9" t="s">
        <v>27</v>
      </c>
      <c r="C108" s="9" t="s">
        <v>148</v>
      </c>
      <c r="D108" s="9" t="s">
        <v>45</v>
      </c>
      <c r="E108" s="9" t="s">
        <v>149</v>
      </c>
      <c r="F108" s="9" t="s">
        <v>98</v>
      </c>
      <c r="G108" s="5">
        <v>56</v>
      </c>
      <c r="H108" s="8"/>
      <c r="I108" s="7">
        <f>ROUND((H108*G108),2)</f>
        <v>0</v>
      </c>
    </row>
    <row r="109" ht="12.75">
      <c r="E109" s="10" t="s">
        <v>150</v>
      </c>
    </row>
    <row r="110" ht="102">
      <c r="E110" s="10" t="s">
        <v>151</v>
      </c>
    </row>
    <row r="111" spans="1:16" ht="12.75" customHeight="1">
      <c r="A111" s="11"/>
      <c r="B111" s="11"/>
      <c r="C111" s="11" t="s">
        <v>17</v>
      </c>
      <c r="D111" s="11"/>
      <c r="E111" s="11" t="s">
        <v>133</v>
      </c>
      <c r="F111" s="11"/>
      <c r="G111" s="11"/>
      <c r="H111" s="11"/>
      <c r="I111" s="11">
        <f>SUM(I96:I110)</f>
        <v>0</v>
      </c>
      <c r="P111">
        <f>ROUND(SUM(P96:P110),2)</f>
        <v>0</v>
      </c>
    </row>
    <row r="113" spans="1:9" ht="12.75" customHeight="1">
      <c r="A113" s="4"/>
      <c r="B113" s="4"/>
      <c r="C113" s="4" t="s">
        <v>18</v>
      </c>
      <c r="D113" s="4"/>
      <c r="E113" s="4" t="s">
        <v>152</v>
      </c>
      <c r="F113" s="4"/>
      <c r="G113" s="6"/>
      <c r="H113" s="4"/>
      <c r="I113" s="6"/>
    </row>
    <row r="114" spans="1:9" ht="38.25">
      <c r="A114" s="9">
        <v>38</v>
      </c>
      <c r="B114" s="9" t="s">
        <v>153</v>
      </c>
      <c r="C114" s="9" t="s">
        <v>154</v>
      </c>
      <c r="D114" s="9" t="s">
        <v>45</v>
      </c>
      <c r="E114" s="9" t="s">
        <v>155</v>
      </c>
      <c r="F114" s="9" t="s">
        <v>156</v>
      </c>
      <c r="G114" s="5">
        <v>192</v>
      </c>
      <c r="H114" s="8"/>
      <c r="I114" s="7">
        <f>ROUND((H114*G114),2)</f>
        <v>0</v>
      </c>
    </row>
    <row r="115" ht="12.75">
      <c r="E115" s="10" t="s">
        <v>157</v>
      </c>
    </row>
    <row r="116" ht="25.5">
      <c r="E116" s="10" t="s">
        <v>158</v>
      </c>
    </row>
    <row r="117" spans="1:9" ht="38.25">
      <c r="A117" s="9">
        <v>39</v>
      </c>
      <c r="B117" s="9" t="s">
        <v>27</v>
      </c>
      <c r="C117" s="9" t="s">
        <v>159</v>
      </c>
      <c r="D117" s="9" t="s">
        <v>45</v>
      </c>
      <c r="E117" s="9" t="s">
        <v>160</v>
      </c>
      <c r="F117" s="9" t="s">
        <v>31</v>
      </c>
      <c r="G117" s="5">
        <v>15.48</v>
      </c>
      <c r="H117" s="8"/>
      <c r="I117" s="7">
        <f>ROUND((H117*G117),2)</f>
        <v>0</v>
      </c>
    </row>
    <row r="118" ht="12.75">
      <c r="E118" s="10" t="s">
        <v>161</v>
      </c>
    </row>
    <row r="119" ht="369.75">
      <c r="E119" s="10" t="s">
        <v>162</v>
      </c>
    </row>
    <row r="120" spans="1:9" ht="25.5">
      <c r="A120" s="9">
        <v>40</v>
      </c>
      <c r="B120" s="9" t="s">
        <v>27</v>
      </c>
      <c r="C120" s="9" t="s">
        <v>163</v>
      </c>
      <c r="D120" s="9" t="s">
        <v>45</v>
      </c>
      <c r="E120" s="9" t="s">
        <v>164</v>
      </c>
      <c r="F120" s="9" t="s">
        <v>36</v>
      </c>
      <c r="G120" s="5">
        <v>2.212</v>
      </c>
      <c r="H120" s="8"/>
      <c r="I120" s="7">
        <f>ROUND((H120*G120),2)</f>
        <v>0</v>
      </c>
    </row>
    <row r="121" ht="12.75">
      <c r="E121" s="10" t="s">
        <v>165</v>
      </c>
    </row>
    <row r="122" ht="242.25">
      <c r="E122" s="10" t="s">
        <v>166</v>
      </c>
    </row>
    <row r="123" spans="1:9" ht="51">
      <c r="A123" s="9">
        <v>41</v>
      </c>
      <c r="B123" s="9" t="s">
        <v>27</v>
      </c>
      <c r="C123" s="9" t="s">
        <v>167</v>
      </c>
      <c r="D123" s="9" t="s">
        <v>29</v>
      </c>
      <c r="E123" s="9" t="s">
        <v>168</v>
      </c>
      <c r="F123" s="9" t="s">
        <v>31</v>
      </c>
      <c r="G123" s="5">
        <v>6.24</v>
      </c>
      <c r="H123" s="8"/>
      <c r="I123" s="7">
        <f>ROUND((H123*G123),2)</f>
        <v>0</v>
      </c>
    </row>
    <row r="124" ht="12.75">
      <c r="E124" s="10" t="s">
        <v>169</v>
      </c>
    </row>
    <row r="125" ht="357">
      <c r="E125" s="10" t="s">
        <v>170</v>
      </c>
    </row>
    <row r="126" spans="1:9" ht="76.5">
      <c r="A126" s="9">
        <v>42</v>
      </c>
      <c r="B126" s="9" t="s">
        <v>27</v>
      </c>
      <c r="C126" s="9" t="s">
        <v>167</v>
      </c>
      <c r="D126" s="9" t="s">
        <v>34</v>
      </c>
      <c r="E126" s="9" t="s">
        <v>171</v>
      </c>
      <c r="F126" s="9" t="s">
        <v>31</v>
      </c>
      <c r="G126" s="5">
        <v>3.65</v>
      </c>
      <c r="H126" s="8"/>
      <c r="I126" s="7">
        <f>ROUND((H126*G126),2)</f>
        <v>0</v>
      </c>
    </row>
    <row r="127" ht="12.75">
      <c r="E127" s="10" t="s">
        <v>172</v>
      </c>
    </row>
    <row r="128" ht="357">
      <c r="E128" s="10" t="s">
        <v>170</v>
      </c>
    </row>
    <row r="129" spans="1:9" ht="25.5">
      <c r="A129" s="9">
        <v>43</v>
      </c>
      <c r="B129" s="9" t="s">
        <v>27</v>
      </c>
      <c r="C129" s="9" t="s">
        <v>173</v>
      </c>
      <c r="D129" s="9" t="s">
        <v>45</v>
      </c>
      <c r="E129" s="9" t="s">
        <v>174</v>
      </c>
      <c r="F129" s="9" t="s">
        <v>36</v>
      </c>
      <c r="G129" s="5">
        <v>0.344</v>
      </c>
      <c r="H129" s="8"/>
      <c r="I129" s="7">
        <f>ROUND((H129*G129),2)</f>
        <v>0</v>
      </c>
    </row>
    <row r="130" ht="12.75">
      <c r="E130" s="10" t="s">
        <v>175</v>
      </c>
    </row>
    <row r="131" ht="267.75">
      <c r="E131" s="10" t="s">
        <v>176</v>
      </c>
    </row>
    <row r="132" spans="1:9" ht="38.25">
      <c r="A132" s="9">
        <v>44</v>
      </c>
      <c r="B132" s="9" t="s">
        <v>27</v>
      </c>
      <c r="C132" s="9" t="s">
        <v>177</v>
      </c>
      <c r="D132" s="9" t="s">
        <v>45</v>
      </c>
      <c r="E132" s="9" t="s">
        <v>178</v>
      </c>
      <c r="F132" s="9" t="s">
        <v>36</v>
      </c>
      <c r="G132" s="5">
        <v>0.36</v>
      </c>
      <c r="H132" s="8"/>
      <c r="I132" s="7">
        <f>ROUND((H132*G132),2)</f>
        <v>0</v>
      </c>
    </row>
    <row r="133" ht="12.75">
      <c r="E133" s="10" t="s">
        <v>179</v>
      </c>
    </row>
    <row r="134" ht="267.75">
      <c r="E134" s="10" t="s">
        <v>176</v>
      </c>
    </row>
    <row r="135" spans="1:16" ht="12.75" customHeight="1">
      <c r="A135" s="11"/>
      <c r="B135" s="11"/>
      <c r="C135" s="11" t="s">
        <v>18</v>
      </c>
      <c r="D135" s="11"/>
      <c r="E135" s="11" t="s">
        <v>152</v>
      </c>
      <c r="F135" s="11"/>
      <c r="G135" s="11"/>
      <c r="H135" s="11"/>
      <c r="I135" s="11">
        <f>SUM(I114:I134)</f>
        <v>0</v>
      </c>
      <c r="P135">
        <f>ROUND(SUM(P114:P134),2)</f>
        <v>0</v>
      </c>
    </row>
    <row r="137" spans="1:9" ht="12.75" customHeight="1">
      <c r="A137" s="4"/>
      <c r="B137" s="4"/>
      <c r="C137" s="4" t="s">
        <v>19</v>
      </c>
      <c r="D137" s="4"/>
      <c r="E137" s="4" t="s">
        <v>180</v>
      </c>
      <c r="F137" s="4"/>
      <c r="G137" s="6"/>
      <c r="H137" s="4"/>
      <c r="I137" s="6"/>
    </row>
    <row r="138" spans="1:9" ht="51">
      <c r="A138" s="9">
        <v>45</v>
      </c>
      <c r="B138" s="9" t="s">
        <v>27</v>
      </c>
      <c r="C138" s="9" t="s">
        <v>181</v>
      </c>
      <c r="D138" s="9" t="s">
        <v>45</v>
      </c>
      <c r="E138" s="9" t="s">
        <v>182</v>
      </c>
      <c r="F138" s="9" t="s">
        <v>31</v>
      </c>
      <c r="G138" s="5">
        <v>34.65</v>
      </c>
      <c r="H138" s="8"/>
      <c r="I138" s="7">
        <f>ROUND((H138*G138),2)</f>
        <v>0</v>
      </c>
    </row>
    <row r="139" ht="12.75">
      <c r="E139" s="10" t="s">
        <v>183</v>
      </c>
    </row>
    <row r="140" ht="357">
      <c r="E140" s="10" t="s">
        <v>170</v>
      </c>
    </row>
    <row r="141" spans="1:9" ht="38.25">
      <c r="A141" s="9">
        <v>46</v>
      </c>
      <c r="B141" s="9" t="s">
        <v>27</v>
      </c>
      <c r="C141" s="9" t="s">
        <v>184</v>
      </c>
      <c r="D141" s="9" t="s">
        <v>45</v>
      </c>
      <c r="E141" s="9" t="s">
        <v>185</v>
      </c>
      <c r="F141" s="9" t="s">
        <v>31</v>
      </c>
      <c r="G141" s="5">
        <v>31.16</v>
      </c>
      <c r="H141" s="8"/>
      <c r="I141" s="7">
        <f>ROUND((H141*G141),2)</f>
        <v>0</v>
      </c>
    </row>
    <row r="142" ht="38.25">
      <c r="E142" s="10" t="s">
        <v>186</v>
      </c>
    </row>
    <row r="143" ht="357">
      <c r="E143" s="10" t="s">
        <v>170</v>
      </c>
    </row>
    <row r="144" spans="1:9" ht="25.5">
      <c r="A144" s="9">
        <v>47</v>
      </c>
      <c r="B144" s="9" t="s">
        <v>27</v>
      </c>
      <c r="C144" s="9" t="s">
        <v>187</v>
      </c>
      <c r="D144" s="9" t="s">
        <v>45</v>
      </c>
      <c r="E144" s="9" t="s">
        <v>188</v>
      </c>
      <c r="F144" s="9" t="s">
        <v>36</v>
      </c>
      <c r="G144" s="5">
        <v>3.6</v>
      </c>
      <c r="H144" s="8"/>
      <c r="I144" s="7">
        <f>ROUND((H144*G144),2)</f>
        <v>0</v>
      </c>
    </row>
    <row r="145" ht="12.75">
      <c r="E145" s="10" t="s">
        <v>189</v>
      </c>
    </row>
    <row r="146" ht="267.75">
      <c r="E146" s="10" t="s">
        <v>190</v>
      </c>
    </row>
    <row r="147" spans="1:9" ht="89.25">
      <c r="A147" s="9">
        <v>48</v>
      </c>
      <c r="B147" s="9" t="s">
        <v>27</v>
      </c>
      <c r="C147" s="9" t="s">
        <v>191</v>
      </c>
      <c r="D147" s="9" t="s">
        <v>45</v>
      </c>
      <c r="E147" s="9" t="s">
        <v>192</v>
      </c>
      <c r="F147" s="9" t="s">
        <v>31</v>
      </c>
      <c r="G147" s="5">
        <v>1.814</v>
      </c>
      <c r="H147" s="8"/>
      <c r="I147" s="7">
        <f>ROUND((H147*G147),2)</f>
        <v>0</v>
      </c>
    </row>
    <row r="148" ht="38.25">
      <c r="E148" s="10" t="s">
        <v>193</v>
      </c>
    </row>
    <row r="149" ht="357">
      <c r="E149" s="10" t="s">
        <v>170</v>
      </c>
    </row>
    <row r="150" spans="1:9" ht="25.5">
      <c r="A150" s="9">
        <v>49</v>
      </c>
      <c r="B150" s="9" t="s">
        <v>27</v>
      </c>
      <c r="C150" s="9" t="s">
        <v>194</v>
      </c>
      <c r="D150" s="9" t="s">
        <v>45</v>
      </c>
      <c r="E150" s="9" t="s">
        <v>195</v>
      </c>
      <c r="F150" s="9" t="s">
        <v>31</v>
      </c>
      <c r="G150" s="5">
        <v>22.62</v>
      </c>
      <c r="H150" s="8"/>
      <c r="I150" s="7">
        <f>ROUND((H150*G150),2)</f>
        <v>0</v>
      </c>
    </row>
    <row r="151" ht="12.75">
      <c r="E151" s="10" t="s">
        <v>196</v>
      </c>
    </row>
    <row r="152" ht="357">
      <c r="E152" s="10" t="s">
        <v>170</v>
      </c>
    </row>
    <row r="153" spans="1:9" ht="51">
      <c r="A153" s="9">
        <v>50</v>
      </c>
      <c r="B153" s="9" t="s">
        <v>27</v>
      </c>
      <c r="C153" s="9" t="s">
        <v>197</v>
      </c>
      <c r="D153" s="9" t="s">
        <v>45</v>
      </c>
      <c r="E153" s="9" t="s">
        <v>198</v>
      </c>
      <c r="F153" s="9" t="s">
        <v>31</v>
      </c>
      <c r="G153" s="5">
        <v>7.2</v>
      </c>
      <c r="H153" s="8"/>
      <c r="I153" s="7">
        <f>ROUND((H153*G153),2)</f>
        <v>0</v>
      </c>
    </row>
    <row r="154" ht="12.75">
      <c r="E154" s="10" t="s">
        <v>199</v>
      </c>
    </row>
    <row r="155" ht="38.25">
      <c r="E155" s="10" t="s">
        <v>200</v>
      </c>
    </row>
    <row r="156" spans="1:9" ht="25.5">
      <c r="A156" s="9">
        <v>51</v>
      </c>
      <c r="B156" s="9" t="s">
        <v>27</v>
      </c>
      <c r="C156" s="9" t="s">
        <v>201</v>
      </c>
      <c r="D156" s="9" t="s">
        <v>45</v>
      </c>
      <c r="E156" s="9" t="s">
        <v>202</v>
      </c>
      <c r="F156" s="9" t="s">
        <v>31</v>
      </c>
      <c r="G156" s="5">
        <v>22.82</v>
      </c>
      <c r="H156" s="8"/>
      <c r="I156" s="7">
        <f>ROUND((H156*G156),2)</f>
        <v>0</v>
      </c>
    </row>
    <row r="157" ht="12.75">
      <c r="E157" s="10" t="s">
        <v>203</v>
      </c>
    </row>
    <row r="158" ht="280.5">
      <c r="E158" s="10" t="s">
        <v>204</v>
      </c>
    </row>
    <row r="159" spans="1:9" ht="25.5">
      <c r="A159" s="9">
        <v>52</v>
      </c>
      <c r="B159" s="9" t="s">
        <v>27</v>
      </c>
      <c r="C159" s="9" t="s">
        <v>205</v>
      </c>
      <c r="D159" s="9" t="s">
        <v>45</v>
      </c>
      <c r="E159" s="9" t="s">
        <v>206</v>
      </c>
      <c r="F159" s="9" t="s">
        <v>31</v>
      </c>
      <c r="G159" s="5">
        <v>90.48</v>
      </c>
      <c r="H159" s="8"/>
      <c r="I159" s="7">
        <f>ROUND((H159*G159),2)</f>
        <v>0</v>
      </c>
    </row>
    <row r="160" ht="12.75">
      <c r="E160" s="10" t="s">
        <v>207</v>
      </c>
    </row>
    <row r="161" ht="102">
      <c r="E161" s="10" t="s">
        <v>208</v>
      </c>
    </row>
    <row r="162" spans="1:16" ht="12.75" customHeight="1">
      <c r="A162" s="11"/>
      <c r="B162" s="11"/>
      <c r="C162" s="11" t="s">
        <v>19</v>
      </c>
      <c r="D162" s="11"/>
      <c r="E162" s="11" t="s">
        <v>180</v>
      </c>
      <c r="F162" s="11"/>
      <c r="G162" s="11"/>
      <c r="H162" s="11"/>
      <c r="I162" s="11">
        <f>SUM(I138:I161)</f>
        <v>0</v>
      </c>
      <c r="P162">
        <f>ROUND(SUM(P138:P161),2)</f>
        <v>0</v>
      </c>
    </row>
    <row r="164" spans="1:9" ht="12.75" customHeight="1">
      <c r="A164" s="4"/>
      <c r="B164" s="4"/>
      <c r="C164" s="4" t="s">
        <v>20</v>
      </c>
      <c r="D164" s="4"/>
      <c r="E164" s="4" t="s">
        <v>209</v>
      </c>
      <c r="F164" s="4"/>
      <c r="G164" s="6"/>
      <c r="H164" s="4"/>
      <c r="I164" s="6"/>
    </row>
    <row r="165" spans="1:9" ht="76.5">
      <c r="A165" s="9">
        <v>53</v>
      </c>
      <c r="B165" s="9" t="s">
        <v>27</v>
      </c>
      <c r="C165" s="9" t="s">
        <v>210</v>
      </c>
      <c r="D165" s="9" t="s">
        <v>45</v>
      </c>
      <c r="E165" s="9" t="s">
        <v>211</v>
      </c>
      <c r="F165" s="9" t="s">
        <v>98</v>
      </c>
      <c r="G165" s="5">
        <v>236.4</v>
      </c>
      <c r="H165" s="8"/>
      <c r="I165" s="7">
        <f>ROUND((H165*G165),2)</f>
        <v>0</v>
      </c>
    </row>
    <row r="166" ht="12.75">
      <c r="E166" s="10" t="s">
        <v>212</v>
      </c>
    </row>
    <row r="167" ht="51">
      <c r="E167" s="10" t="s">
        <v>213</v>
      </c>
    </row>
    <row r="168" spans="1:9" ht="63.75">
      <c r="A168" s="9">
        <v>54</v>
      </c>
      <c r="B168" s="9" t="s">
        <v>27</v>
      </c>
      <c r="C168" s="9" t="s">
        <v>214</v>
      </c>
      <c r="D168" s="9" t="s">
        <v>45</v>
      </c>
      <c r="E168" s="9" t="s">
        <v>215</v>
      </c>
      <c r="F168" s="9" t="s">
        <v>98</v>
      </c>
      <c r="G168" s="5">
        <v>118.2</v>
      </c>
      <c r="H168" s="8"/>
      <c r="I168" s="7">
        <f>ROUND((H168*G168),2)</f>
        <v>0</v>
      </c>
    </row>
    <row r="169" ht="12.75">
      <c r="E169" s="10" t="s">
        <v>216</v>
      </c>
    </row>
    <row r="170" ht="140.25">
      <c r="E170" s="10" t="s">
        <v>217</v>
      </c>
    </row>
    <row r="171" spans="1:9" ht="63.75">
      <c r="A171" s="9">
        <v>55</v>
      </c>
      <c r="B171" s="9" t="s">
        <v>27</v>
      </c>
      <c r="C171" s="9" t="s">
        <v>218</v>
      </c>
      <c r="D171" s="9" t="s">
        <v>45</v>
      </c>
      <c r="E171" s="9" t="s">
        <v>219</v>
      </c>
      <c r="F171" s="9" t="s">
        <v>98</v>
      </c>
      <c r="G171" s="5">
        <v>118.2</v>
      </c>
      <c r="H171" s="8"/>
      <c r="I171" s="7">
        <f>ROUND((H171*G171),2)</f>
        <v>0</v>
      </c>
    </row>
    <row r="172" ht="12.75">
      <c r="E172" s="10" t="s">
        <v>216</v>
      </c>
    </row>
    <row r="173" ht="140.25">
      <c r="E173" s="10" t="s">
        <v>217</v>
      </c>
    </row>
    <row r="174" spans="1:9" ht="63.75">
      <c r="A174" s="9">
        <v>56</v>
      </c>
      <c r="B174" s="9" t="s">
        <v>27</v>
      </c>
      <c r="C174" s="9" t="s">
        <v>220</v>
      </c>
      <c r="D174" s="9" t="s">
        <v>45</v>
      </c>
      <c r="E174" s="9" t="s">
        <v>221</v>
      </c>
      <c r="F174" s="9" t="s">
        <v>98</v>
      </c>
      <c r="G174" s="5">
        <v>80.25</v>
      </c>
      <c r="H174" s="8"/>
      <c r="I174" s="7">
        <f>ROUND((H174*G174),2)</f>
        <v>0</v>
      </c>
    </row>
    <row r="175" ht="12.75">
      <c r="E175" s="10" t="s">
        <v>222</v>
      </c>
    </row>
    <row r="176" ht="140.25">
      <c r="E176" s="10" t="s">
        <v>223</v>
      </c>
    </row>
    <row r="177" spans="1:16" ht="12.75" customHeight="1">
      <c r="A177" s="11"/>
      <c r="B177" s="11"/>
      <c r="C177" s="11" t="s">
        <v>20</v>
      </c>
      <c r="D177" s="11"/>
      <c r="E177" s="11" t="s">
        <v>209</v>
      </c>
      <c r="F177" s="11"/>
      <c r="G177" s="11"/>
      <c r="H177" s="11"/>
      <c r="I177" s="11">
        <f>SUM(I165:I176)</f>
        <v>0</v>
      </c>
      <c r="P177">
        <f>ROUND(SUM(P165:P176),2)</f>
        <v>0</v>
      </c>
    </row>
    <row r="179" spans="1:9" ht="12.75" customHeight="1">
      <c r="A179" s="4"/>
      <c r="B179" s="4"/>
      <c r="C179" s="4" t="s">
        <v>21</v>
      </c>
      <c r="D179" s="4"/>
      <c r="E179" s="4" t="s">
        <v>224</v>
      </c>
      <c r="F179" s="4"/>
      <c r="G179" s="6"/>
      <c r="H179" s="4"/>
      <c r="I179" s="6"/>
    </row>
    <row r="180" spans="1:9" ht="38.25">
      <c r="A180" s="9">
        <v>57</v>
      </c>
      <c r="B180" s="9" t="s">
        <v>27</v>
      </c>
      <c r="C180" s="9" t="s">
        <v>225</v>
      </c>
      <c r="D180" s="9" t="s">
        <v>45</v>
      </c>
      <c r="E180" s="9" t="s">
        <v>226</v>
      </c>
      <c r="F180" s="9" t="s">
        <v>98</v>
      </c>
      <c r="G180" s="5">
        <v>91.8</v>
      </c>
      <c r="H180" s="8"/>
      <c r="I180" s="7">
        <f>ROUND((H180*G180),2)</f>
        <v>0</v>
      </c>
    </row>
    <row r="181" ht="38.25">
      <c r="E181" s="10" t="s">
        <v>227</v>
      </c>
    </row>
    <row r="182" ht="63.75">
      <c r="E182" s="10" t="s">
        <v>228</v>
      </c>
    </row>
    <row r="183" spans="1:9" ht="38.25">
      <c r="A183" s="9">
        <v>58</v>
      </c>
      <c r="B183" s="9" t="s">
        <v>27</v>
      </c>
      <c r="C183" s="9" t="s">
        <v>229</v>
      </c>
      <c r="D183" s="9" t="s">
        <v>45</v>
      </c>
      <c r="E183" s="9" t="s">
        <v>230</v>
      </c>
      <c r="F183" s="9" t="s">
        <v>98</v>
      </c>
      <c r="G183" s="5">
        <v>233.9</v>
      </c>
      <c r="H183" s="8"/>
      <c r="I183" s="7">
        <f>ROUND((H183*G183),2)</f>
        <v>0</v>
      </c>
    </row>
    <row r="184" ht="63.75">
      <c r="E184" s="10" t="s">
        <v>231</v>
      </c>
    </row>
    <row r="185" ht="63.75">
      <c r="E185" s="10" t="s">
        <v>228</v>
      </c>
    </row>
    <row r="186" spans="1:9" ht="25.5">
      <c r="A186" s="9">
        <v>59</v>
      </c>
      <c r="B186" s="9" t="s">
        <v>27</v>
      </c>
      <c r="C186" s="9" t="s">
        <v>232</v>
      </c>
      <c r="D186" s="9" t="s">
        <v>45</v>
      </c>
      <c r="E186" s="9" t="s">
        <v>233</v>
      </c>
      <c r="F186" s="9" t="s">
        <v>98</v>
      </c>
      <c r="G186" s="5">
        <v>233.9</v>
      </c>
      <c r="H186" s="8"/>
      <c r="I186" s="7">
        <f>ROUND((H186*G186),2)</f>
        <v>0</v>
      </c>
    </row>
    <row r="187" ht="12.75">
      <c r="E187" s="10" t="s">
        <v>234</v>
      </c>
    </row>
    <row r="188" ht="63.75">
      <c r="E188" s="10" t="s">
        <v>228</v>
      </c>
    </row>
    <row r="189" spans="1:9" ht="38.25">
      <c r="A189" s="9">
        <v>60</v>
      </c>
      <c r="B189" s="9" t="s">
        <v>27</v>
      </c>
      <c r="C189" s="9" t="s">
        <v>235</v>
      </c>
      <c r="D189" s="9" t="s">
        <v>45</v>
      </c>
      <c r="E189" s="9" t="s">
        <v>236</v>
      </c>
      <c r="F189" s="9" t="s">
        <v>98</v>
      </c>
      <c r="G189" s="5">
        <v>64.31</v>
      </c>
      <c r="H189" s="8"/>
      <c r="I189" s="7">
        <f>ROUND((H189*G189),2)</f>
        <v>0</v>
      </c>
    </row>
    <row r="190" ht="12.75">
      <c r="E190" s="10" t="s">
        <v>237</v>
      </c>
    </row>
    <row r="191" ht="51">
      <c r="E191" s="10" t="s">
        <v>238</v>
      </c>
    </row>
    <row r="192" spans="1:16" ht="12.75" customHeight="1">
      <c r="A192" s="11"/>
      <c r="B192" s="11"/>
      <c r="C192" s="11" t="s">
        <v>21</v>
      </c>
      <c r="D192" s="11"/>
      <c r="E192" s="11" t="s">
        <v>224</v>
      </c>
      <c r="F192" s="11"/>
      <c r="G192" s="11"/>
      <c r="H192" s="11"/>
      <c r="I192" s="11">
        <f>SUM(I180:I191)</f>
        <v>0</v>
      </c>
      <c r="P192">
        <f>ROUND(SUM(P180:P191),2)</f>
        <v>0</v>
      </c>
    </row>
    <row r="194" spans="1:9" ht="12.75" customHeight="1">
      <c r="A194" s="4"/>
      <c r="B194" s="4"/>
      <c r="C194" s="4" t="s">
        <v>22</v>
      </c>
      <c r="D194" s="4"/>
      <c r="E194" s="4" t="s">
        <v>239</v>
      </c>
      <c r="F194" s="4"/>
      <c r="G194" s="6"/>
      <c r="H194" s="4"/>
      <c r="I194" s="6"/>
    </row>
    <row r="195" spans="1:9" ht="38.25">
      <c r="A195" s="9">
        <v>61</v>
      </c>
      <c r="B195" s="9" t="s">
        <v>27</v>
      </c>
      <c r="C195" s="9" t="s">
        <v>240</v>
      </c>
      <c r="D195" s="9" t="s">
        <v>45</v>
      </c>
      <c r="E195" s="9" t="s">
        <v>241</v>
      </c>
      <c r="F195" s="9" t="s">
        <v>98</v>
      </c>
      <c r="G195" s="5">
        <v>132.72</v>
      </c>
      <c r="H195" s="8"/>
      <c r="I195" s="7">
        <f>ROUND((H195*G195),2)</f>
        <v>0</v>
      </c>
    </row>
    <row r="196" ht="12.75">
      <c r="E196" s="10" t="s">
        <v>242</v>
      </c>
    </row>
    <row r="197" ht="204">
      <c r="E197" s="10" t="s">
        <v>243</v>
      </c>
    </row>
    <row r="198" spans="1:9" ht="38.25">
      <c r="A198" s="9">
        <v>62</v>
      </c>
      <c r="B198" s="9" t="s">
        <v>27</v>
      </c>
      <c r="C198" s="9" t="s">
        <v>244</v>
      </c>
      <c r="D198" s="9" t="s">
        <v>45</v>
      </c>
      <c r="E198" s="9" t="s">
        <v>245</v>
      </c>
      <c r="F198" s="9" t="s">
        <v>98</v>
      </c>
      <c r="G198" s="5">
        <v>31.06</v>
      </c>
      <c r="H198" s="8"/>
      <c r="I198" s="7">
        <f>ROUND((H198*G198),2)</f>
        <v>0</v>
      </c>
    </row>
    <row r="199" ht="12.75">
      <c r="E199" s="10" t="s">
        <v>246</v>
      </c>
    </row>
    <row r="200" ht="204">
      <c r="E200" s="10" t="s">
        <v>247</v>
      </c>
    </row>
    <row r="201" spans="1:9" ht="63.75">
      <c r="A201" s="9">
        <v>63</v>
      </c>
      <c r="B201" s="9" t="s">
        <v>27</v>
      </c>
      <c r="C201" s="9" t="s">
        <v>248</v>
      </c>
      <c r="D201" s="9" t="s">
        <v>45</v>
      </c>
      <c r="E201" s="9" t="s">
        <v>249</v>
      </c>
      <c r="F201" s="9" t="s">
        <v>98</v>
      </c>
      <c r="G201" s="5">
        <v>135.9</v>
      </c>
      <c r="H201" s="8"/>
      <c r="I201" s="7">
        <f>ROUND((H201*G201),2)</f>
        <v>0</v>
      </c>
    </row>
    <row r="202" ht="38.25">
      <c r="E202" s="10" t="s">
        <v>250</v>
      </c>
    </row>
    <row r="203" ht="38.25">
      <c r="E203" s="10" t="s">
        <v>251</v>
      </c>
    </row>
    <row r="204" spans="1:9" ht="38.25">
      <c r="A204" s="9">
        <v>64</v>
      </c>
      <c r="B204" s="9" t="s">
        <v>27</v>
      </c>
      <c r="C204" s="9" t="s">
        <v>252</v>
      </c>
      <c r="D204" s="9" t="s">
        <v>45</v>
      </c>
      <c r="E204" s="9" t="s">
        <v>253</v>
      </c>
      <c r="F204" s="9" t="s">
        <v>98</v>
      </c>
      <c r="G204" s="5">
        <v>7.742</v>
      </c>
      <c r="H204" s="8"/>
      <c r="I204" s="7">
        <f>ROUND((H204*G204),2)</f>
        <v>0</v>
      </c>
    </row>
    <row r="205" ht="12.75">
      <c r="E205" s="10" t="s">
        <v>254</v>
      </c>
    </row>
    <row r="206" ht="38.25">
      <c r="E206" s="10" t="s">
        <v>255</v>
      </c>
    </row>
    <row r="207" spans="1:16" ht="12.75" customHeight="1">
      <c r="A207" s="11"/>
      <c r="B207" s="11"/>
      <c r="C207" s="11" t="s">
        <v>22</v>
      </c>
      <c r="D207" s="11"/>
      <c r="E207" s="11" t="s">
        <v>239</v>
      </c>
      <c r="F207" s="11"/>
      <c r="G207" s="11"/>
      <c r="H207" s="11"/>
      <c r="I207" s="11">
        <f>SUM(I195:I206)</f>
        <v>0</v>
      </c>
      <c r="P207">
        <f>ROUND(SUM(P195:P206),2)</f>
        <v>0</v>
      </c>
    </row>
    <row r="209" spans="1:9" ht="12.75" customHeight="1">
      <c r="A209" s="4"/>
      <c r="B209" s="4"/>
      <c r="C209" s="4" t="s">
        <v>23</v>
      </c>
      <c r="D209" s="4"/>
      <c r="E209" s="4" t="s">
        <v>256</v>
      </c>
      <c r="F209" s="4"/>
      <c r="G209" s="6"/>
      <c r="H209" s="4"/>
      <c r="I209" s="6"/>
    </row>
    <row r="210" spans="1:9" ht="51">
      <c r="A210" s="9">
        <v>65</v>
      </c>
      <c r="B210" s="9" t="s">
        <v>27</v>
      </c>
      <c r="C210" s="9" t="s">
        <v>257</v>
      </c>
      <c r="D210" s="9" t="s">
        <v>45</v>
      </c>
      <c r="E210" s="9" t="s">
        <v>258</v>
      </c>
      <c r="F210" s="9" t="s">
        <v>107</v>
      </c>
      <c r="G210" s="5">
        <v>2.1</v>
      </c>
      <c r="H210" s="8"/>
      <c r="I210" s="7">
        <f>ROUND((H210*G210),2)</f>
        <v>0</v>
      </c>
    </row>
    <row r="211" ht="12.75">
      <c r="E211" s="10" t="s">
        <v>259</v>
      </c>
    </row>
    <row r="212" ht="267.75">
      <c r="E212" s="10" t="s">
        <v>260</v>
      </c>
    </row>
    <row r="213" spans="1:16" ht="12.75" customHeight="1">
      <c r="A213" s="11"/>
      <c r="B213" s="11"/>
      <c r="C213" s="11" t="s">
        <v>23</v>
      </c>
      <c r="D213" s="11"/>
      <c r="E213" s="11" t="s">
        <v>261</v>
      </c>
      <c r="F213" s="11"/>
      <c r="G213" s="11"/>
      <c r="H213" s="11"/>
      <c r="I213" s="11">
        <f>SUM(I210:I212)</f>
        <v>0</v>
      </c>
      <c r="P213">
        <f>ROUND(SUM(P210:P212),2)</f>
        <v>0</v>
      </c>
    </row>
    <row r="215" spans="1:9" ht="12.75" customHeight="1">
      <c r="A215" s="4"/>
      <c r="B215" s="4"/>
      <c r="C215" s="4" t="s">
        <v>24</v>
      </c>
      <c r="D215" s="4"/>
      <c r="E215" s="4" t="s">
        <v>262</v>
      </c>
      <c r="F215" s="4"/>
      <c r="G215" s="6"/>
      <c r="H215" s="4"/>
      <c r="I215" s="6"/>
    </row>
    <row r="216" spans="1:9" ht="38.25">
      <c r="A216" s="9">
        <v>66</v>
      </c>
      <c r="B216" s="9" t="s">
        <v>27</v>
      </c>
      <c r="C216" s="9" t="s">
        <v>263</v>
      </c>
      <c r="D216" s="9" t="s">
        <v>45</v>
      </c>
      <c r="E216" s="9" t="s">
        <v>264</v>
      </c>
      <c r="F216" s="9" t="s">
        <v>107</v>
      </c>
      <c r="G216" s="5">
        <v>8.45</v>
      </c>
      <c r="H216" s="8"/>
      <c r="I216" s="7">
        <f>ROUND((H216*G216),2)</f>
        <v>0</v>
      </c>
    </row>
    <row r="217" ht="12.75">
      <c r="E217" s="10" t="s">
        <v>265</v>
      </c>
    </row>
    <row r="218" ht="63.75">
      <c r="E218" s="10" t="s">
        <v>266</v>
      </c>
    </row>
    <row r="219" spans="1:9" ht="38.25">
      <c r="A219" s="9">
        <v>67</v>
      </c>
      <c r="B219" s="9" t="s">
        <v>27</v>
      </c>
      <c r="C219" s="9" t="s">
        <v>267</v>
      </c>
      <c r="D219" s="9" t="s">
        <v>45</v>
      </c>
      <c r="E219" s="9" t="s">
        <v>268</v>
      </c>
      <c r="F219" s="9" t="s">
        <v>107</v>
      </c>
      <c r="G219" s="5">
        <v>10</v>
      </c>
      <c r="H219" s="8"/>
      <c r="I219" s="7">
        <f>ROUND((H219*G219),2)</f>
        <v>0</v>
      </c>
    </row>
    <row r="220" ht="12.75">
      <c r="E220" s="10" t="s">
        <v>269</v>
      </c>
    </row>
    <row r="221" ht="38.25">
      <c r="E221" s="10" t="s">
        <v>270</v>
      </c>
    </row>
    <row r="222" spans="1:9" ht="38.25">
      <c r="A222" s="9">
        <v>68</v>
      </c>
      <c r="B222" s="9" t="s">
        <v>27</v>
      </c>
      <c r="C222" s="9" t="s">
        <v>271</v>
      </c>
      <c r="D222" s="9" t="s">
        <v>45</v>
      </c>
      <c r="E222" s="9" t="s">
        <v>272</v>
      </c>
      <c r="F222" s="9" t="s">
        <v>107</v>
      </c>
      <c r="G222" s="5">
        <v>27.655</v>
      </c>
      <c r="H222" s="8"/>
      <c r="I222" s="7">
        <f>ROUND((H222*G222),2)</f>
        <v>0</v>
      </c>
    </row>
    <row r="223" ht="12.75">
      <c r="E223" s="10" t="s">
        <v>273</v>
      </c>
    </row>
    <row r="224" ht="63.75">
      <c r="E224" s="10" t="s">
        <v>274</v>
      </c>
    </row>
    <row r="225" spans="1:9" ht="38.25">
      <c r="A225" s="9">
        <v>69</v>
      </c>
      <c r="B225" s="9" t="s">
        <v>27</v>
      </c>
      <c r="C225" s="9" t="s">
        <v>275</v>
      </c>
      <c r="D225" s="9" t="s">
        <v>45</v>
      </c>
      <c r="E225" s="9" t="s">
        <v>276</v>
      </c>
      <c r="F225" s="9" t="s">
        <v>107</v>
      </c>
      <c r="G225" s="5">
        <v>27</v>
      </c>
      <c r="H225" s="8"/>
      <c r="I225" s="7">
        <f>ROUND((H225*G225),2)</f>
        <v>0</v>
      </c>
    </row>
    <row r="226" ht="12.75">
      <c r="E226" s="10" t="s">
        <v>277</v>
      </c>
    </row>
    <row r="227" ht="38.25">
      <c r="E227" s="10" t="s">
        <v>270</v>
      </c>
    </row>
    <row r="228" spans="1:9" ht="38.25">
      <c r="A228" s="9">
        <v>70</v>
      </c>
      <c r="B228" s="9" t="s">
        <v>27</v>
      </c>
      <c r="C228" s="9" t="s">
        <v>278</v>
      </c>
      <c r="D228" s="9" t="s">
        <v>45</v>
      </c>
      <c r="E228" s="9" t="s">
        <v>279</v>
      </c>
      <c r="F228" s="9" t="s">
        <v>69</v>
      </c>
      <c r="G228" s="5">
        <v>8</v>
      </c>
      <c r="H228" s="8"/>
      <c r="I228" s="7">
        <f>ROUND((H228*G228),2)</f>
        <v>0</v>
      </c>
    </row>
    <row r="229" ht="12.75">
      <c r="E229" s="10" t="s">
        <v>280</v>
      </c>
    </row>
    <row r="230" ht="38.25">
      <c r="E230" s="10" t="s">
        <v>281</v>
      </c>
    </row>
    <row r="231" spans="1:9" ht="25.5">
      <c r="A231" s="9">
        <v>71</v>
      </c>
      <c r="B231" s="9" t="s">
        <v>27</v>
      </c>
      <c r="C231" s="9" t="s">
        <v>282</v>
      </c>
      <c r="D231" s="9" t="s">
        <v>45</v>
      </c>
      <c r="E231" s="9" t="s">
        <v>283</v>
      </c>
      <c r="F231" s="9" t="s">
        <v>69</v>
      </c>
      <c r="G231" s="5">
        <v>4</v>
      </c>
      <c r="H231" s="8"/>
      <c r="I231" s="7">
        <f>ROUND((H231*G231),2)</f>
        <v>0</v>
      </c>
    </row>
    <row r="232" ht="12.75">
      <c r="E232" s="10" t="s">
        <v>284</v>
      </c>
    </row>
    <row r="233" ht="25.5">
      <c r="E233" s="10" t="s">
        <v>285</v>
      </c>
    </row>
    <row r="234" spans="1:9" ht="38.25">
      <c r="A234" s="9">
        <v>72</v>
      </c>
      <c r="B234" s="9" t="s">
        <v>27</v>
      </c>
      <c r="C234" s="9" t="s">
        <v>286</v>
      </c>
      <c r="D234" s="9" t="s">
        <v>45</v>
      </c>
      <c r="E234" s="9" t="s">
        <v>287</v>
      </c>
      <c r="F234" s="9" t="s">
        <v>69</v>
      </c>
      <c r="G234" s="5">
        <v>2</v>
      </c>
      <c r="H234" s="8"/>
      <c r="I234" s="7">
        <f>ROUND((H234*G234),2)</f>
        <v>0</v>
      </c>
    </row>
    <row r="235" ht="12.75">
      <c r="E235" s="10" t="s">
        <v>288</v>
      </c>
    </row>
    <row r="236" ht="25.5">
      <c r="E236" s="10" t="s">
        <v>289</v>
      </c>
    </row>
    <row r="237" spans="1:9" ht="38.25">
      <c r="A237" s="9">
        <v>73</v>
      </c>
      <c r="B237" s="9" t="s">
        <v>27</v>
      </c>
      <c r="C237" s="9" t="s">
        <v>290</v>
      </c>
      <c r="D237" s="9" t="s">
        <v>45</v>
      </c>
      <c r="E237" s="9" t="s">
        <v>291</v>
      </c>
      <c r="F237" s="9" t="s">
        <v>107</v>
      </c>
      <c r="G237" s="5">
        <v>13.8</v>
      </c>
      <c r="H237" s="8"/>
      <c r="I237" s="7">
        <f>ROUND((H237*G237),2)</f>
        <v>0</v>
      </c>
    </row>
    <row r="238" ht="12.75">
      <c r="E238" s="10" t="s">
        <v>292</v>
      </c>
    </row>
    <row r="239" ht="51">
      <c r="E239" s="10" t="s">
        <v>293</v>
      </c>
    </row>
    <row r="240" spans="1:9" ht="38.25">
      <c r="A240" s="9">
        <v>74</v>
      </c>
      <c r="B240" s="9" t="s">
        <v>27</v>
      </c>
      <c r="C240" s="9" t="s">
        <v>294</v>
      </c>
      <c r="D240" s="9" t="s">
        <v>45</v>
      </c>
      <c r="E240" s="9" t="s">
        <v>295</v>
      </c>
      <c r="F240" s="9" t="s">
        <v>107</v>
      </c>
      <c r="G240" s="5">
        <v>14.4</v>
      </c>
      <c r="H240" s="8"/>
      <c r="I240" s="7">
        <f>ROUND((H240*G240),2)</f>
        <v>0</v>
      </c>
    </row>
    <row r="241" ht="12.75">
      <c r="E241" s="10" t="s">
        <v>296</v>
      </c>
    </row>
    <row r="242" ht="12.75">
      <c r="E242" s="10" t="s">
        <v>297</v>
      </c>
    </row>
    <row r="243" spans="1:9" ht="51">
      <c r="A243" s="9">
        <v>75</v>
      </c>
      <c r="B243" s="9" t="s">
        <v>27</v>
      </c>
      <c r="C243" s="9" t="s">
        <v>298</v>
      </c>
      <c r="D243" s="9" t="s">
        <v>45</v>
      </c>
      <c r="E243" s="9" t="s">
        <v>299</v>
      </c>
      <c r="F243" s="9" t="s">
        <v>107</v>
      </c>
      <c r="G243" s="5">
        <v>42.05</v>
      </c>
      <c r="H243" s="8"/>
      <c r="I243" s="7">
        <f>ROUND((H243*G243),2)</f>
        <v>0</v>
      </c>
    </row>
    <row r="244" ht="38.25">
      <c r="E244" s="10" t="s">
        <v>300</v>
      </c>
    </row>
    <row r="245" ht="38.25">
      <c r="E245" s="10" t="s">
        <v>301</v>
      </c>
    </row>
    <row r="246" spans="1:9" ht="51">
      <c r="A246" s="9">
        <v>76</v>
      </c>
      <c r="B246" s="9" t="s">
        <v>27</v>
      </c>
      <c r="C246" s="9" t="s">
        <v>302</v>
      </c>
      <c r="D246" s="9" t="s">
        <v>45</v>
      </c>
      <c r="E246" s="9" t="s">
        <v>303</v>
      </c>
      <c r="F246" s="9" t="s">
        <v>107</v>
      </c>
      <c r="G246" s="5">
        <v>7</v>
      </c>
      <c r="H246" s="8"/>
      <c r="I246" s="7">
        <f>ROUND((H246*G246),2)</f>
        <v>0</v>
      </c>
    </row>
    <row r="247" ht="12.75">
      <c r="E247" s="10" t="s">
        <v>304</v>
      </c>
    </row>
    <row r="248" ht="38.25">
      <c r="E248" s="10" t="s">
        <v>301</v>
      </c>
    </row>
    <row r="249" spans="1:9" ht="38.25">
      <c r="A249" s="9">
        <v>77</v>
      </c>
      <c r="B249" s="9" t="s">
        <v>27</v>
      </c>
      <c r="C249" s="9" t="s">
        <v>305</v>
      </c>
      <c r="D249" s="9" t="s">
        <v>45</v>
      </c>
      <c r="E249" s="9" t="s">
        <v>306</v>
      </c>
      <c r="F249" s="9" t="s">
        <v>98</v>
      </c>
      <c r="G249" s="5">
        <v>3.57</v>
      </c>
      <c r="H249" s="8"/>
      <c r="I249" s="7">
        <f>ROUND((H249*G249),2)</f>
        <v>0</v>
      </c>
    </row>
    <row r="250" ht="12.75">
      <c r="E250" s="10" t="s">
        <v>307</v>
      </c>
    </row>
    <row r="251" ht="12.75">
      <c r="E251" s="10" t="s">
        <v>308</v>
      </c>
    </row>
    <row r="252" spans="1:9" ht="38.25">
      <c r="A252" s="9">
        <v>78</v>
      </c>
      <c r="B252" s="9" t="s">
        <v>27</v>
      </c>
      <c r="C252" s="9" t="s">
        <v>309</v>
      </c>
      <c r="D252" s="9" t="s">
        <v>45</v>
      </c>
      <c r="E252" s="9" t="s">
        <v>310</v>
      </c>
      <c r="F252" s="9" t="s">
        <v>98</v>
      </c>
      <c r="G252" s="5">
        <v>233.9</v>
      </c>
      <c r="H252" s="8"/>
      <c r="I252" s="7">
        <f>ROUND((H252*G252),2)</f>
        <v>0</v>
      </c>
    </row>
    <row r="253" ht="63.75">
      <c r="E253" s="10" t="s">
        <v>231</v>
      </c>
    </row>
    <row r="254" ht="12.75">
      <c r="E254" s="10" t="s">
        <v>311</v>
      </c>
    </row>
    <row r="255" spans="1:9" ht="51">
      <c r="A255" s="9">
        <v>79</v>
      </c>
      <c r="B255" s="9" t="s">
        <v>27</v>
      </c>
      <c r="C255" s="9" t="s">
        <v>312</v>
      </c>
      <c r="D255" s="9" t="s">
        <v>45</v>
      </c>
      <c r="E255" s="9" t="s">
        <v>313</v>
      </c>
      <c r="F255" s="9" t="s">
        <v>31</v>
      </c>
      <c r="G255" s="5">
        <v>2.25</v>
      </c>
      <c r="H255" s="8"/>
      <c r="I255" s="7">
        <f>ROUND((H255*G255),2)</f>
        <v>0</v>
      </c>
    </row>
    <row r="256" ht="12.75">
      <c r="E256" s="10" t="s">
        <v>314</v>
      </c>
    </row>
    <row r="257" ht="102">
      <c r="E257" s="10" t="s">
        <v>315</v>
      </c>
    </row>
    <row r="258" spans="1:9" ht="38.25">
      <c r="A258" s="9">
        <v>80</v>
      </c>
      <c r="B258" s="9" t="s">
        <v>27</v>
      </c>
      <c r="C258" s="9" t="s">
        <v>316</v>
      </c>
      <c r="D258" s="9" t="s">
        <v>45</v>
      </c>
      <c r="E258" s="9" t="s">
        <v>317</v>
      </c>
      <c r="F258" s="9" t="s">
        <v>31</v>
      </c>
      <c r="G258" s="5">
        <v>27.71</v>
      </c>
      <c r="H258" s="8"/>
      <c r="I258" s="7">
        <f>ROUND((H258*G258),2)</f>
        <v>0</v>
      </c>
    </row>
    <row r="259" ht="63.75">
      <c r="E259" s="10" t="s">
        <v>318</v>
      </c>
    </row>
    <row r="260" ht="102">
      <c r="E260" s="10" t="s">
        <v>315</v>
      </c>
    </row>
    <row r="261" spans="1:9" ht="51">
      <c r="A261" s="9">
        <v>81</v>
      </c>
      <c r="B261" s="9" t="s">
        <v>27</v>
      </c>
      <c r="C261" s="9" t="s">
        <v>319</v>
      </c>
      <c r="D261" s="9" t="s">
        <v>45</v>
      </c>
      <c r="E261" s="9" t="s">
        <v>320</v>
      </c>
      <c r="F261" s="9" t="s">
        <v>31</v>
      </c>
      <c r="G261" s="5">
        <v>14.31</v>
      </c>
      <c r="H261" s="8"/>
      <c r="I261" s="7">
        <f>ROUND((H261*G261),2)</f>
        <v>0</v>
      </c>
    </row>
    <row r="262" ht="12.75">
      <c r="E262" s="10" t="s">
        <v>321</v>
      </c>
    </row>
    <row r="263" ht="76.5">
      <c r="E263" s="10" t="s">
        <v>322</v>
      </c>
    </row>
    <row r="264" spans="1:9" ht="51">
      <c r="A264" s="9">
        <v>82</v>
      </c>
      <c r="B264" s="9" t="s">
        <v>27</v>
      </c>
      <c r="C264" s="9" t="s">
        <v>323</v>
      </c>
      <c r="D264" s="9" t="s">
        <v>45</v>
      </c>
      <c r="E264" s="9" t="s">
        <v>324</v>
      </c>
      <c r="F264" s="9" t="s">
        <v>98</v>
      </c>
      <c r="G264" s="5">
        <v>120.6</v>
      </c>
      <c r="H264" s="8"/>
      <c r="I264" s="7">
        <f>ROUND((H264*G264),2)</f>
        <v>0</v>
      </c>
    </row>
    <row r="265" ht="12.75">
      <c r="E265" s="10" t="s">
        <v>325</v>
      </c>
    </row>
    <row r="266" ht="76.5">
      <c r="E266" s="10" t="s">
        <v>322</v>
      </c>
    </row>
    <row r="267" spans="1:16" ht="12.75" customHeight="1">
      <c r="A267" s="11"/>
      <c r="B267" s="11"/>
      <c r="C267" s="11" t="s">
        <v>24</v>
      </c>
      <c r="D267" s="11"/>
      <c r="E267" s="11" t="s">
        <v>262</v>
      </c>
      <c r="F267" s="11"/>
      <c r="G267" s="11"/>
      <c r="H267" s="11"/>
      <c r="I267" s="11">
        <f>SUM(I216:I266)</f>
        <v>0</v>
      </c>
      <c r="P267">
        <f>ROUND(SUM(P216:P266),2)</f>
        <v>0</v>
      </c>
    </row>
    <row r="269" spans="1:16" ht="12.75" customHeight="1">
      <c r="A269" s="11"/>
      <c r="B269" s="11"/>
      <c r="C269" s="11"/>
      <c r="D269" s="11"/>
      <c r="E269" s="11" t="s">
        <v>326</v>
      </c>
      <c r="F269" s="11"/>
      <c r="G269" s="11"/>
      <c r="H269" s="11"/>
      <c r="I269" s="11">
        <f>+I63+I93+I111+I135+I162+I177+I192+I207+I213+I267</f>
        <v>0</v>
      </c>
      <c r="P269">
        <f>+P63+P93+P111+P135+P162+P177+P192+P207+P213+P267</f>
        <v>0</v>
      </c>
    </row>
    <row r="271" spans="1:9" ht="12.75" customHeight="1">
      <c r="A271" s="4" t="s">
        <v>327</v>
      </c>
      <c r="B271" s="4"/>
      <c r="C271" s="4"/>
      <c r="D271" s="4"/>
      <c r="E271" s="4"/>
      <c r="F271" s="4"/>
      <c r="G271" s="4"/>
      <c r="H271" s="4"/>
      <c r="I271" s="4"/>
    </row>
    <row r="272" spans="1:9" ht="12.75" customHeight="1">
      <c r="A272" s="4"/>
      <c r="B272" s="4"/>
      <c r="C272" s="4"/>
      <c r="D272" s="4"/>
      <c r="E272" s="4" t="s">
        <v>328</v>
      </c>
      <c r="F272" s="4"/>
      <c r="G272" s="4"/>
      <c r="H272" s="4"/>
      <c r="I272" s="4"/>
    </row>
    <row r="273" spans="1:16" ht="12.75" customHeight="1">
      <c r="A273" s="11"/>
      <c r="B273" s="11"/>
      <c r="C273" s="11"/>
      <c r="D273" s="11"/>
      <c r="E273" s="11" t="s">
        <v>329</v>
      </c>
      <c r="F273" s="11"/>
      <c r="G273" s="11"/>
      <c r="H273" s="11"/>
      <c r="I273" s="11">
        <v>0</v>
      </c>
      <c r="P273">
        <v>0</v>
      </c>
    </row>
    <row r="274" spans="1:9" ht="12.75" customHeight="1">
      <c r="A274" s="11"/>
      <c r="B274" s="11"/>
      <c r="C274" s="11"/>
      <c r="D274" s="11"/>
      <c r="E274" s="11" t="s">
        <v>330</v>
      </c>
      <c r="F274" s="11"/>
      <c r="G274" s="11"/>
      <c r="H274" s="11"/>
      <c r="I274" s="11"/>
    </row>
    <row r="275" spans="1:16" ht="12.75" customHeight="1">
      <c r="A275" s="11"/>
      <c r="B275" s="11"/>
      <c r="C275" s="11"/>
      <c r="D275" s="11"/>
      <c r="E275" s="11" t="s">
        <v>331</v>
      </c>
      <c r="F275" s="11"/>
      <c r="G275" s="11"/>
      <c r="H275" s="11"/>
      <c r="I275" s="11">
        <v>0</v>
      </c>
      <c r="P275">
        <v>0</v>
      </c>
    </row>
    <row r="276" spans="1:16" ht="12.75" customHeight="1">
      <c r="A276" s="11"/>
      <c r="B276" s="11"/>
      <c r="C276" s="11"/>
      <c r="D276" s="11"/>
      <c r="E276" s="11" t="s">
        <v>332</v>
      </c>
      <c r="F276" s="11"/>
      <c r="G276" s="11"/>
      <c r="H276" s="11"/>
      <c r="I276" s="11">
        <f>I273+I275</f>
        <v>0</v>
      </c>
      <c r="P276">
        <f>P273+P275</f>
        <v>0</v>
      </c>
    </row>
    <row r="278" spans="1:16" ht="12.75" customHeight="1">
      <c r="A278" s="11"/>
      <c r="B278" s="11"/>
      <c r="C278" s="11"/>
      <c r="D278" s="11"/>
      <c r="E278" s="11" t="s">
        <v>332</v>
      </c>
      <c r="F278" s="11"/>
      <c r="G278" s="11"/>
      <c r="H278" s="11"/>
      <c r="I278" s="11">
        <f>I269+I276</f>
        <v>0</v>
      </c>
      <c r="P278">
        <f>P269+P276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Aleš Jambor</cp:lastModifiedBy>
  <cp:lastPrinted>2020-12-04T15:51:30Z</cp:lastPrinted>
  <dcterms:created xsi:type="dcterms:W3CDTF">2020-12-04T15:52:19Z</dcterms:created>
  <dcterms:modified xsi:type="dcterms:W3CDTF">2022-03-01T19:46:27Z</dcterms:modified>
  <cp:category/>
  <cp:version/>
  <cp:contentType/>
  <cp:contentStatus/>
</cp:coreProperties>
</file>