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'List1'!$A$2:$J$141</definedName>
  </definedNames>
  <calcPr fullCalcOnLoad="1"/>
</workbook>
</file>

<file path=xl/sharedStrings.xml><?xml version="1.0" encoding="utf-8"?>
<sst xmlns="http://schemas.openxmlformats.org/spreadsheetml/2006/main" count="310" uniqueCount="51">
  <si>
    <t>Typ vozu</t>
  </si>
  <si>
    <t>Rok výroby</t>
  </si>
  <si>
    <t>Zdvihový objem</t>
  </si>
  <si>
    <t>Palivo</t>
  </si>
  <si>
    <t>Popis vozu:</t>
  </si>
  <si>
    <t>prohlídka</t>
  </si>
  <si>
    <t>Cena bez DPH</t>
  </si>
  <si>
    <t>benzín</t>
  </si>
  <si>
    <t>Množství</t>
  </si>
  <si>
    <t>Měrná jednotka</t>
  </si>
  <si>
    <t>Výměna brzdové kapaliny</t>
  </si>
  <si>
    <t>Odtah vozidla</t>
  </si>
  <si>
    <t>km</t>
  </si>
  <si>
    <t>hod</t>
  </si>
  <si>
    <t>Mechanické práce</t>
  </si>
  <si>
    <t>Klempířské práce</t>
  </si>
  <si>
    <t>Lakýrnické práce</t>
  </si>
  <si>
    <t>Elektrikářské práce</t>
  </si>
  <si>
    <t>Čištění interiéru celého vozu</t>
  </si>
  <si>
    <t>čištění</t>
  </si>
  <si>
    <t>Mytí vozu</t>
  </si>
  <si>
    <t>mytí</t>
  </si>
  <si>
    <t>STK</t>
  </si>
  <si>
    <t>Emise</t>
  </si>
  <si>
    <t>Zapůjčení náhradního vozu stejné kategorie</t>
  </si>
  <si>
    <t>den</t>
  </si>
  <si>
    <t>nafta</t>
  </si>
  <si>
    <t>Cena celkem</t>
  </si>
  <si>
    <t>2009-2012</t>
  </si>
  <si>
    <t>Celková cena za celé období</t>
  </si>
  <si>
    <t>Výměna motorového oleje po 30 000 km (olej, filtr, práce)</t>
  </si>
  <si>
    <t>2009 - 2011</t>
  </si>
  <si>
    <t>Škoda Rapid - 5ks</t>
  </si>
  <si>
    <t>Škoda SUPERB - 2ks</t>
  </si>
  <si>
    <t>Cena celkem 
bez DPH</t>
  </si>
  <si>
    <t>Cena celkem 
s DPH</t>
  </si>
  <si>
    <t>Popis vozu</t>
  </si>
  <si>
    <t>Škoda OCTAVIA - 4ks</t>
  </si>
  <si>
    <t>Škoda OCTAVIA - 2ks</t>
  </si>
  <si>
    <t>Předpokládaný počet jednotek</t>
  </si>
  <si>
    <t>Škoda OCTAVIA - 7ks</t>
  </si>
  <si>
    <t>Škoda SUPERB - 9ks</t>
  </si>
  <si>
    <t>Škoda OCTAVIA - 3ks</t>
  </si>
  <si>
    <t>Škoda OCTAVIA, r.v. 2021 - 3ks</t>
  </si>
  <si>
    <t>Škoda OCTAVIA, r.v. 2016 - 4ks</t>
  </si>
  <si>
    <t>Škoda OCTAVIA, r.v. 2009-2011 - 2ks</t>
  </si>
  <si>
    <t>Škoda OCTAVIA, r.v. 2018, - 7ks</t>
  </si>
  <si>
    <t>Škoda SUPERB, r.v. 2016 - 2ks</t>
  </si>
  <si>
    <t>Škoda SUPERB, r.v. 2009-2012 - 2ks</t>
  </si>
  <si>
    <t>Škoda SUPERB, r.v. 2020 - 9ks</t>
  </si>
  <si>
    <r>
      <t xml:space="preserve">Servis vozidel - Tabulka prací </t>
    </r>
    <r>
      <rPr>
        <b/>
        <sz val="12"/>
        <rFont val="Arial"/>
        <family val="2"/>
      </rPr>
      <t>pro uvedený počet vozidel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modelový případ slouží pouze pro hodnocení nabídek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</si>
</sst>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44" fontId="1" fillId="0" borderId="13" xfId="0" applyNumberFormat="1" applyFont="1" applyBorder="1" applyAlignment="1">
      <alignment/>
    </xf>
    <xf numFmtId="0" fontId="5" fillId="33" borderId="17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44" fontId="0" fillId="34" borderId="13" xfId="0" applyNumberFormat="1" applyFont="1" applyFill="1" applyBorder="1" applyAlignment="1">
      <alignment horizontal="center"/>
    </xf>
    <xf numFmtId="44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4" fontId="0" fillId="34" borderId="19" xfId="0" applyNumberFormat="1" applyFont="1" applyFill="1" applyBorder="1" applyAlignment="1">
      <alignment horizontal="center"/>
    </xf>
    <xf numFmtId="0" fontId="1" fillId="35" borderId="20" xfId="0" applyFont="1" applyFill="1" applyBorder="1" applyAlignment="1">
      <alignment wrapText="1"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44" fontId="0" fillId="35" borderId="23" xfId="0" applyNumberFormat="1" applyFont="1" applyFill="1" applyBorder="1" applyAlignment="1">
      <alignment horizontal="center"/>
    </xf>
    <xf numFmtId="0" fontId="0" fillId="35" borderId="23" xfId="0" applyFont="1" applyFill="1" applyBorder="1" applyAlignment="1">
      <alignment/>
    </xf>
    <xf numFmtId="44" fontId="0" fillId="35" borderId="24" xfId="0" applyNumberFormat="1" applyFont="1" applyFill="1" applyBorder="1" applyAlignment="1">
      <alignment/>
    </xf>
    <xf numFmtId="0" fontId="1" fillId="36" borderId="0" xfId="0" applyFont="1" applyFill="1" applyBorder="1" applyAlignment="1">
      <alignment wrapText="1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44" fontId="0" fillId="36" borderId="0" xfId="0" applyNumberFormat="1" applyFont="1" applyFill="1" applyBorder="1" applyAlignment="1">
      <alignment horizontal="center"/>
    </xf>
    <xf numFmtId="44" fontId="0" fillId="36" borderId="0" xfId="0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1" fillId="35" borderId="26" xfId="0" applyFont="1" applyFill="1" applyBorder="1" applyAlignment="1">
      <alignment wrapText="1"/>
    </xf>
    <xf numFmtId="0" fontId="0" fillId="35" borderId="27" xfId="0" applyFont="1" applyFill="1" applyBorder="1" applyAlignment="1">
      <alignment/>
    </xf>
    <xf numFmtId="44" fontId="0" fillId="0" borderId="13" xfId="0" applyNumberFormat="1" applyFont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1" fillId="0" borderId="28" xfId="0" applyFont="1" applyBorder="1" applyAlignment="1">
      <alignment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26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33" borderId="32" xfId="0" applyFont="1" applyFill="1" applyBorder="1" applyAlignment="1">
      <alignment wrapText="1"/>
    </xf>
    <xf numFmtId="0" fontId="0" fillId="33" borderId="29" xfId="0" applyFont="1" applyFill="1" applyBorder="1" applyAlignment="1">
      <alignment wrapText="1"/>
    </xf>
    <xf numFmtId="0" fontId="0" fillId="33" borderId="33" xfId="0" applyFont="1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3" fillId="34" borderId="34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27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0" fillId="36" borderId="13" xfId="0" applyFont="1" applyFill="1" applyBorder="1" applyAlignment="1">
      <alignment horizontal="center"/>
    </xf>
    <xf numFmtId="44" fontId="0" fillId="0" borderId="32" xfId="0" applyNumberFormat="1" applyFont="1" applyBorder="1" applyAlignment="1">
      <alignment horizontal="center" vertical="center"/>
    </xf>
    <xf numFmtId="44" fontId="0" fillId="0" borderId="30" xfId="0" applyNumberFormat="1" applyFont="1" applyBorder="1" applyAlignment="1">
      <alignment horizontal="center" vertical="center"/>
    </xf>
    <xf numFmtId="44" fontId="1" fillId="0" borderId="32" xfId="0" applyNumberFormat="1" applyFont="1" applyBorder="1" applyAlignment="1">
      <alignment horizontal="center"/>
    </xf>
    <xf numFmtId="44" fontId="1" fillId="0" borderId="30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tabSelected="1" zoomScalePageLayoutView="0" workbookViewId="0" topLeftCell="A25">
      <selection activeCell="M6" sqref="M6"/>
    </sheetView>
  </sheetViews>
  <sheetFormatPr defaultColWidth="9.140625" defaultRowHeight="12.75"/>
  <cols>
    <col min="1" max="1" width="14.57421875" style="13" bestFit="1" customWidth="1"/>
    <col min="2" max="2" width="30.28125" style="13" customWidth="1"/>
    <col min="3" max="3" width="15.7109375" style="13" customWidth="1"/>
    <col min="4" max="4" width="11.00390625" style="13" customWidth="1"/>
    <col min="5" max="5" width="13.00390625" style="13" customWidth="1"/>
    <col min="6" max="6" width="9.140625" style="13" customWidth="1"/>
    <col min="7" max="7" width="11.00390625" style="13" customWidth="1"/>
    <col min="8" max="8" width="12.140625" style="13" bestFit="1" customWidth="1"/>
    <col min="9" max="9" width="11.00390625" style="13" customWidth="1"/>
    <col min="10" max="10" width="15.7109375" style="13" customWidth="1"/>
    <col min="11" max="15" width="11.00390625" style="13" customWidth="1"/>
    <col min="16" max="16384" width="9.140625" style="13" customWidth="1"/>
  </cols>
  <sheetData>
    <row r="1" spans="1:2" ht="19.5" customHeight="1" thickBot="1">
      <c r="A1" s="11"/>
      <c r="B1" s="12"/>
    </row>
    <row r="2" spans="1:10" ht="49.5" customHeight="1" thickBot="1">
      <c r="A2" s="48" t="s">
        <v>50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ht="6" customHeight="1">
      <c r="A3" s="7"/>
      <c r="B3" s="5"/>
      <c r="C3" s="5"/>
      <c r="D3" s="5"/>
      <c r="E3" s="5"/>
      <c r="F3" s="5"/>
      <c r="G3" s="5"/>
      <c r="H3" s="5"/>
      <c r="I3" s="5"/>
      <c r="J3" s="6"/>
    </row>
    <row r="4" ht="4.5" customHeight="1" thickBot="1"/>
    <row r="5" spans="1:10" ht="38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8</v>
      </c>
      <c r="G5" s="2" t="s">
        <v>9</v>
      </c>
      <c r="H5" s="2" t="s">
        <v>6</v>
      </c>
      <c r="I5" s="2" t="s">
        <v>39</v>
      </c>
      <c r="J5" s="3" t="s">
        <v>29</v>
      </c>
    </row>
    <row r="6" spans="1:10" ht="18">
      <c r="A6" s="10" t="s">
        <v>4</v>
      </c>
      <c r="B6" s="4" t="s">
        <v>32</v>
      </c>
      <c r="C6" s="4">
        <v>2016</v>
      </c>
      <c r="D6" s="4">
        <v>1197</v>
      </c>
      <c r="E6" s="4" t="s">
        <v>7</v>
      </c>
      <c r="F6" s="41"/>
      <c r="G6" s="42"/>
      <c r="H6" s="42"/>
      <c r="I6" s="42"/>
      <c r="J6" s="43"/>
    </row>
    <row r="7" spans="1:10" ht="2.25" customHeight="1">
      <c r="A7" s="44"/>
      <c r="B7" s="36"/>
      <c r="C7" s="36"/>
      <c r="D7" s="36"/>
      <c r="E7" s="36"/>
      <c r="F7" s="36"/>
      <c r="G7" s="36"/>
      <c r="H7" s="36"/>
      <c r="I7" s="36"/>
      <c r="J7" s="45"/>
    </row>
    <row r="8" spans="1:10" ht="12.75">
      <c r="A8" s="35" t="s">
        <v>30</v>
      </c>
      <c r="B8" s="36"/>
      <c r="C8" s="36"/>
      <c r="D8" s="36"/>
      <c r="E8" s="37"/>
      <c r="F8" s="14">
        <v>1</v>
      </c>
      <c r="G8" s="14" t="s">
        <v>5</v>
      </c>
      <c r="H8" s="15"/>
      <c r="I8" s="14">
        <v>10</v>
      </c>
      <c r="J8" s="16">
        <f>I8*H8</f>
        <v>0</v>
      </c>
    </row>
    <row r="9" spans="1:10" ht="12.75">
      <c r="A9" s="35" t="s">
        <v>10</v>
      </c>
      <c r="B9" s="36"/>
      <c r="C9" s="36"/>
      <c r="D9" s="36"/>
      <c r="E9" s="37"/>
      <c r="F9" s="14">
        <v>1</v>
      </c>
      <c r="G9" s="14" t="s">
        <v>5</v>
      </c>
      <c r="H9" s="15"/>
      <c r="I9" s="14">
        <v>5</v>
      </c>
      <c r="J9" s="16">
        <f>I9*H9</f>
        <v>0</v>
      </c>
    </row>
    <row r="10" spans="1:10" ht="12.75">
      <c r="A10" s="35" t="s">
        <v>11</v>
      </c>
      <c r="B10" s="36"/>
      <c r="C10" s="36"/>
      <c r="D10" s="36"/>
      <c r="E10" s="37"/>
      <c r="F10" s="14">
        <v>1</v>
      </c>
      <c r="G10" s="14" t="s">
        <v>12</v>
      </c>
      <c r="H10" s="15"/>
      <c r="I10" s="14">
        <v>200</v>
      </c>
      <c r="J10" s="16">
        <f>I10*H10</f>
        <v>0</v>
      </c>
    </row>
    <row r="11" spans="1:10" ht="12.75">
      <c r="A11" s="35" t="s">
        <v>14</v>
      </c>
      <c r="B11" s="36"/>
      <c r="C11" s="36"/>
      <c r="D11" s="36"/>
      <c r="E11" s="37"/>
      <c r="F11" s="14">
        <v>1</v>
      </c>
      <c r="G11" s="14" t="s">
        <v>13</v>
      </c>
      <c r="H11" s="15"/>
      <c r="I11" s="14">
        <f>40*5</f>
        <v>200</v>
      </c>
      <c r="J11" s="16">
        <f aca="true" t="shared" si="0" ref="J11:J19">I11*H11</f>
        <v>0</v>
      </c>
    </row>
    <row r="12" spans="1:10" ht="12.75">
      <c r="A12" s="35" t="s">
        <v>15</v>
      </c>
      <c r="B12" s="36"/>
      <c r="C12" s="36"/>
      <c r="D12" s="36"/>
      <c r="E12" s="37"/>
      <c r="F12" s="14">
        <v>1</v>
      </c>
      <c r="G12" s="14" t="s">
        <v>13</v>
      </c>
      <c r="H12" s="15"/>
      <c r="I12" s="14">
        <f>10*5</f>
        <v>50</v>
      </c>
      <c r="J12" s="16">
        <f t="shared" si="0"/>
        <v>0</v>
      </c>
    </row>
    <row r="13" spans="1:10" ht="12.75">
      <c r="A13" s="35" t="s">
        <v>16</v>
      </c>
      <c r="B13" s="36"/>
      <c r="C13" s="36"/>
      <c r="D13" s="36"/>
      <c r="E13" s="37"/>
      <c r="F13" s="14">
        <v>1</v>
      </c>
      <c r="G13" s="14" t="s">
        <v>13</v>
      </c>
      <c r="H13" s="15"/>
      <c r="I13" s="14">
        <f>10*5</f>
        <v>50</v>
      </c>
      <c r="J13" s="16">
        <f t="shared" si="0"/>
        <v>0</v>
      </c>
    </row>
    <row r="14" spans="1:10" ht="12.75">
      <c r="A14" s="35" t="s">
        <v>17</v>
      </c>
      <c r="B14" s="36"/>
      <c r="C14" s="36"/>
      <c r="D14" s="36"/>
      <c r="E14" s="37"/>
      <c r="F14" s="14">
        <v>1</v>
      </c>
      <c r="G14" s="14" t="s">
        <v>13</v>
      </c>
      <c r="H14" s="15"/>
      <c r="I14" s="14">
        <f>5*5</f>
        <v>25</v>
      </c>
      <c r="J14" s="16">
        <f t="shared" si="0"/>
        <v>0</v>
      </c>
    </row>
    <row r="15" spans="1:10" ht="12.75">
      <c r="A15" s="35" t="s">
        <v>18</v>
      </c>
      <c r="B15" s="36"/>
      <c r="C15" s="36"/>
      <c r="D15" s="36"/>
      <c r="E15" s="37"/>
      <c r="F15" s="14">
        <v>1</v>
      </c>
      <c r="G15" s="14" t="s">
        <v>19</v>
      </c>
      <c r="H15" s="15"/>
      <c r="I15" s="14">
        <f>1*5</f>
        <v>5</v>
      </c>
      <c r="J15" s="16">
        <f t="shared" si="0"/>
        <v>0</v>
      </c>
    </row>
    <row r="16" spans="1:10" ht="12.75">
      <c r="A16" s="35" t="s">
        <v>20</v>
      </c>
      <c r="B16" s="36"/>
      <c r="C16" s="36"/>
      <c r="D16" s="36"/>
      <c r="E16" s="37"/>
      <c r="F16" s="14">
        <v>1</v>
      </c>
      <c r="G16" s="14" t="s">
        <v>21</v>
      </c>
      <c r="H16" s="15"/>
      <c r="I16" s="14">
        <v>10</v>
      </c>
      <c r="J16" s="16">
        <f t="shared" si="0"/>
        <v>0</v>
      </c>
    </row>
    <row r="17" spans="1:10" ht="12.75">
      <c r="A17" s="35" t="s">
        <v>22</v>
      </c>
      <c r="B17" s="36"/>
      <c r="C17" s="36"/>
      <c r="D17" s="36"/>
      <c r="E17" s="37"/>
      <c r="F17" s="14">
        <v>1</v>
      </c>
      <c r="G17" s="14" t="s">
        <v>5</v>
      </c>
      <c r="H17" s="15"/>
      <c r="I17" s="14">
        <v>5</v>
      </c>
      <c r="J17" s="16">
        <f t="shared" si="0"/>
        <v>0</v>
      </c>
    </row>
    <row r="18" spans="1:10" ht="12.75">
      <c r="A18" s="35" t="s">
        <v>23</v>
      </c>
      <c r="B18" s="36"/>
      <c r="C18" s="36"/>
      <c r="D18" s="36"/>
      <c r="E18" s="37"/>
      <c r="F18" s="14">
        <v>1</v>
      </c>
      <c r="G18" s="14" t="s">
        <v>5</v>
      </c>
      <c r="H18" s="15"/>
      <c r="I18" s="14">
        <v>5</v>
      </c>
      <c r="J18" s="16">
        <f t="shared" si="0"/>
        <v>0</v>
      </c>
    </row>
    <row r="19" spans="1:10" ht="13.5" thickBot="1">
      <c r="A19" s="38" t="s">
        <v>24</v>
      </c>
      <c r="B19" s="39"/>
      <c r="C19" s="39"/>
      <c r="D19" s="39"/>
      <c r="E19" s="40"/>
      <c r="F19" s="17">
        <v>1</v>
      </c>
      <c r="G19" s="17" t="s">
        <v>25</v>
      </c>
      <c r="H19" s="18"/>
      <c r="I19" s="17">
        <f>1*5</f>
        <v>5</v>
      </c>
      <c r="J19" s="16">
        <f t="shared" si="0"/>
        <v>0</v>
      </c>
    </row>
    <row r="20" spans="1:10" ht="13.5" thickBot="1">
      <c r="A20" s="19" t="s">
        <v>27</v>
      </c>
      <c r="B20" s="20"/>
      <c r="C20" s="20"/>
      <c r="D20" s="20"/>
      <c r="E20" s="20"/>
      <c r="F20" s="21"/>
      <c r="G20" s="21"/>
      <c r="H20" s="22"/>
      <c r="I20" s="23"/>
      <c r="J20" s="24">
        <f>SUM(J8:J19)</f>
        <v>0</v>
      </c>
    </row>
    <row r="21" spans="1:10" ht="13.5" thickBot="1">
      <c r="A21" s="25"/>
      <c r="B21" s="26"/>
      <c r="C21" s="26"/>
      <c r="D21" s="26"/>
      <c r="E21" s="26"/>
      <c r="F21" s="27"/>
      <c r="G21" s="27"/>
      <c r="H21" s="28"/>
      <c r="I21" s="26"/>
      <c r="J21" s="29"/>
    </row>
    <row r="22" spans="1:10" ht="38.25">
      <c r="A22" s="1"/>
      <c r="B22" s="2" t="s">
        <v>0</v>
      </c>
      <c r="C22" s="2" t="s">
        <v>1</v>
      </c>
      <c r="D22" s="2" t="s">
        <v>2</v>
      </c>
      <c r="E22" s="2" t="s">
        <v>3</v>
      </c>
      <c r="F22" s="2" t="s">
        <v>8</v>
      </c>
      <c r="G22" s="2" t="s">
        <v>9</v>
      </c>
      <c r="H22" s="2" t="s">
        <v>6</v>
      </c>
      <c r="I22" s="2" t="s">
        <v>39</v>
      </c>
      <c r="J22" s="3" t="s">
        <v>29</v>
      </c>
    </row>
    <row r="23" spans="1:10" ht="18">
      <c r="A23" s="10" t="s">
        <v>4</v>
      </c>
      <c r="B23" s="4" t="s">
        <v>42</v>
      </c>
      <c r="C23" s="4">
        <v>2021</v>
      </c>
      <c r="D23" s="4">
        <v>1498</v>
      </c>
      <c r="E23" s="4" t="s">
        <v>7</v>
      </c>
      <c r="F23" s="41"/>
      <c r="G23" s="42"/>
      <c r="H23" s="42"/>
      <c r="I23" s="42"/>
      <c r="J23" s="43"/>
    </row>
    <row r="24" spans="1:10" ht="3" customHeight="1">
      <c r="A24" s="44"/>
      <c r="B24" s="36"/>
      <c r="C24" s="36"/>
      <c r="D24" s="36"/>
      <c r="E24" s="36"/>
      <c r="F24" s="36"/>
      <c r="G24" s="36"/>
      <c r="H24" s="36"/>
      <c r="I24" s="36"/>
      <c r="J24" s="45"/>
    </row>
    <row r="25" spans="1:10" ht="12.75" customHeight="1">
      <c r="A25" s="35" t="s">
        <v>30</v>
      </c>
      <c r="B25" s="46"/>
      <c r="C25" s="46"/>
      <c r="D25" s="46"/>
      <c r="E25" s="47"/>
      <c r="F25" s="14">
        <v>1</v>
      </c>
      <c r="G25" s="14" t="s">
        <v>5</v>
      </c>
      <c r="H25" s="15"/>
      <c r="I25" s="14">
        <v>6</v>
      </c>
      <c r="J25" s="16">
        <f>I25*H25</f>
        <v>0</v>
      </c>
    </row>
    <row r="26" spans="1:10" ht="12.75" customHeight="1">
      <c r="A26" s="35" t="s">
        <v>10</v>
      </c>
      <c r="B26" s="46"/>
      <c r="C26" s="46"/>
      <c r="D26" s="46"/>
      <c r="E26" s="47"/>
      <c r="F26" s="14">
        <v>1</v>
      </c>
      <c r="G26" s="14" t="s">
        <v>5</v>
      </c>
      <c r="H26" s="15"/>
      <c r="I26" s="14">
        <v>3</v>
      </c>
      <c r="J26" s="16">
        <f>I26*H26</f>
        <v>0</v>
      </c>
    </row>
    <row r="27" spans="1:10" ht="12.75">
      <c r="A27" s="35" t="s">
        <v>11</v>
      </c>
      <c r="B27" s="46"/>
      <c r="C27" s="46"/>
      <c r="D27" s="46"/>
      <c r="E27" s="47"/>
      <c r="F27" s="14">
        <v>1</v>
      </c>
      <c r="G27" s="14" t="s">
        <v>12</v>
      </c>
      <c r="H27" s="15"/>
      <c r="I27" s="14">
        <v>100</v>
      </c>
      <c r="J27" s="16">
        <f>I27*H27</f>
        <v>0</v>
      </c>
    </row>
    <row r="28" spans="1:10" ht="12.75" customHeight="1">
      <c r="A28" s="35" t="s">
        <v>14</v>
      </c>
      <c r="B28" s="46"/>
      <c r="C28" s="46"/>
      <c r="D28" s="46"/>
      <c r="E28" s="47"/>
      <c r="F28" s="14">
        <v>1</v>
      </c>
      <c r="G28" s="14" t="s">
        <v>13</v>
      </c>
      <c r="H28" s="15"/>
      <c r="I28" s="14">
        <v>100</v>
      </c>
      <c r="J28" s="16">
        <f aca="true" t="shared" si="1" ref="J28:J36">I28*H28</f>
        <v>0</v>
      </c>
    </row>
    <row r="29" spans="1:10" ht="12.75" customHeight="1">
      <c r="A29" s="35" t="s">
        <v>15</v>
      </c>
      <c r="B29" s="46"/>
      <c r="C29" s="46"/>
      <c r="D29" s="46"/>
      <c r="E29" s="47"/>
      <c r="F29" s="14">
        <v>1</v>
      </c>
      <c r="G29" s="14" t="s">
        <v>13</v>
      </c>
      <c r="H29" s="15"/>
      <c r="I29" s="14">
        <f>10*4</f>
        <v>40</v>
      </c>
      <c r="J29" s="16">
        <f t="shared" si="1"/>
        <v>0</v>
      </c>
    </row>
    <row r="30" spans="1:10" ht="12.75" customHeight="1">
      <c r="A30" s="35" t="s">
        <v>16</v>
      </c>
      <c r="B30" s="46"/>
      <c r="C30" s="46"/>
      <c r="D30" s="46"/>
      <c r="E30" s="47"/>
      <c r="F30" s="14">
        <v>1</v>
      </c>
      <c r="G30" s="14" t="s">
        <v>13</v>
      </c>
      <c r="H30" s="15"/>
      <c r="I30" s="14">
        <f>10*4</f>
        <v>40</v>
      </c>
      <c r="J30" s="16">
        <f t="shared" si="1"/>
        <v>0</v>
      </c>
    </row>
    <row r="31" spans="1:10" ht="12.75" customHeight="1">
      <c r="A31" s="35" t="s">
        <v>17</v>
      </c>
      <c r="B31" s="46"/>
      <c r="C31" s="46"/>
      <c r="D31" s="46"/>
      <c r="E31" s="47"/>
      <c r="F31" s="14">
        <v>1</v>
      </c>
      <c r="G31" s="14" t="s">
        <v>13</v>
      </c>
      <c r="H31" s="15"/>
      <c r="I31" s="14">
        <f>5*4</f>
        <v>20</v>
      </c>
      <c r="J31" s="16">
        <f t="shared" si="1"/>
        <v>0</v>
      </c>
    </row>
    <row r="32" spans="1:10" ht="12.75" customHeight="1">
      <c r="A32" s="35" t="s">
        <v>18</v>
      </c>
      <c r="B32" s="46"/>
      <c r="C32" s="46"/>
      <c r="D32" s="46"/>
      <c r="E32" s="47"/>
      <c r="F32" s="14">
        <v>1</v>
      </c>
      <c r="G32" s="14" t="s">
        <v>19</v>
      </c>
      <c r="H32" s="15"/>
      <c r="I32" s="14">
        <v>3</v>
      </c>
      <c r="J32" s="16">
        <f t="shared" si="1"/>
        <v>0</v>
      </c>
    </row>
    <row r="33" spans="1:10" ht="12.75">
      <c r="A33" s="35" t="s">
        <v>20</v>
      </c>
      <c r="B33" s="46"/>
      <c r="C33" s="46"/>
      <c r="D33" s="46"/>
      <c r="E33" s="47"/>
      <c r="F33" s="14">
        <v>1</v>
      </c>
      <c r="G33" s="14" t="s">
        <v>21</v>
      </c>
      <c r="H33" s="15"/>
      <c r="I33" s="14">
        <v>6</v>
      </c>
      <c r="J33" s="16">
        <f t="shared" si="1"/>
        <v>0</v>
      </c>
    </row>
    <row r="34" spans="1:10" ht="12.75">
      <c r="A34" s="35" t="s">
        <v>22</v>
      </c>
      <c r="B34" s="46"/>
      <c r="C34" s="46"/>
      <c r="D34" s="46"/>
      <c r="E34" s="47"/>
      <c r="F34" s="14">
        <v>1</v>
      </c>
      <c r="G34" s="14" t="s">
        <v>5</v>
      </c>
      <c r="H34" s="15"/>
      <c r="I34" s="14">
        <v>3</v>
      </c>
      <c r="J34" s="16">
        <f t="shared" si="1"/>
        <v>0</v>
      </c>
    </row>
    <row r="35" spans="1:10" ht="12.75">
      <c r="A35" s="35" t="s">
        <v>23</v>
      </c>
      <c r="B35" s="46"/>
      <c r="C35" s="46"/>
      <c r="D35" s="46"/>
      <c r="E35" s="47"/>
      <c r="F35" s="14">
        <v>1</v>
      </c>
      <c r="G35" s="14" t="s">
        <v>5</v>
      </c>
      <c r="H35" s="15"/>
      <c r="I35" s="14">
        <v>3</v>
      </c>
      <c r="J35" s="16">
        <f t="shared" si="1"/>
        <v>0</v>
      </c>
    </row>
    <row r="36" spans="1:10" ht="13.5" customHeight="1" thickBot="1">
      <c r="A36" s="38" t="s">
        <v>24</v>
      </c>
      <c r="B36" s="51"/>
      <c r="C36" s="51"/>
      <c r="D36" s="51"/>
      <c r="E36" s="52"/>
      <c r="F36" s="30">
        <v>1</v>
      </c>
      <c r="G36" s="30" t="s">
        <v>25</v>
      </c>
      <c r="H36" s="18"/>
      <c r="I36" s="17">
        <v>5</v>
      </c>
      <c r="J36" s="16">
        <f t="shared" si="1"/>
        <v>0</v>
      </c>
    </row>
    <row r="37" spans="1:10" ht="13.5" thickBot="1">
      <c r="A37" s="31" t="s">
        <v>27</v>
      </c>
      <c r="B37" s="32"/>
      <c r="C37" s="32"/>
      <c r="D37" s="32"/>
      <c r="E37" s="32"/>
      <c r="F37" s="32"/>
      <c r="G37" s="32"/>
      <c r="H37" s="22"/>
      <c r="I37" s="23"/>
      <c r="J37" s="24">
        <f>SUM(J25:J36)</f>
        <v>0</v>
      </c>
    </row>
    <row r="38" ht="10.5" customHeight="1" thickBot="1"/>
    <row r="39" spans="1:10" ht="38.25">
      <c r="A39" s="1"/>
      <c r="B39" s="2" t="s">
        <v>0</v>
      </c>
      <c r="C39" s="2" t="s">
        <v>1</v>
      </c>
      <c r="D39" s="2" t="s">
        <v>2</v>
      </c>
      <c r="E39" s="2" t="s">
        <v>3</v>
      </c>
      <c r="F39" s="2" t="s">
        <v>8</v>
      </c>
      <c r="G39" s="2" t="s">
        <v>9</v>
      </c>
      <c r="H39" s="2" t="s">
        <v>6</v>
      </c>
      <c r="I39" s="2" t="s">
        <v>39</v>
      </c>
      <c r="J39" s="3" t="s">
        <v>29</v>
      </c>
    </row>
    <row r="40" spans="1:10" ht="18">
      <c r="A40" s="10" t="s">
        <v>4</v>
      </c>
      <c r="B40" s="4" t="s">
        <v>37</v>
      </c>
      <c r="C40" s="4">
        <v>2016</v>
      </c>
      <c r="D40" s="4">
        <v>1598</v>
      </c>
      <c r="E40" s="4" t="s">
        <v>26</v>
      </c>
      <c r="F40" s="41"/>
      <c r="G40" s="42"/>
      <c r="H40" s="42"/>
      <c r="I40" s="42"/>
      <c r="J40" s="43"/>
    </row>
    <row r="41" spans="1:10" ht="3" customHeight="1">
      <c r="A41" s="44"/>
      <c r="B41" s="36"/>
      <c r="C41" s="36"/>
      <c r="D41" s="36"/>
      <c r="E41" s="36"/>
      <c r="F41" s="36"/>
      <c r="G41" s="36"/>
      <c r="H41" s="36"/>
      <c r="I41" s="36"/>
      <c r="J41" s="45"/>
    </row>
    <row r="42" spans="1:10" ht="12.75" customHeight="1">
      <c r="A42" s="35" t="s">
        <v>30</v>
      </c>
      <c r="B42" s="46"/>
      <c r="C42" s="46"/>
      <c r="D42" s="46"/>
      <c r="E42" s="47"/>
      <c r="F42" s="14">
        <v>1</v>
      </c>
      <c r="G42" s="14" t="s">
        <v>5</v>
      </c>
      <c r="H42" s="15"/>
      <c r="I42" s="14">
        <v>8</v>
      </c>
      <c r="J42" s="16">
        <f>I42*H42</f>
        <v>0</v>
      </c>
    </row>
    <row r="43" spans="1:10" ht="12.75" customHeight="1">
      <c r="A43" s="35" t="s">
        <v>10</v>
      </c>
      <c r="B43" s="46"/>
      <c r="C43" s="46"/>
      <c r="D43" s="46"/>
      <c r="E43" s="47"/>
      <c r="F43" s="14">
        <v>1</v>
      </c>
      <c r="G43" s="14" t="s">
        <v>5</v>
      </c>
      <c r="H43" s="15"/>
      <c r="I43" s="14">
        <v>4</v>
      </c>
      <c r="J43" s="16">
        <f>I43*H43</f>
        <v>0</v>
      </c>
    </row>
    <row r="44" spans="1:10" ht="12.75">
      <c r="A44" s="35" t="s">
        <v>11</v>
      </c>
      <c r="B44" s="46"/>
      <c r="C44" s="46"/>
      <c r="D44" s="46"/>
      <c r="E44" s="47"/>
      <c r="F44" s="14">
        <v>1</v>
      </c>
      <c r="G44" s="14" t="s">
        <v>12</v>
      </c>
      <c r="H44" s="15"/>
      <c r="I44" s="14">
        <v>100</v>
      </c>
      <c r="J44" s="16">
        <f>I44*H44</f>
        <v>0</v>
      </c>
    </row>
    <row r="45" spans="1:10" ht="12.75" customHeight="1">
      <c r="A45" s="35" t="s">
        <v>14</v>
      </c>
      <c r="B45" s="46"/>
      <c r="C45" s="46"/>
      <c r="D45" s="46"/>
      <c r="E45" s="47"/>
      <c r="F45" s="14">
        <v>1</v>
      </c>
      <c r="G45" s="14" t="s">
        <v>13</v>
      </c>
      <c r="H45" s="15"/>
      <c r="I45" s="14">
        <v>100</v>
      </c>
      <c r="J45" s="16">
        <f aca="true" t="shared" si="2" ref="J45:J53">I45*H45</f>
        <v>0</v>
      </c>
    </row>
    <row r="46" spans="1:10" ht="12.75" customHeight="1">
      <c r="A46" s="35" t="s">
        <v>15</v>
      </c>
      <c r="B46" s="46"/>
      <c r="C46" s="46"/>
      <c r="D46" s="46"/>
      <c r="E46" s="47"/>
      <c r="F46" s="14">
        <v>1</v>
      </c>
      <c r="G46" s="14" t="s">
        <v>13</v>
      </c>
      <c r="H46" s="15"/>
      <c r="I46" s="14">
        <f>10*4</f>
        <v>40</v>
      </c>
      <c r="J46" s="16">
        <f t="shared" si="2"/>
        <v>0</v>
      </c>
    </row>
    <row r="47" spans="1:10" ht="12.75" customHeight="1">
      <c r="A47" s="35" t="s">
        <v>16</v>
      </c>
      <c r="B47" s="46"/>
      <c r="C47" s="46"/>
      <c r="D47" s="46"/>
      <c r="E47" s="47"/>
      <c r="F47" s="14">
        <v>1</v>
      </c>
      <c r="G47" s="14" t="s">
        <v>13</v>
      </c>
      <c r="H47" s="15"/>
      <c r="I47" s="14">
        <f>10*4</f>
        <v>40</v>
      </c>
      <c r="J47" s="16">
        <f t="shared" si="2"/>
        <v>0</v>
      </c>
    </row>
    <row r="48" spans="1:10" ht="12.75" customHeight="1">
      <c r="A48" s="35" t="s">
        <v>17</v>
      </c>
      <c r="B48" s="46"/>
      <c r="C48" s="46"/>
      <c r="D48" s="46"/>
      <c r="E48" s="47"/>
      <c r="F48" s="14">
        <v>1</v>
      </c>
      <c r="G48" s="14" t="s">
        <v>13</v>
      </c>
      <c r="H48" s="15"/>
      <c r="I48" s="14">
        <f>5*4</f>
        <v>20</v>
      </c>
      <c r="J48" s="16">
        <f t="shared" si="2"/>
        <v>0</v>
      </c>
    </row>
    <row r="49" spans="1:10" ht="12.75" customHeight="1">
      <c r="A49" s="35" t="s">
        <v>18</v>
      </c>
      <c r="B49" s="46"/>
      <c r="C49" s="46"/>
      <c r="D49" s="46"/>
      <c r="E49" s="47"/>
      <c r="F49" s="14">
        <v>1</v>
      </c>
      <c r="G49" s="14" t="s">
        <v>19</v>
      </c>
      <c r="H49" s="15"/>
      <c r="I49" s="14">
        <f>1*4</f>
        <v>4</v>
      </c>
      <c r="J49" s="16">
        <f t="shared" si="2"/>
        <v>0</v>
      </c>
    </row>
    <row r="50" spans="1:10" ht="12.75">
      <c r="A50" s="35" t="s">
        <v>20</v>
      </c>
      <c r="B50" s="46"/>
      <c r="C50" s="46"/>
      <c r="D50" s="46"/>
      <c r="E50" s="47"/>
      <c r="F50" s="14">
        <v>1</v>
      </c>
      <c r="G50" s="14" t="s">
        <v>21</v>
      </c>
      <c r="H50" s="15"/>
      <c r="I50" s="14">
        <v>8</v>
      </c>
      <c r="J50" s="16">
        <f t="shared" si="2"/>
        <v>0</v>
      </c>
    </row>
    <row r="51" spans="1:10" ht="12.75">
      <c r="A51" s="35" t="s">
        <v>22</v>
      </c>
      <c r="B51" s="46"/>
      <c r="C51" s="46"/>
      <c r="D51" s="46"/>
      <c r="E51" s="47"/>
      <c r="F51" s="14">
        <v>1</v>
      </c>
      <c r="G51" s="14" t="s">
        <v>5</v>
      </c>
      <c r="H51" s="15"/>
      <c r="I51" s="14">
        <v>4</v>
      </c>
      <c r="J51" s="16">
        <f t="shared" si="2"/>
        <v>0</v>
      </c>
    </row>
    <row r="52" spans="1:10" ht="12.75">
      <c r="A52" s="35" t="s">
        <v>23</v>
      </c>
      <c r="B52" s="46"/>
      <c r="C52" s="46"/>
      <c r="D52" s="46"/>
      <c r="E52" s="47"/>
      <c r="F52" s="14">
        <v>1</v>
      </c>
      <c r="G52" s="14" t="s">
        <v>5</v>
      </c>
      <c r="H52" s="15"/>
      <c r="I52" s="14">
        <v>4</v>
      </c>
      <c r="J52" s="16">
        <f t="shared" si="2"/>
        <v>0</v>
      </c>
    </row>
    <row r="53" spans="1:10" ht="13.5" customHeight="1" thickBot="1">
      <c r="A53" s="38" t="s">
        <v>24</v>
      </c>
      <c r="B53" s="51"/>
      <c r="C53" s="51"/>
      <c r="D53" s="51"/>
      <c r="E53" s="52"/>
      <c r="F53" s="30">
        <v>1</v>
      </c>
      <c r="G53" s="30" t="s">
        <v>25</v>
      </c>
      <c r="H53" s="18"/>
      <c r="I53" s="17">
        <v>5</v>
      </c>
      <c r="J53" s="16">
        <f t="shared" si="2"/>
        <v>0</v>
      </c>
    </row>
    <row r="54" spans="1:10" ht="13.5" thickBot="1">
      <c r="A54" s="31" t="s">
        <v>27</v>
      </c>
      <c r="B54" s="32"/>
      <c r="C54" s="32"/>
      <c r="D54" s="32"/>
      <c r="E54" s="32"/>
      <c r="F54" s="32"/>
      <c r="G54" s="32"/>
      <c r="H54" s="22"/>
      <c r="I54" s="23"/>
      <c r="J54" s="24">
        <f>SUM(J42:J53)</f>
        <v>0</v>
      </c>
    </row>
    <row r="55" ht="13.5" thickBot="1"/>
    <row r="56" spans="1:10" ht="38.25">
      <c r="A56" s="1"/>
      <c r="B56" s="2" t="s">
        <v>0</v>
      </c>
      <c r="C56" s="2" t="s">
        <v>1</v>
      </c>
      <c r="D56" s="2" t="s">
        <v>2</v>
      </c>
      <c r="E56" s="2" t="s">
        <v>3</v>
      </c>
      <c r="F56" s="2" t="s">
        <v>8</v>
      </c>
      <c r="G56" s="2" t="s">
        <v>9</v>
      </c>
      <c r="H56" s="2" t="s">
        <v>6</v>
      </c>
      <c r="I56" s="2" t="s">
        <v>39</v>
      </c>
      <c r="J56" s="3" t="s">
        <v>29</v>
      </c>
    </row>
    <row r="57" spans="1:10" ht="18">
      <c r="A57" s="10" t="s">
        <v>4</v>
      </c>
      <c r="B57" s="4" t="s">
        <v>38</v>
      </c>
      <c r="C57" s="4" t="s">
        <v>31</v>
      </c>
      <c r="D57" s="4">
        <v>1598</v>
      </c>
      <c r="E57" s="4" t="s">
        <v>26</v>
      </c>
      <c r="F57" s="41"/>
      <c r="G57" s="42"/>
      <c r="H57" s="42"/>
      <c r="I57" s="42"/>
      <c r="J57" s="43"/>
    </row>
    <row r="58" spans="1:10" ht="3" customHeight="1">
      <c r="A58" s="44"/>
      <c r="B58" s="36"/>
      <c r="C58" s="36"/>
      <c r="D58" s="36"/>
      <c r="E58" s="36"/>
      <c r="F58" s="36"/>
      <c r="G58" s="36"/>
      <c r="H58" s="36"/>
      <c r="I58" s="36"/>
      <c r="J58" s="45"/>
    </row>
    <row r="59" spans="1:10" ht="12.75">
      <c r="A59" s="35" t="s">
        <v>30</v>
      </c>
      <c r="B59" s="36"/>
      <c r="C59" s="36"/>
      <c r="D59" s="36"/>
      <c r="E59" s="37"/>
      <c r="F59" s="14">
        <v>1</v>
      </c>
      <c r="G59" s="14" t="s">
        <v>5</v>
      </c>
      <c r="H59" s="15"/>
      <c r="I59" s="14">
        <v>4</v>
      </c>
      <c r="J59" s="16">
        <f>I59*H59</f>
        <v>0</v>
      </c>
    </row>
    <row r="60" spans="1:10" ht="12.75">
      <c r="A60" s="35" t="s">
        <v>10</v>
      </c>
      <c r="B60" s="36"/>
      <c r="C60" s="36"/>
      <c r="D60" s="36"/>
      <c r="E60" s="37"/>
      <c r="F60" s="14">
        <v>1</v>
      </c>
      <c r="G60" s="14" t="s">
        <v>5</v>
      </c>
      <c r="H60" s="15"/>
      <c r="I60" s="14">
        <v>2</v>
      </c>
      <c r="J60" s="16">
        <f>I60*H60</f>
        <v>0</v>
      </c>
    </row>
    <row r="61" spans="1:10" ht="12.75">
      <c r="A61" s="35" t="s">
        <v>11</v>
      </c>
      <c r="B61" s="36"/>
      <c r="C61" s="36"/>
      <c r="D61" s="36"/>
      <c r="E61" s="37"/>
      <c r="F61" s="14">
        <v>1</v>
      </c>
      <c r="G61" s="14" t="s">
        <v>12</v>
      </c>
      <c r="H61" s="15"/>
      <c r="I61" s="14">
        <v>50</v>
      </c>
      <c r="J61" s="16">
        <f>I61*H61</f>
        <v>0</v>
      </c>
    </row>
    <row r="62" spans="1:10" ht="12.75">
      <c r="A62" s="35" t="s">
        <v>14</v>
      </c>
      <c r="B62" s="36"/>
      <c r="C62" s="36"/>
      <c r="D62" s="36"/>
      <c r="E62" s="37"/>
      <c r="F62" s="14">
        <v>1</v>
      </c>
      <c r="G62" s="14" t="s">
        <v>13</v>
      </c>
      <c r="H62" s="15"/>
      <c r="I62" s="14">
        <v>60</v>
      </c>
      <c r="J62" s="16">
        <f aca="true" t="shared" si="3" ref="J62:J70">I62*H62</f>
        <v>0</v>
      </c>
    </row>
    <row r="63" spans="1:10" ht="12.75">
      <c r="A63" s="35" t="s">
        <v>15</v>
      </c>
      <c r="B63" s="36"/>
      <c r="C63" s="36"/>
      <c r="D63" s="36"/>
      <c r="E63" s="37"/>
      <c r="F63" s="14">
        <v>1</v>
      </c>
      <c r="G63" s="14" t="s">
        <v>13</v>
      </c>
      <c r="H63" s="15"/>
      <c r="I63" s="14">
        <f>10*2</f>
        <v>20</v>
      </c>
      <c r="J63" s="16">
        <f t="shared" si="3"/>
        <v>0</v>
      </c>
    </row>
    <row r="64" spans="1:10" ht="12.75">
      <c r="A64" s="35" t="s">
        <v>16</v>
      </c>
      <c r="B64" s="36"/>
      <c r="C64" s="36"/>
      <c r="D64" s="36"/>
      <c r="E64" s="37"/>
      <c r="F64" s="14">
        <v>1</v>
      </c>
      <c r="G64" s="14" t="s">
        <v>13</v>
      </c>
      <c r="H64" s="15"/>
      <c r="I64" s="14">
        <f>10*2</f>
        <v>20</v>
      </c>
      <c r="J64" s="16">
        <f t="shared" si="3"/>
        <v>0</v>
      </c>
    </row>
    <row r="65" spans="1:10" ht="12.75">
      <c r="A65" s="35" t="s">
        <v>17</v>
      </c>
      <c r="B65" s="36"/>
      <c r="C65" s="36"/>
      <c r="D65" s="36"/>
      <c r="E65" s="37"/>
      <c r="F65" s="14">
        <v>1</v>
      </c>
      <c r="G65" s="14" t="s">
        <v>13</v>
      </c>
      <c r="H65" s="15"/>
      <c r="I65" s="14">
        <f>5*2</f>
        <v>10</v>
      </c>
      <c r="J65" s="16">
        <f t="shared" si="3"/>
        <v>0</v>
      </c>
    </row>
    <row r="66" spans="1:10" ht="12.75">
      <c r="A66" s="35" t="s">
        <v>18</v>
      </c>
      <c r="B66" s="36"/>
      <c r="C66" s="36"/>
      <c r="D66" s="36"/>
      <c r="E66" s="37"/>
      <c r="F66" s="14">
        <v>1</v>
      </c>
      <c r="G66" s="14" t="s">
        <v>19</v>
      </c>
      <c r="H66" s="15"/>
      <c r="I66" s="14">
        <f>1*2</f>
        <v>2</v>
      </c>
      <c r="J66" s="16">
        <f t="shared" si="3"/>
        <v>0</v>
      </c>
    </row>
    <row r="67" spans="1:10" ht="12.75">
      <c r="A67" s="35" t="s">
        <v>20</v>
      </c>
      <c r="B67" s="36"/>
      <c r="C67" s="36"/>
      <c r="D67" s="36"/>
      <c r="E67" s="37"/>
      <c r="F67" s="14">
        <v>1</v>
      </c>
      <c r="G67" s="14" t="s">
        <v>21</v>
      </c>
      <c r="H67" s="15"/>
      <c r="I67" s="14">
        <v>4</v>
      </c>
      <c r="J67" s="16">
        <f t="shared" si="3"/>
        <v>0</v>
      </c>
    </row>
    <row r="68" spans="1:10" ht="12.75">
      <c r="A68" s="35" t="s">
        <v>22</v>
      </c>
      <c r="B68" s="36"/>
      <c r="C68" s="36"/>
      <c r="D68" s="36"/>
      <c r="E68" s="37"/>
      <c r="F68" s="14">
        <v>1</v>
      </c>
      <c r="G68" s="14" t="s">
        <v>5</v>
      </c>
      <c r="H68" s="15"/>
      <c r="I68" s="14">
        <v>2</v>
      </c>
      <c r="J68" s="16">
        <f t="shared" si="3"/>
        <v>0</v>
      </c>
    </row>
    <row r="69" spans="1:10" ht="12.75">
      <c r="A69" s="35" t="s">
        <v>23</v>
      </c>
      <c r="B69" s="36"/>
      <c r="C69" s="36"/>
      <c r="D69" s="36"/>
      <c r="E69" s="37"/>
      <c r="F69" s="14">
        <v>1</v>
      </c>
      <c r="G69" s="14" t="s">
        <v>5</v>
      </c>
      <c r="H69" s="15"/>
      <c r="I69" s="14">
        <v>2</v>
      </c>
      <c r="J69" s="16">
        <f t="shared" si="3"/>
        <v>0</v>
      </c>
    </row>
    <row r="70" spans="1:10" ht="13.5" thickBot="1">
      <c r="A70" s="38" t="s">
        <v>24</v>
      </c>
      <c r="B70" s="39"/>
      <c r="C70" s="39"/>
      <c r="D70" s="39"/>
      <c r="E70" s="40"/>
      <c r="F70" s="30">
        <v>1</v>
      </c>
      <c r="G70" s="30" t="s">
        <v>25</v>
      </c>
      <c r="H70" s="18"/>
      <c r="I70" s="17">
        <v>5</v>
      </c>
      <c r="J70" s="16">
        <f t="shared" si="3"/>
        <v>0</v>
      </c>
    </row>
    <row r="71" spans="1:10" ht="13.5" thickBot="1">
      <c r="A71" s="31" t="s">
        <v>27</v>
      </c>
      <c r="B71" s="32"/>
      <c r="C71" s="32"/>
      <c r="D71" s="32"/>
      <c r="E71" s="32"/>
      <c r="F71" s="32"/>
      <c r="G71" s="32"/>
      <c r="H71" s="22"/>
      <c r="I71" s="23"/>
      <c r="J71" s="24">
        <f>SUM(J59:J70)</f>
        <v>0</v>
      </c>
    </row>
    <row r="72" ht="13.5" thickBot="1"/>
    <row r="73" spans="1:10" ht="38.25">
      <c r="A73" s="1"/>
      <c r="B73" s="2" t="s">
        <v>0</v>
      </c>
      <c r="C73" s="2" t="s">
        <v>1</v>
      </c>
      <c r="D73" s="2" t="s">
        <v>2</v>
      </c>
      <c r="E73" s="2" t="s">
        <v>3</v>
      </c>
      <c r="F73" s="2" t="s">
        <v>8</v>
      </c>
      <c r="G73" s="2" t="s">
        <v>9</v>
      </c>
      <c r="H73" s="2" t="s">
        <v>6</v>
      </c>
      <c r="I73" s="2" t="s">
        <v>39</v>
      </c>
      <c r="J73" s="3" t="s">
        <v>29</v>
      </c>
    </row>
    <row r="74" spans="1:10" ht="18">
      <c r="A74" s="10" t="s">
        <v>4</v>
      </c>
      <c r="B74" s="4" t="s">
        <v>40</v>
      </c>
      <c r="C74" s="4">
        <v>2018</v>
      </c>
      <c r="D74" s="4">
        <v>999</v>
      </c>
      <c r="E74" s="4" t="s">
        <v>7</v>
      </c>
      <c r="F74" s="41"/>
      <c r="G74" s="42"/>
      <c r="H74" s="42"/>
      <c r="I74" s="42"/>
      <c r="J74" s="43"/>
    </row>
    <row r="75" spans="1:10" ht="3.75" customHeight="1">
      <c r="A75" s="44"/>
      <c r="B75" s="36"/>
      <c r="C75" s="36"/>
      <c r="D75" s="36"/>
      <c r="E75" s="36"/>
      <c r="F75" s="36"/>
      <c r="G75" s="36"/>
      <c r="H75" s="36"/>
      <c r="I75" s="36"/>
      <c r="J75" s="45"/>
    </row>
    <row r="76" spans="1:10" ht="12.75">
      <c r="A76" s="35" t="s">
        <v>30</v>
      </c>
      <c r="B76" s="36"/>
      <c r="C76" s="36"/>
      <c r="D76" s="36"/>
      <c r="E76" s="37"/>
      <c r="F76" s="14">
        <v>1</v>
      </c>
      <c r="G76" s="14" t="s">
        <v>5</v>
      </c>
      <c r="H76" s="15"/>
      <c r="I76" s="14">
        <v>14</v>
      </c>
      <c r="J76" s="16">
        <f>I76*H76</f>
        <v>0</v>
      </c>
    </row>
    <row r="77" spans="1:10" ht="12.75">
      <c r="A77" s="35" t="s">
        <v>10</v>
      </c>
      <c r="B77" s="36"/>
      <c r="C77" s="36"/>
      <c r="D77" s="36"/>
      <c r="E77" s="37"/>
      <c r="F77" s="14">
        <v>1</v>
      </c>
      <c r="G77" s="14" t="s">
        <v>5</v>
      </c>
      <c r="H77" s="15"/>
      <c r="I77" s="14">
        <v>7</v>
      </c>
      <c r="J77" s="16">
        <f>I77*H77</f>
        <v>0</v>
      </c>
    </row>
    <row r="78" spans="1:10" ht="12.75">
      <c r="A78" s="35" t="s">
        <v>11</v>
      </c>
      <c r="B78" s="36"/>
      <c r="C78" s="36"/>
      <c r="D78" s="36"/>
      <c r="E78" s="37"/>
      <c r="F78" s="14">
        <v>1</v>
      </c>
      <c r="G78" s="14" t="s">
        <v>12</v>
      </c>
      <c r="H78" s="15"/>
      <c r="I78" s="14">
        <f>50*5</f>
        <v>250</v>
      </c>
      <c r="J78" s="16">
        <f>I78*H78</f>
        <v>0</v>
      </c>
    </row>
    <row r="79" spans="1:10" ht="12.75">
      <c r="A79" s="35" t="s">
        <v>14</v>
      </c>
      <c r="B79" s="36"/>
      <c r="C79" s="36"/>
      <c r="D79" s="36"/>
      <c r="E79" s="37"/>
      <c r="F79" s="14">
        <v>1</v>
      </c>
      <c r="G79" s="14" t="s">
        <v>13</v>
      </c>
      <c r="H79" s="15"/>
      <c r="I79" s="14">
        <f>40*5</f>
        <v>200</v>
      </c>
      <c r="J79" s="16">
        <f aca="true" t="shared" si="4" ref="J79:J87">I79*H79</f>
        <v>0</v>
      </c>
    </row>
    <row r="80" spans="1:10" ht="12.75">
      <c r="A80" s="35" t="s">
        <v>15</v>
      </c>
      <c r="B80" s="36"/>
      <c r="C80" s="36"/>
      <c r="D80" s="36"/>
      <c r="E80" s="37"/>
      <c r="F80" s="14">
        <v>1</v>
      </c>
      <c r="G80" s="14" t="s">
        <v>13</v>
      </c>
      <c r="H80" s="15"/>
      <c r="I80" s="14">
        <f>10*5</f>
        <v>50</v>
      </c>
      <c r="J80" s="16">
        <f t="shared" si="4"/>
        <v>0</v>
      </c>
    </row>
    <row r="81" spans="1:10" ht="12.75">
      <c r="A81" s="35" t="s">
        <v>16</v>
      </c>
      <c r="B81" s="36"/>
      <c r="C81" s="36"/>
      <c r="D81" s="36"/>
      <c r="E81" s="37"/>
      <c r="F81" s="14">
        <v>1</v>
      </c>
      <c r="G81" s="14" t="s">
        <v>13</v>
      </c>
      <c r="H81" s="15"/>
      <c r="I81" s="14">
        <f>10*5</f>
        <v>50</v>
      </c>
      <c r="J81" s="16">
        <f t="shared" si="4"/>
        <v>0</v>
      </c>
    </row>
    <row r="82" spans="1:10" ht="12.75">
      <c r="A82" s="35" t="s">
        <v>17</v>
      </c>
      <c r="B82" s="36"/>
      <c r="C82" s="36"/>
      <c r="D82" s="36"/>
      <c r="E82" s="37"/>
      <c r="F82" s="14">
        <v>1</v>
      </c>
      <c r="G82" s="14" t="s">
        <v>13</v>
      </c>
      <c r="H82" s="15"/>
      <c r="I82" s="14">
        <f>5*5</f>
        <v>25</v>
      </c>
      <c r="J82" s="16">
        <f t="shared" si="4"/>
        <v>0</v>
      </c>
    </row>
    <row r="83" spans="1:10" ht="12.75">
      <c r="A83" s="35" t="s">
        <v>18</v>
      </c>
      <c r="B83" s="36"/>
      <c r="C83" s="36"/>
      <c r="D83" s="36"/>
      <c r="E83" s="37"/>
      <c r="F83" s="14">
        <v>1</v>
      </c>
      <c r="G83" s="14" t="s">
        <v>19</v>
      </c>
      <c r="H83" s="15"/>
      <c r="I83" s="14">
        <v>7</v>
      </c>
      <c r="J83" s="16">
        <f t="shared" si="4"/>
        <v>0</v>
      </c>
    </row>
    <row r="84" spans="1:10" ht="12.75">
      <c r="A84" s="35" t="s">
        <v>20</v>
      </c>
      <c r="B84" s="36"/>
      <c r="C84" s="36"/>
      <c r="D84" s="36"/>
      <c r="E84" s="37"/>
      <c r="F84" s="14">
        <v>1</v>
      </c>
      <c r="G84" s="14" t="s">
        <v>21</v>
      </c>
      <c r="H84" s="15"/>
      <c r="I84" s="14">
        <v>14</v>
      </c>
      <c r="J84" s="16">
        <f t="shared" si="4"/>
        <v>0</v>
      </c>
    </row>
    <row r="85" spans="1:10" ht="12.75">
      <c r="A85" s="35" t="s">
        <v>22</v>
      </c>
      <c r="B85" s="36"/>
      <c r="C85" s="36"/>
      <c r="D85" s="36"/>
      <c r="E85" s="37"/>
      <c r="F85" s="14">
        <v>1</v>
      </c>
      <c r="G85" s="14" t="s">
        <v>5</v>
      </c>
      <c r="H85" s="15"/>
      <c r="I85" s="14">
        <v>7</v>
      </c>
      <c r="J85" s="16">
        <f t="shared" si="4"/>
        <v>0</v>
      </c>
    </row>
    <row r="86" spans="1:10" ht="12.75">
      <c r="A86" s="35" t="s">
        <v>23</v>
      </c>
      <c r="B86" s="36"/>
      <c r="C86" s="36"/>
      <c r="D86" s="36"/>
      <c r="E86" s="37"/>
      <c r="F86" s="14">
        <v>1</v>
      </c>
      <c r="G86" s="14" t="s">
        <v>5</v>
      </c>
      <c r="H86" s="15"/>
      <c r="I86" s="14">
        <v>7</v>
      </c>
      <c r="J86" s="16">
        <f t="shared" si="4"/>
        <v>0</v>
      </c>
    </row>
    <row r="87" spans="1:10" ht="13.5" thickBot="1">
      <c r="A87" s="38" t="s">
        <v>24</v>
      </c>
      <c r="B87" s="39"/>
      <c r="C87" s="39"/>
      <c r="D87" s="39"/>
      <c r="E87" s="40"/>
      <c r="F87" s="30">
        <v>1</v>
      </c>
      <c r="G87" s="30" t="s">
        <v>25</v>
      </c>
      <c r="H87" s="18"/>
      <c r="I87" s="17">
        <f>1*5</f>
        <v>5</v>
      </c>
      <c r="J87" s="16">
        <f t="shared" si="4"/>
        <v>0</v>
      </c>
    </row>
    <row r="88" spans="1:10" ht="13.5" thickBot="1">
      <c r="A88" s="31" t="s">
        <v>27</v>
      </c>
      <c r="B88" s="32"/>
      <c r="C88" s="32"/>
      <c r="D88" s="32"/>
      <c r="E88" s="32"/>
      <c r="F88" s="32"/>
      <c r="G88" s="32"/>
      <c r="H88" s="22"/>
      <c r="I88" s="23"/>
      <c r="J88" s="24">
        <f>SUM(J76:J87)</f>
        <v>0</v>
      </c>
    </row>
    <row r="89" ht="13.5" thickBot="1"/>
    <row r="90" spans="1:10" ht="38.25">
      <c r="A90" s="1"/>
      <c r="B90" s="2" t="s">
        <v>0</v>
      </c>
      <c r="C90" s="2" t="s">
        <v>1</v>
      </c>
      <c r="D90" s="2" t="s">
        <v>2</v>
      </c>
      <c r="E90" s="2" t="s">
        <v>3</v>
      </c>
      <c r="F90" s="2" t="s">
        <v>8</v>
      </c>
      <c r="G90" s="2" t="s">
        <v>9</v>
      </c>
      <c r="H90" s="2" t="s">
        <v>6</v>
      </c>
      <c r="I90" s="2" t="s">
        <v>39</v>
      </c>
      <c r="J90" s="3" t="s">
        <v>29</v>
      </c>
    </row>
    <row r="91" spans="1:10" ht="18">
      <c r="A91" s="10" t="s">
        <v>4</v>
      </c>
      <c r="B91" s="4" t="s">
        <v>33</v>
      </c>
      <c r="C91" s="4">
        <v>2016</v>
      </c>
      <c r="D91" s="4">
        <v>1984</v>
      </c>
      <c r="E91" s="4" t="s">
        <v>7</v>
      </c>
      <c r="F91" s="41"/>
      <c r="G91" s="42"/>
      <c r="H91" s="42"/>
      <c r="I91" s="42"/>
      <c r="J91" s="43"/>
    </row>
    <row r="92" spans="1:10" ht="3.75" customHeight="1">
      <c r="A92" s="44"/>
      <c r="B92" s="36"/>
      <c r="C92" s="36"/>
      <c r="D92" s="36"/>
      <c r="E92" s="36"/>
      <c r="F92" s="36"/>
      <c r="G92" s="36"/>
      <c r="H92" s="36"/>
      <c r="I92" s="36"/>
      <c r="J92" s="45"/>
    </row>
    <row r="93" spans="1:10" ht="12.75">
      <c r="A93" s="35" t="s">
        <v>30</v>
      </c>
      <c r="B93" s="36"/>
      <c r="C93" s="36"/>
      <c r="D93" s="36"/>
      <c r="E93" s="37"/>
      <c r="F93" s="14">
        <v>1</v>
      </c>
      <c r="G93" s="14" t="s">
        <v>5</v>
      </c>
      <c r="H93" s="15"/>
      <c r="I93" s="14">
        <v>4</v>
      </c>
      <c r="J93" s="16">
        <f>I93*H93</f>
        <v>0</v>
      </c>
    </row>
    <row r="94" spans="1:10" ht="12.75">
      <c r="A94" s="35" t="s">
        <v>10</v>
      </c>
      <c r="B94" s="36"/>
      <c r="C94" s="36"/>
      <c r="D94" s="36"/>
      <c r="E94" s="37"/>
      <c r="F94" s="14">
        <v>1</v>
      </c>
      <c r="G94" s="14" t="s">
        <v>5</v>
      </c>
      <c r="H94" s="15"/>
      <c r="I94" s="14">
        <v>2</v>
      </c>
      <c r="J94" s="16">
        <f>I94*H94</f>
        <v>0</v>
      </c>
    </row>
    <row r="95" spans="1:10" ht="12.75">
      <c r="A95" s="35" t="s">
        <v>11</v>
      </c>
      <c r="B95" s="36"/>
      <c r="C95" s="36"/>
      <c r="D95" s="36"/>
      <c r="E95" s="37"/>
      <c r="F95" s="14">
        <v>1</v>
      </c>
      <c r="G95" s="14" t="s">
        <v>12</v>
      </c>
      <c r="H95" s="15"/>
      <c r="I95" s="14">
        <v>50</v>
      </c>
      <c r="J95" s="16">
        <f>I95*H95</f>
        <v>0</v>
      </c>
    </row>
    <row r="96" spans="1:10" ht="12.75">
      <c r="A96" s="35" t="s">
        <v>14</v>
      </c>
      <c r="B96" s="36"/>
      <c r="C96" s="36"/>
      <c r="D96" s="36"/>
      <c r="E96" s="37"/>
      <c r="F96" s="14">
        <v>1</v>
      </c>
      <c r="G96" s="14" t="s">
        <v>13</v>
      </c>
      <c r="H96" s="15"/>
      <c r="I96" s="14">
        <v>60</v>
      </c>
      <c r="J96" s="16">
        <f aca="true" t="shared" si="5" ref="J96:J104">I96*H96</f>
        <v>0</v>
      </c>
    </row>
    <row r="97" spans="1:10" ht="12.75">
      <c r="A97" s="35" t="s">
        <v>15</v>
      </c>
      <c r="B97" s="36"/>
      <c r="C97" s="36"/>
      <c r="D97" s="36"/>
      <c r="E97" s="37"/>
      <c r="F97" s="14">
        <v>1</v>
      </c>
      <c r="G97" s="14" t="s">
        <v>13</v>
      </c>
      <c r="H97" s="15"/>
      <c r="I97" s="14">
        <f>10*2</f>
        <v>20</v>
      </c>
      <c r="J97" s="16">
        <f t="shared" si="5"/>
        <v>0</v>
      </c>
    </row>
    <row r="98" spans="1:10" ht="12.75">
      <c r="A98" s="35" t="s">
        <v>16</v>
      </c>
      <c r="B98" s="36"/>
      <c r="C98" s="36"/>
      <c r="D98" s="36"/>
      <c r="E98" s="37"/>
      <c r="F98" s="14">
        <v>1</v>
      </c>
      <c r="G98" s="14" t="s">
        <v>13</v>
      </c>
      <c r="H98" s="15"/>
      <c r="I98" s="14">
        <f>10*2</f>
        <v>20</v>
      </c>
      <c r="J98" s="16">
        <f t="shared" si="5"/>
        <v>0</v>
      </c>
    </row>
    <row r="99" spans="1:10" ht="12.75">
      <c r="A99" s="35" t="s">
        <v>17</v>
      </c>
      <c r="B99" s="36"/>
      <c r="C99" s="36"/>
      <c r="D99" s="36"/>
      <c r="E99" s="37"/>
      <c r="F99" s="14">
        <v>1</v>
      </c>
      <c r="G99" s="14" t="s">
        <v>13</v>
      </c>
      <c r="H99" s="15"/>
      <c r="I99" s="14">
        <f>5*2</f>
        <v>10</v>
      </c>
      <c r="J99" s="16">
        <f t="shared" si="5"/>
        <v>0</v>
      </c>
    </row>
    <row r="100" spans="1:10" ht="12.75">
      <c r="A100" s="35" t="s">
        <v>18</v>
      </c>
      <c r="B100" s="36"/>
      <c r="C100" s="36"/>
      <c r="D100" s="36"/>
      <c r="E100" s="37"/>
      <c r="F100" s="14">
        <v>1</v>
      </c>
      <c r="G100" s="14" t="s">
        <v>19</v>
      </c>
      <c r="H100" s="15"/>
      <c r="I100" s="14">
        <f>1*2</f>
        <v>2</v>
      </c>
      <c r="J100" s="16">
        <f t="shared" si="5"/>
        <v>0</v>
      </c>
    </row>
    <row r="101" spans="1:10" ht="12.75">
      <c r="A101" s="35" t="s">
        <v>20</v>
      </c>
      <c r="B101" s="36"/>
      <c r="C101" s="36"/>
      <c r="D101" s="36"/>
      <c r="E101" s="37"/>
      <c r="F101" s="14">
        <v>1</v>
      </c>
      <c r="G101" s="14" t="s">
        <v>21</v>
      </c>
      <c r="H101" s="15"/>
      <c r="I101" s="14">
        <v>4</v>
      </c>
      <c r="J101" s="16">
        <f t="shared" si="5"/>
        <v>0</v>
      </c>
    </row>
    <row r="102" spans="1:10" ht="12.75">
      <c r="A102" s="35" t="s">
        <v>22</v>
      </c>
      <c r="B102" s="36"/>
      <c r="C102" s="36"/>
      <c r="D102" s="36"/>
      <c r="E102" s="37"/>
      <c r="F102" s="14">
        <v>1</v>
      </c>
      <c r="G102" s="14" t="s">
        <v>5</v>
      </c>
      <c r="H102" s="15"/>
      <c r="I102" s="14">
        <v>2</v>
      </c>
      <c r="J102" s="16">
        <f t="shared" si="5"/>
        <v>0</v>
      </c>
    </row>
    <row r="103" spans="1:10" ht="12.75">
      <c r="A103" s="35" t="s">
        <v>23</v>
      </c>
      <c r="B103" s="36"/>
      <c r="C103" s="36"/>
      <c r="D103" s="36"/>
      <c r="E103" s="37"/>
      <c r="F103" s="14">
        <v>1</v>
      </c>
      <c r="G103" s="14" t="s">
        <v>5</v>
      </c>
      <c r="H103" s="15"/>
      <c r="I103" s="14">
        <v>2</v>
      </c>
      <c r="J103" s="16">
        <f t="shared" si="5"/>
        <v>0</v>
      </c>
    </row>
    <row r="104" spans="1:10" ht="13.5" thickBot="1">
      <c r="A104" s="38" t="s">
        <v>24</v>
      </c>
      <c r="B104" s="39"/>
      <c r="C104" s="39"/>
      <c r="D104" s="39"/>
      <c r="E104" s="40"/>
      <c r="F104" s="30">
        <v>1</v>
      </c>
      <c r="G104" s="30" t="s">
        <v>25</v>
      </c>
      <c r="H104" s="18"/>
      <c r="I104" s="17">
        <v>5</v>
      </c>
      <c r="J104" s="16">
        <f t="shared" si="5"/>
        <v>0</v>
      </c>
    </row>
    <row r="105" spans="1:10" ht="13.5" thickBot="1">
      <c r="A105" s="31" t="s">
        <v>27</v>
      </c>
      <c r="B105" s="32"/>
      <c r="C105" s="32"/>
      <c r="D105" s="32"/>
      <c r="E105" s="32"/>
      <c r="F105" s="32"/>
      <c r="G105" s="32"/>
      <c r="H105" s="22"/>
      <c r="I105" s="23"/>
      <c r="J105" s="24">
        <f>SUM(J93:J104)</f>
        <v>0</v>
      </c>
    </row>
    <row r="106" ht="13.5" thickBot="1"/>
    <row r="107" spans="1:10" ht="38.25">
      <c r="A107" s="1"/>
      <c r="B107" s="2" t="s">
        <v>0</v>
      </c>
      <c r="C107" s="2" t="s">
        <v>1</v>
      </c>
      <c r="D107" s="2" t="s">
        <v>2</v>
      </c>
      <c r="E107" s="2" t="s">
        <v>3</v>
      </c>
      <c r="F107" s="2" t="s">
        <v>8</v>
      </c>
      <c r="G107" s="2" t="s">
        <v>9</v>
      </c>
      <c r="H107" s="2" t="s">
        <v>6</v>
      </c>
      <c r="I107" s="2" t="s">
        <v>39</v>
      </c>
      <c r="J107" s="3" t="s">
        <v>29</v>
      </c>
    </row>
    <row r="108" spans="1:10" ht="18">
      <c r="A108" s="10" t="s">
        <v>4</v>
      </c>
      <c r="B108" s="4" t="s">
        <v>33</v>
      </c>
      <c r="C108" s="4" t="s">
        <v>28</v>
      </c>
      <c r="D108" s="4">
        <v>1968</v>
      </c>
      <c r="E108" s="4" t="s">
        <v>26</v>
      </c>
      <c r="F108" s="41"/>
      <c r="G108" s="42"/>
      <c r="H108" s="42"/>
      <c r="I108" s="42"/>
      <c r="J108" s="43"/>
    </row>
    <row r="109" spans="1:10" ht="11.25" customHeight="1">
      <c r="A109" s="44"/>
      <c r="B109" s="36"/>
      <c r="C109" s="36"/>
      <c r="D109" s="36"/>
      <c r="E109" s="36"/>
      <c r="F109" s="36"/>
      <c r="G109" s="36"/>
      <c r="H109" s="36"/>
      <c r="I109" s="36"/>
      <c r="J109" s="45"/>
    </row>
    <row r="110" spans="1:10" ht="12.75">
      <c r="A110" s="35" t="s">
        <v>30</v>
      </c>
      <c r="B110" s="36"/>
      <c r="C110" s="36"/>
      <c r="D110" s="36"/>
      <c r="E110" s="37"/>
      <c r="F110" s="14">
        <v>1</v>
      </c>
      <c r="G110" s="14" t="s">
        <v>5</v>
      </c>
      <c r="H110" s="15"/>
      <c r="I110" s="14">
        <v>4</v>
      </c>
      <c r="J110" s="16">
        <f>I110*H110</f>
        <v>0</v>
      </c>
    </row>
    <row r="111" spans="1:10" ht="12.75">
      <c r="A111" s="35" t="s">
        <v>10</v>
      </c>
      <c r="B111" s="36"/>
      <c r="C111" s="36"/>
      <c r="D111" s="36"/>
      <c r="E111" s="37"/>
      <c r="F111" s="14">
        <v>1</v>
      </c>
      <c r="G111" s="14" t="s">
        <v>5</v>
      </c>
      <c r="H111" s="15"/>
      <c r="I111" s="14">
        <v>2</v>
      </c>
      <c r="J111" s="16">
        <f>I111*H111</f>
        <v>0</v>
      </c>
    </row>
    <row r="112" spans="1:10" ht="12.75">
      <c r="A112" s="35" t="s">
        <v>11</v>
      </c>
      <c r="B112" s="36"/>
      <c r="C112" s="36"/>
      <c r="D112" s="36"/>
      <c r="E112" s="37"/>
      <c r="F112" s="14">
        <v>1</v>
      </c>
      <c r="G112" s="14" t="s">
        <v>12</v>
      </c>
      <c r="H112" s="15"/>
      <c r="I112" s="14">
        <v>50</v>
      </c>
      <c r="J112" s="16">
        <f>I112*H112</f>
        <v>0</v>
      </c>
    </row>
    <row r="113" spans="1:10" ht="12.75">
      <c r="A113" s="35" t="s">
        <v>14</v>
      </c>
      <c r="B113" s="36"/>
      <c r="C113" s="36"/>
      <c r="D113" s="36"/>
      <c r="E113" s="37"/>
      <c r="F113" s="14">
        <v>1</v>
      </c>
      <c r="G113" s="14" t="s">
        <v>13</v>
      </c>
      <c r="H113" s="15"/>
      <c r="I113" s="14">
        <v>60</v>
      </c>
      <c r="J113" s="16">
        <f aca="true" t="shared" si="6" ref="J113:J121">I113*H113</f>
        <v>0</v>
      </c>
    </row>
    <row r="114" spans="1:10" ht="12.75">
      <c r="A114" s="35" t="s">
        <v>15</v>
      </c>
      <c r="B114" s="36"/>
      <c r="C114" s="36"/>
      <c r="D114" s="36"/>
      <c r="E114" s="37"/>
      <c r="F114" s="14">
        <v>1</v>
      </c>
      <c r="G114" s="14" t="s">
        <v>13</v>
      </c>
      <c r="H114" s="15"/>
      <c r="I114" s="14">
        <f>10*2</f>
        <v>20</v>
      </c>
      <c r="J114" s="16">
        <f t="shared" si="6"/>
        <v>0</v>
      </c>
    </row>
    <row r="115" spans="1:10" ht="12.75">
      <c r="A115" s="35" t="s">
        <v>16</v>
      </c>
      <c r="B115" s="36"/>
      <c r="C115" s="36"/>
      <c r="D115" s="36"/>
      <c r="E115" s="37"/>
      <c r="F115" s="14">
        <v>1</v>
      </c>
      <c r="G115" s="14" t="s">
        <v>13</v>
      </c>
      <c r="H115" s="15"/>
      <c r="I115" s="14">
        <f>10*2</f>
        <v>20</v>
      </c>
      <c r="J115" s="16">
        <f t="shared" si="6"/>
        <v>0</v>
      </c>
    </row>
    <row r="116" spans="1:10" ht="12.75">
      <c r="A116" s="35" t="s">
        <v>17</v>
      </c>
      <c r="B116" s="36"/>
      <c r="C116" s="36"/>
      <c r="D116" s="36"/>
      <c r="E116" s="37"/>
      <c r="F116" s="14">
        <v>1</v>
      </c>
      <c r="G116" s="14" t="s">
        <v>13</v>
      </c>
      <c r="H116" s="15"/>
      <c r="I116" s="14">
        <f>5*2</f>
        <v>10</v>
      </c>
      <c r="J116" s="16">
        <f t="shared" si="6"/>
        <v>0</v>
      </c>
    </row>
    <row r="117" spans="1:10" ht="12.75">
      <c r="A117" s="35" t="s">
        <v>18</v>
      </c>
      <c r="B117" s="36"/>
      <c r="C117" s="36"/>
      <c r="D117" s="36"/>
      <c r="E117" s="37"/>
      <c r="F117" s="14">
        <v>1</v>
      </c>
      <c r="G117" s="14" t="s">
        <v>19</v>
      </c>
      <c r="H117" s="15"/>
      <c r="I117" s="14">
        <f>1*2</f>
        <v>2</v>
      </c>
      <c r="J117" s="16">
        <f t="shared" si="6"/>
        <v>0</v>
      </c>
    </row>
    <row r="118" spans="1:10" ht="12.75">
      <c r="A118" s="35" t="s">
        <v>20</v>
      </c>
      <c r="B118" s="36"/>
      <c r="C118" s="36"/>
      <c r="D118" s="36"/>
      <c r="E118" s="37"/>
      <c r="F118" s="14">
        <v>1</v>
      </c>
      <c r="G118" s="14" t="s">
        <v>21</v>
      </c>
      <c r="H118" s="15"/>
      <c r="I118" s="14">
        <v>4</v>
      </c>
      <c r="J118" s="16">
        <f t="shared" si="6"/>
        <v>0</v>
      </c>
    </row>
    <row r="119" spans="1:10" ht="12.75">
      <c r="A119" s="35" t="s">
        <v>22</v>
      </c>
      <c r="B119" s="36"/>
      <c r="C119" s="36"/>
      <c r="D119" s="36"/>
      <c r="E119" s="37"/>
      <c r="F119" s="14">
        <v>1</v>
      </c>
      <c r="G119" s="14" t="s">
        <v>5</v>
      </c>
      <c r="H119" s="15"/>
      <c r="I119" s="14">
        <v>2</v>
      </c>
      <c r="J119" s="16">
        <f t="shared" si="6"/>
        <v>0</v>
      </c>
    </row>
    <row r="120" spans="1:10" ht="12.75">
      <c r="A120" s="35" t="s">
        <v>23</v>
      </c>
      <c r="B120" s="36"/>
      <c r="C120" s="36"/>
      <c r="D120" s="36"/>
      <c r="E120" s="37"/>
      <c r="F120" s="14">
        <v>1</v>
      </c>
      <c r="G120" s="14" t="s">
        <v>5</v>
      </c>
      <c r="H120" s="15"/>
      <c r="I120" s="14">
        <v>2</v>
      </c>
      <c r="J120" s="16">
        <f t="shared" si="6"/>
        <v>0</v>
      </c>
    </row>
    <row r="121" spans="1:10" ht="13.5" thickBot="1">
      <c r="A121" s="38" t="s">
        <v>24</v>
      </c>
      <c r="B121" s="39"/>
      <c r="C121" s="39"/>
      <c r="D121" s="39"/>
      <c r="E121" s="40"/>
      <c r="F121" s="30">
        <v>1</v>
      </c>
      <c r="G121" s="30" t="s">
        <v>25</v>
      </c>
      <c r="H121" s="18"/>
      <c r="I121" s="17">
        <v>5</v>
      </c>
      <c r="J121" s="16">
        <f t="shared" si="6"/>
        <v>0</v>
      </c>
    </row>
    <row r="122" spans="1:10" ht="13.5" thickBot="1">
      <c r="A122" s="31" t="s">
        <v>27</v>
      </c>
      <c r="B122" s="32"/>
      <c r="C122" s="32"/>
      <c r="D122" s="32"/>
      <c r="E122" s="32"/>
      <c r="F122" s="32"/>
      <c r="G122" s="32"/>
      <c r="H122" s="22"/>
      <c r="I122" s="23"/>
      <c r="J122" s="24">
        <f>SUM(J110:J121)</f>
        <v>0</v>
      </c>
    </row>
    <row r="123" ht="13.5" thickBot="1"/>
    <row r="124" spans="1:10" ht="38.25">
      <c r="A124" s="1"/>
      <c r="B124" s="2" t="s">
        <v>0</v>
      </c>
      <c r="C124" s="2" t="s">
        <v>1</v>
      </c>
      <c r="D124" s="2" t="s">
        <v>2</v>
      </c>
      <c r="E124" s="2" t="s">
        <v>3</v>
      </c>
      <c r="F124" s="2" t="s">
        <v>8</v>
      </c>
      <c r="G124" s="2" t="s">
        <v>9</v>
      </c>
      <c r="H124" s="2" t="s">
        <v>6</v>
      </c>
      <c r="I124" s="2" t="s">
        <v>39</v>
      </c>
      <c r="J124" s="3" t="s">
        <v>29</v>
      </c>
    </row>
    <row r="125" spans="1:10" ht="18">
      <c r="A125" s="10" t="s">
        <v>4</v>
      </c>
      <c r="B125" s="4" t="s">
        <v>41</v>
      </c>
      <c r="C125" s="4">
        <v>2020</v>
      </c>
      <c r="D125" s="4">
        <v>1968</v>
      </c>
      <c r="E125" s="4" t="s">
        <v>26</v>
      </c>
      <c r="F125" s="41"/>
      <c r="G125" s="42"/>
      <c r="H125" s="42"/>
      <c r="I125" s="42"/>
      <c r="J125" s="43"/>
    </row>
    <row r="126" spans="1:10" ht="12.75">
      <c r="A126" s="44"/>
      <c r="B126" s="36"/>
      <c r="C126" s="36"/>
      <c r="D126" s="36"/>
      <c r="E126" s="36"/>
      <c r="F126" s="36"/>
      <c r="G126" s="36"/>
      <c r="H126" s="36"/>
      <c r="I126" s="36"/>
      <c r="J126" s="45"/>
    </row>
    <row r="127" spans="1:10" ht="12.75" customHeight="1">
      <c r="A127" s="35" t="s">
        <v>30</v>
      </c>
      <c r="B127" s="36"/>
      <c r="C127" s="36"/>
      <c r="D127" s="36"/>
      <c r="E127" s="37"/>
      <c r="F127" s="14">
        <v>1</v>
      </c>
      <c r="G127" s="14" t="s">
        <v>5</v>
      </c>
      <c r="H127" s="15"/>
      <c r="I127" s="14">
        <v>18</v>
      </c>
      <c r="J127" s="16">
        <f>I127*H127</f>
        <v>0</v>
      </c>
    </row>
    <row r="128" spans="1:10" ht="12.75" customHeight="1">
      <c r="A128" s="35" t="s">
        <v>10</v>
      </c>
      <c r="B128" s="36"/>
      <c r="C128" s="36"/>
      <c r="D128" s="36"/>
      <c r="E128" s="37"/>
      <c r="F128" s="14">
        <v>1</v>
      </c>
      <c r="G128" s="14" t="s">
        <v>5</v>
      </c>
      <c r="H128" s="15"/>
      <c r="I128" s="14">
        <v>9</v>
      </c>
      <c r="J128" s="16">
        <f>I128*H128</f>
        <v>0</v>
      </c>
    </row>
    <row r="129" spans="1:10" ht="12.75">
      <c r="A129" s="35" t="s">
        <v>11</v>
      </c>
      <c r="B129" s="36"/>
      <c r="C129" s="36"/>
      <c r="D129" s="36"/>
      <c r="E129" s="37"/>
      <c r="F129" s="14">
        <v>1</v>
      </c>
      <c r="G129" s="14" t="s">
        <v>12</v>
      </c>
      <c r="H129" s="15"/>
      <c r="I129" s="14">
        <f>50*5</f>
        <v>250</v>
      </c>
      <c r="J129" s="16">
        <f>I129*H129</f>
        <v>0</v>
      </c>
    </row>
    <row r="130" spans="1:10" ht="12.75" customHeight="1">
      <c r="A130" s="35" t="s">
        <v>14</v>
      </c>
      <c r="B130" s="36"/>
      <c r="C130" s="36"/>
      <c r="D130" s="36"/>
      <c r="E130" s="37"/>
      <c r="F130" s="14">
        <v>1</v>
      </c>
      <c r="G130" s="14" t="s">
        <v>13</v>
      </c>
      <c r="H130" s="15"/>
      <c r="I130" s="14">
        <v>250</v>
      </c>
      <c r="J130" s="16">
        <f aca="true" t="shared" si="7" ref="J130:J138">I130*H130</f>
        <v>0</v>
      </c>
    </row>
    <row r="131" spans="1:10" ht="12.75" customHeight="1">
      <c r="A131" s="35" t="s">
        <v>15</v>
      </c>
      <c r="B131" s="36"/>
      <c r="C131" s="36"/>
      <c r="D131" s="36"/>
      <c r="E131" s="37"/>
      <c r="F131" s="14">
        <v>1</v>
      </c>
      <c r="G131" s="14" t="s">
        <v>13</v>
      </c>
      <c r="H131" s="15"/>
      <c r="I131" s="14">
        <f>10*5</f>
        <v>50</v>
      </c>
      <c r="J131" s="16">
        <f t="shared" si="7"/>
        <v>0</v>
      </c>
    </row>
    <row r="132" spans="1:10" ht="12.75" customHeight="1">
      <c r="A132" s="35" t="s">
        <v>16</v>
      </c>
      <c r="B132" s="36"/>
      <c r="C132" s="36"/>
      <c r="D132" s="36"/>
      <c r="E132" s="37"/>
      <c r="F132" s="14">
        <v>1</v>
      </c>
      <c r="G132" s="14" t="s">
        <v>13</v>
      </c>
      <c r="H132" s="15"/>
      <c r="I132" s="14">
        <f>10*5</f>
        <v>50</v>
      </c>
      <c r="J132" s="16">
        <f>I132*H132</f>
        <v>0</v>
      </c>
    </row>
    <row r="133" spans="1:10" ht="12.75" customHeight="1">
      <c r="A133" s="35" t="s">
        <v>17</v>
      </c>
      <c r="B133" s="36"/>
      <c r="C133" s="36"/>
      <c r="D133" s="36"/>
      <c r="E133" s="37"/>
      <c r="F133" s="14">
        <v>1</v>
      </c>
      <c r="G133" s="14" t="s">
        <v>13</v>
      </c>
      <c r="H133" s="15"/>
      <c r="I133" s="14">
        <f>5*5</f>
        <v>25</v>
      </c>
      <c r="J133" s="16">
        <f t="shared" si="7"/>
        <v>0</v>
      </c>
    </row>
    <row r="134" spans="1:10" ht="12.75" customHeight="1">
      <c r="A134" s="35" t="s">
        <v>18</v>
      </c>
      <c r="B134" s="36"/>
      <c r="C134" s="36"/>
      <c r="D134" s="36"/>
      <c r="E134" s="37"/>
      <c r="F134" s="14">
        <v>1</v>
      </c>
      <c r="G134" s="14" t="s">
        <v>19</v>
      </c>
      <c r="H134" s="15"/>
      <c r="I134" s="14">
        <v>9</v>
      </c>
      <c r="J134" s="16">
        <f t="shared" si="7"/>
        <v>0</v>
      </c>
    </row>
    <row r="135" spans="1:10" ht="12.75">
      <c r="A135" s="35" t="s">
        <v>20</v>
      </c>
      <c r="B135" s="36"/>
      <c r="C135" s="36"/>
      <c r="D135" s="36"/>
      <c r="E135" s="37"/>
      <c r="F135" s="14">
        <v>1</v>
      </c>
      <c r="G135" s="14" t="s">
        <v>21</v>
      </c>
      <c r="H135" s="15"/>
      <c r="I135" s="14">
        <v>18</v>
      </c>
      <c r="J135" s="16">
        <f t="shared" si="7"/>
        <v>0</v>
      </c>
    </row>
    <row r="136" spans="1:10" ht="12.75">
      <c r="A136" s="35" t="s">
        <v>22</v>
      </c>
      <c r="B136" s="36"/>
      <c r="C136" s="36"/>
      <c r="D136" s="36"/>
      <c r="E136" s="37"/>
      <c r="F136" s="14">
        <v>1</v>
      </c>
      <c r="G136" s="14" t="s">
        <v>5</v>
      </c>
      <c r="H136" s="15"/>
      <c r="I136" s="14">
        <v>9</v>
      </c>
      <c r="J136" s="16">
        <f t="shared" si="7"/>
        <v>0</v>
      </c>
    </row>
    <row r="137" spans="1:10" ht="12.75">
      <c r="A137" s="35" t="s">
        <v>23</v>
      </c>
      <c r="B137" s="36"/>
      <c r="C137" s="36"/>
      <c r="D137" s="36"/>
      <c r="E137" s="37"/>
      <c r="F137" s="14">
        <v>1</v>
      </c>
      <c r="G137" s="14" t="s">
        <v>5</v>
      </c>
      <c r="H137" s="15"/>
      <c r="I137" s="14">
        <v>9</v>
      </c>
      <c r="J137" s="16">
        <f t="shared" si="7"/>
        <v>0</v>
      </c>
    </row>
    <row r="138" spans="1:10" ht="13.5" customHeight="1" thickBot="1">
      <c r="A138" s="38" t="s">
        <v>24</v>
      </c>
      <c r="B138" s="39"/>
      <c r="C138" s="39"/>
      <c r="D138" s="39"/>
      <c r="E138" s="40"/>
      <c r="F138" s="30">
        <v>1</v>
      </c>
      <c r="G138" s="30" t="s">
        <v>25</v>
      </c>
      <c r="H138" s="18"/>
      <c r="I138" s="17">
        <v>10</v>
      </c>
      <c r="J138" s="16">
        <f t="shared" si="7"/>
        <v>0</v>
      </c>
    </row>
    <row r="139" spans="1:10" ht="13.5" thickBot="1">
      <c r="A139" s="31" t="s">
        <v>27</v>
      </c>
      <c r="B139" s="32"/>
      <c r="C139" s="32"/>
      <c r="D139" s="32"/>
      <c r="E139" s="32"/>
      <c r="F139" s="32"/>
      <c r="G139" s="32"/>
      <c r="H139" s="22"/>
      <c r="I139" s="23"/>
      <c r="J139" s="24">
        <f>SUM(J127:J138)</f>
        <v>0</v>
      </c>
    </row>
    <row r="141" ht="12.75" customHeight="1"/>
    <row r="142" spans="1:5" ht="25.5" customHeight="1">
      <c r="A142" s="60" t="s">
        <v>36</v>
      </c>
      <c r="B142" s="60"/>
      <c r="C142" s="8" t="s">
        <v>34</v>
      </c>
      <c r="D142" s="58" t="s">
        <v>35</v>
      </c>
      <c r="E142" s="59"/>
    </row>
    <row r="143" spans="1:5" ht="12.75">
      <c r="A143" s="53" t="s">
        <v>32</v>
      </c>
      <c r="B143" s="53"/>
      <c r="C143" s="33">
        <f>J20</f>
        <v>0</v>
      </c>
      <c r="D143" s="54">
        <f>C143*1.21</f>
        <v>0</v>
      </c>
      <c r="E143" s="55"/>
    </row>
    <row r="144" spans="1:5" ht="12.75">
      <c r="A144" s="53" t="s">
        <v>43</v>
      </c>
      <c r="B144" s="53"/>
      <c r="C144" s="33">
        <f>J37</f>
        <v>0</v>
      </c>
      <c r="D144" s="54">
        <f aca="true" t="shared" si="8" ref="D144:D150">C144*1.21</f>
        <v>0</v>
      </c>
      <c r="E144" s="55"/>
    </row>
    <row r="145" spans="1:5" ht="12.75">
      <c r="A145" s="53" t="s">
        <v>44</v>
      </c>
      <c r="B145" s="53"/>
      <c r="C145" s="33">
        <f>J54</f>
        <v>0</v>
      </c>
      <c r="D145" s="54">
        <f t="shared" si="8"/>
        <v>0</v>
      </c>
      <c r="E145" s="55"/>
    </row>
    <row r="146" spans="1:5" ht="12.75">
      <c r="A146" s="53" t="s">
        <v>45</v>
      </c>
      <c r="B146" s="53"/>
      <c r="C146" s="33">
        <f>J71</f>
        <v>0</v>
      </c>
      <c r="D146" s="54">
        <f t="shared" si="8"/>
        <v>0</v>
      </c>
      <c r="E146" s="55"/>
    </row>
    <row r="147" spans="1:5" ht="12.75">
      <c r="A147" s="53" t="s">
        <v>46</v>
      </c>
      <c r="B147" s="53"/>
      <c r="C147" s="33">
        <f>J88</f>
        <v>0</v>
      </c>
      <c r="D147" s="54">
        <f t="shared" si="8"/>
        <v>0</v>
      </c>
      <c r="E147" s="55"/>
    </row>
    <row r="148" spans="1:5" ht="12.75">
      <c r="A148" s="53" t="s">
        <v>47</v>
      </c>
      <c r="B148" s="53"/>
      <c r="C148" s="33">
        <f>J105</f>
        <v>0</v>
      </c>
      <c r="D148" s="54">
        <f t="shared" si="8"/>
        <v>0</v>
      </c>
      <c r="E148" s="55"/>
    </row>
    <row r="149" spans="1:5" ht="12.75">
      <c r="A149" s="53" t="s">
        <v>48</v>
      </c>
      <c r="B149" s="53"/>
      <c r="C149" s="33">
        <f>J122</f>
        <v>0</v>
      </c>
      <c r="D149" s="54">
        <f t="shared" si="8"/>
        <v>0</v>
      </c>
      <c r="E149" s="55"/>
    </row>
    <row r="150" spans="1:5" ht="12.75">
      <c r="A150" s="53" t="s">
        <v>49</v>
      </c>
      <c r="B150" s="53"/>
      <c r="C150" s="33">
        <f>J139</f>
        <v>0</v>
      </c>
      <c r="D150" s="54">
        <f t="shared" si="8"/>
        <v>0</v>
      </c>
      <c r="E150" s="55"/>
    </row>
    <row r="151" spans="2:5" ht="12.75">
      <c r="B151" s="34"/>
      <c r="C151" s="9">
        <f>SUM(C143:C150)</f>
        <v>0</v>
      </c>
      <c r="D151" s="56">
        <f>SUM(D143:E150)</f>
        <v>0</v>
      </c>
      <c r="E151" s="57"/>
    </row>
  </sheetData>
  <sheetProtection/>
  <mergeCells count="132">
    <mergeCell ref="A144:B144"/>
    <mergeCell ref="A143:B143"/>
    <mergeCell ref="A147:B147"/>
    <mergeCell ref="D149:E149"/>
    <mergeCell ref="D147:E147"/>
    <mergeCell ref="A150:B150"/>
    <mergeCell ref="A148:B148"/>
    <mergeCell ref="A146:B146"/>
    <mergeCell ref="A145:B145"/>
    <mergeCell ref="A149:B149"/>
    <mergeCell ref="D146:E146"/>
    <mergeCell ref="D148:E148"/>
    <mergeCell ref="D150:E150"/>
    <mergeCell ref="D151:E151"/>
    <mergeCell ref="D142:E142"/>
    <mergeCell ref="D143:E143"/>
    <mergeCell ref="D144:E144"/>
    <mergeCell ref="D145:E145"/>
    <mergeCell ref="A142:B142"/>
    <mergeCell ref="F6:J6"/>
    <mergeCell ref="A7:J7"/>
    <mergeCell ref="A9:E9"/>
    <mergeCell ref="A10:E10"/>
    <mergeCell ref="A11:E11"/>
    <mergeCell ref="A12:E12"/>
    <mergeCell ref="F40:J40"/>
    <mergeCell ref="A41:J41"/>
    <mergeCell ref="A8:E8"/>
    <mergeCell ref="A15:E15"/>
    <mergeCell ref="A18:E18"/>
    <mergeCell ref="A19:E19"/>
    <mergeCell ref="A13:E13"/>
    <mergeCell ref="A14:E14"/>
    <mergeCell ref="A16:E16"/>
    <mergeCell ref="A17:E17"/>
    <mergeCell ref="A42:E42"/>
    <mergeCell ref="A43:E43"/>
    <mergeCell ref="A44:E44"/>
    <mergeCell ref="A45:E45"/>
    <mergeCell ref="A31:E31"/>
    <mergeCell ref="A32:E32"/>
    <mergeCell ref="A33:E33"/>
    <mergeCell ref="A34:E34"/>
    <mergeCell ref="A35:E35"/>
    <mergeCell ref="A36:E36"/>
    <mergeCell ref="A50:E50"/>
    <mergeCell ref="A51:E51"/>
    <mergeCell ref="A52:E52"/>
    <mergeCell ref="A53:E53"/>
    <mergeCell ref="A46:E46"/>
    <mergeCell ref="A47:E47"/>
    <mergeCell ref="A48:E48"/>
    <mergeCell ref="A49:E49"/>
    <mergeCell ref="A61:E61"/>
    <mergeCell ref="A62:E62"/>
    <mergeCell ref="A63:E63"/>
    <mergeCell ref="A64:E64"/>
    <mergeCell ref="F57:J57"/>
    <mergeCell ref="A58:J58"/>
    <mergeCell ref="A59:E59"/>
    <mergeCell ref="A60:E60"/>
    <mergeCell ref="A69:E69"/>
    <mergeCell ref="A70:E70"/>
    <mergeCell ref="A65:E65"/>
    <mergeCell ref="A66:E66"/>
    <mergeCell ref="A67:E67"/>
    <mergeCell ref="A68:E68"/>
    <mergeCell ref="A78:E78"/>
    <mergeCell ref="A79:E79"/>
    <mergeCell ref="A80:E80"/>
    <mergeCell ref="A81:E81"/>
    <mergeCell ref="F74:J74"/>
    <mergeCell ref="A75:J75"/>
    <mergeCell ref="A76:E76"/>
    <mergeCell ref="A77:E77"/>
    <mergeCell ref="A86:E86"/>
    <mergeCell ref="A87:E87"/>
    <mergeCell ref="F91:J91"/>
    <mergeCell ref="A92:J92"/>
    <mergeCell ref="A82:E82"/>
    <mergeCell ref="A83:E83"/>
    <mergeCell ref="A84:E84"/>
    <mergeCell ref="A85:E85"/>
    <mergeCell ref="A97:E97"/>
    <mergeCell ref="A98:E98"/>
    <mergeCell ref="A99:E99"/>
    <mergeCell ref="A100:E100"/>
    <mergeCell ref="A93:E93"/>
    <mergeCell ref="A94:E94"/>
    <mergeCell ref="A95:E95"/>
    <mergeCell ref="A96:E96"/>
    <mergeCell ref="A115:E115"/>
    <mergeCell ref="F108:J108"/>
    <mergeCell ref="A109:J109"/>
    <mergeCell ref="A110:E110"/>
    <mergeCell ref="A111:E111"/>
    <mergeCell ref="A101:E101"/>
    <mergeCell ref="A102:E102"/>
    <mergeCell ref="A103:E103"/>
    <mergeCell ref="A104:E104"/>
    <mergeCell ref="A2:J2"/>
    <mergeCell ref="A120:E120"/>
    <mergeCell ref="A121:E121"/>
    <mergeCell ref="A116:E116"/>
    <mergeCell ref="A117:E117"/>
    <mergeCell ref="A118:E118"/>
    <mergeCell ref="A119:E119"/>
    <mergeCell ref="A112:E112"/>
    <mergeCell ref="A113:E113"/>
    <mergeCell ref="A114:E114"/>
    <mergeCell ref="F125:J125"/>
    <mergeCell ref="A126:J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F23:J23"/>
    <mergeCell ref="A24:J24"/>
    <mergeCell ref="A25:E25"/>
    <mergeCell ref="A26:E26"/>
    <mergeCell ref="A27:E27"/>
    <mergeCell ref="A28:E28"/>
    <mergeCell ref="A29:E29"/>
    <mergeCell ref="A30:E30"/>
  </mergeCells>
  <printOptions/>
  <pageMargins left="0.25" right="0.25" top="0.75" bottom="0.75" header="0.3" footer="0.3"/>
  <pageSetup fitToHeight="16" fitToWidth="1" horizontalDpi="600" verticalDpi="600" orientation="landscape" paperSize="9" r:id="rId1"/>
  <headerFooter alignWithMargins="0">
    <oddFooter>&amp;CStránka &amp;P z &amp;N</oddFooter>
  </headerFooter>
  <rowBreaks count="4" manualBreakCount="4">
    <brk id="19" max="255" man="1"/>
    <brk id="53" max="255" man="1"/>
    <brk id="87" max="255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uzivatel01</dc:creator>
  <cp:keywords/>
  <dc:description/>
  <cp:lastModifiedBy>Řezníčková Petra</cp:lastModifiedBy>
  <cp:lastPrinted>2022-03-14T07:10:49Z</cp:lastPrinted>
  <dcterms:created xsi:type="dcterms:W3CDTF">2013-01-11T09:54:35Z</dcterms:created>
  <dcterms:modified xsi:type="dcterms:W3CDTF">2022-03-17T10:09:33Z</dcterms:modified>
  <cp:category/>
  <cp:version/>
  <cp:contentType/>
  <cp:contentStatus/>
</cp:coreProperties>
</file>