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D\SPS-KH\2-vytříděné-složky\IKAP\IKAP-II\9-Rylichova\A-C-znova\01-2022\"/>
    </mc:Choice>
  </mc:AlternateContent>
  <xr:revisionPtr revIDLastSave="0" documentId="13_ncr:1_{7CDD9392-B2F0-40DC-8433-40EC824C2800}" xr6:coauthVersionLast="47" xr6:coauthVersionMax="47" xr10:uidLastSave="{00000000-0000-0000-0000-000000000000}"/>
  <bookViews>
    <workbookView xWindow="28680" yWindow="-120" windowWidth="29040" windowHeight="17640" xr2:uid="{00000000-000D-0000-FFFF-FFFF00000000}"/>
  </bookViews>
  <sheets>
    <sheet name="částA" sheetId="1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3" l="1"/>
  <c r="J7" i="13"/>
  <c r="J8" i="13"/>
  <c r="J10" i="13"/>
  <c r="J11" i="13"/>
  <c r="J12" i="13"/>
  <c r="J14" i="13"/>
  <c r="J15" i="13"/>
  <c r="J16" i="13"/>
  <c r="J22" i="13"/>
  <c r="J23" i="13"/>
  <c r="J24" i="13"/>
  <c r="I7" i="13"/>
  <c r="I8" i="13"/>
  <c r="I9" i="13"/>
  <c r="J9" i="13" s="1"/>
  <c r="I10" i="13"/>
  <c r="I11" i="13"/>
  <c r="I12" i="13"/>
  <c r="I13" i="13"/>
  <c r="J13" i="13" s="1"/>
  <c r="I14" i="13"/>
  <c r="I15" i="13"/>
  <c r="I16" i="13"/>
  <c r="I17" i="13"/>
  <c r="J17" i="13" s="1"/>
  <c r="I18" i="13"/>
  <c r="J18" i="13" s="1"/>
  <c r="I19" i="13"/>
  <c r="J19" i="13" s="1"/>
  <c r="I20" i="13"/>
  <c r="J20" i="13" s="1"/>
  <c r="I21" i="13"/>
  <c r="J21" i="13" s="1"/>
  <c r="I22" i="13"/>
  <c r="I23" i="13"/>
  <c r="I24" i="13"/>
  <c r="I6" i="13"/>
  <c r="J6" i="13" s="1"/>
  <c r="D7" i="13"/>
  <c r="D8" i="13"/>
  <c r="D9" i="13"/>
  <c r="D10" i="13"/>
  <c r="D11" i="13"/>
  <c r="D12" i="13"/>
  <c r="D13" i="13"/>
  <c r="D14" i="13"/>
  <c r="D15" i="13"/>
  <c r="D16" i="13"/>
  <c r="D17" i="13"/>
  <c r="D18" i="13"/>
  <c r="D19" i="13"/>
  <c r="D20" i="13"/>
  <c r="D21" i="13"/>
  <c r="D22" i="13"/>
  <c r="D23" i="13"/>
  <c r="D24" i="13"/>
  <c r="D6" i="13"/>
  <c r="J27" i="13" l="1"/>
</calcChain>
</file>

<file path=xl/sharedStrings.xml><?xml version="1.0" encoding="utf-8"?>
<sst xmlns="http://schemas.openxmlformats.org/spreadsheetml/2006/main" count="60" uniqueCount="51">
  <si>
    <t>Název požadovaného výrobku</t>
  </si>
  <si>
    <t>technická specifikace požadovaného výrobku</t>
  </si>
  <si>
    <t>množství</t>
  </si>
  <si>
    <t>jednotka</t>
  </si>
  <si>
    <t>cena celkem včetně DPH</t>
  </si>
  <si>
    <t>NABÍDKA</t>
  </si>
  <si>
    <t>ks</t>
  </si>
  <si>
    <t>maximální možná cena včetně DPH/jednotka</t>
  </si>
  <si>
    <t>Velkoformátová tiskárna</t>
  </si>
  <si>
    <t>notebook</t>
  </si>
  <si>
    <t>Tablet 11"</t>
  </si>
  <si>
    <t>Kompaktní přenosný dataprojektor</t>
  </si>
  <si>
    <t>Projekční plátno</t>
  </si>
  <si>
    <t>Umístění: Na strop, Na zeď
Typ plátna: Roletové
Funkce plátna: Dálkové ovládání
Úhlopříčka plátna: min.  74" (187,96 cm)
Barva plátna: Matně bílé plátno</t>
  </si>
  <si>
    <t>Skener</t>
  </si>
  <si>
    <t>Win server</t>
  </si>
  <si>
    <t>P_11</t>
  </si>
  <si>
    <t>PC-standard</t>
  </si>
  <si>
    <t>dataprojektor - držák</t>
  </si>
  <si>
    <t>Stropní výsuvný držák určený pro bezpečné připevnění projektoru ke stropu.
Parametry a specifikace:
Maximální nosnost: 15 kg
Náklon: +/- 15°
Natočení: +/- 180°
Barva: Stříbrná
Materiál: Slitina hliníku, ocel
Dosah od stropu: 300-600 mm</t>
  </si>
  <si>
    <t>multifunkční tiskárna</t>
  </si>
  <si>
    <t>Ploter</t>
  </si>
  <si>
    <t>Funkce: Skenování - Řezání – Kreslení - řezací plotr s vestavěným scannerem s možností připojení k PC.
Dotyková obrazovka min. 4“
Minimálně 15 druhů abecedy a 1100 vestavěných designů včetně patchworkových vzorů
Maximální plocha pro řez: 12"x12"- 297x 298 mm
Formát dat pro plotr: fcm, pes
Řezná rychlost 112 mm / s
Software pro vytváření, editaci a formátování dokumentů: součástí stroje
Materiál vhodný pro řezání : papír i lepenka až 400 g / m² nebo do 1,5 mm tloušťky materiálu , tenká kůže, magnetické fólie, kancelářské fólie, nažehlovací fólie na textil včetně reflexních, samolepící vinylové fólie na dekorování nábytku, aut nebo elektroniky
Skenování s rozlišením 300 dpi
Kreslení pomocí per
Podporované operační systémy: Windows, Linux, MacOS X
Záruční podmínky: 24 měsíců</t>
  </si>
  <si>
    <t>PC All-in-one</t>
  </si>
  <si>
    <t>Multifunkční tiskárna A4 inkoust</t>
  </si>
  <si>
    <t>Plátno k dataprojektoru</t>
  </si>
  <si>
    <t>monitor pro CAD</t>
  </si>
  <si>
    <t>Funkce: Tisk, skenování, kopírování
Tisk: Technologie tisku: inkoustová – barevná, 
Funkce Kopírování a skenování, Oddělené barevné náplně, Tankový systém, Bezokrajový tisk
Skenování: Typ skeneru: ploché provedení, 600 x 1200 DPI
Podporované formáty médií: A4, A5, A6
Rozhraní: USB – součástí dodávky musí být kabel, LAN
Podporované operační systémy: Windows, Linux, MacOS X
Záruční podmínky: 24 měsíců</t>
  </si>
  <si>
    <t>Minimální hardwarové vybavení:
Zařazení: Pevná instalace a přenosné. Školní verze.
Technologie: 3LCD
Rozlišení: min. 1920 × 1200 
Svítivost: min. 3000 lm
Životnost lampy: min. 6000 hodin
Kontrastní poměr: min. 15000 : 1
Reproduktory: Ano
Rozhraní: kompozitní, D-SUB/VGA, HDMI
Záruka: 36 měsíců
Příslušenství: přenosná taška, napájecí kabel, dálkové ovládání vč. baterií, propojovací kabely.</t>
  </si>
  <si>
    <t>Umístění: Na strop, Na zeď
Typ plátna: Roletové
Funkce plátna: Ruční svinování
Úhlopříčka plátna: min.  100" (254 cm)
Barva plátna: Matně bílé plátno</t>
  </si>
  <si>
    <t>Minimální hardwarové vybavení:
Typ: LCD s LED podsvícením – IPS
Úhlopříčka: min. 27" (68,58 cm)
Rozlišení: 2560 × 1440 bodů
Doba odezvy: 5 ms; 
Obnovovací frekvence: 60 Hz
Povrch displeje: Antireflexní
Poměr stran: 16:9
Hlavní funkce: Reproduktory, Nastavitelná výška, Pivot, Flicker-free, Filtr modrého světla
Ostatní: Podpora VESA 100 x 100 mm;
Typ připojení DisplayPort, DisplayPort 1.2, HDMI 1.4, USB-C
Záruční podmínky: 36 měsíců
Příslušenství: VGA kabel; HDMI; Audio kabel; Napájecí kabel</t>
  </si>
  <si>
    <t>3D dataprojektor</t>
  </si>
  <si>
    <t>3D brýle</t>
  </si>
  <si>
    <t>Minimální hardwarové vybavení:
Umístění Na strop, Na stůl
Technologie: LCD/DLP
Rozlišení: min. 1920 × 1080 
Svítivost: min. 4000 lm
Životnost lampy: min. 4000 hodin
Kontrastní poměr: min. 15000 : 1
Funkce: Zoom, MHL, 3D
Reproduktory: Ano
Rozhraní: kompozitní, D-SUB/VGA, HDMI
Záruka: 36 měsíců
Příslušenství: přenosná taška, napájecí kabel, dálkové ovládání vč. baterií, propojovací kabely.
Dataprojektor musí být kompatibilní s dodávanými 3D brýlemi</t>
  </si>
  <si>
    <t>maximální možná cena bez DPH/jednotka</t>
  </si>
  <si>
    <t>jednotková cena bez DPH</t>
  </si>
  <si>
    <t>cena celkem bez DPH</t>
  </si>
  <si>
    <t>Nákup IT techniky - část A - vybavení učeben</t>
  </si>
  <si>
    <t>Stacionární dataprojektor do knihovny</t>
  </si>
  <si>
    <t>Stacionární dataprojektor do laboratoře</t>
  </si>
  <si>
    <t>Typ: barevná, inkoustová
Funkce: Tisk, skenování, kopírování
Připojení: WiFi, AirPrint, LAN, USB
Podporované formáty médií: A3, A3+, A4, A0, A1, A2, A2+, B5, B4, 24", B2, B3
Rychlost tisku A1: min. 25str/min.
Tiskové rozlišení: 2400 x 1200 DPI
Počet barev: 4
Příslušenství: napájecí kabel, USB kabel, plnohodnotné inkoustové kazety
Podporované operační systémy: Windows (64bit), Linux, MacOS X
Záruční podmínky: 36 měsíců
Pozn.: dodávka multifunkční tiskárny včetně dopravy, instalace a zaškolení obsluhy, další sadou náplní a rolí papíru A1, tiskárna musí obsahovat stojan.</t>
  </si>
  <si>
    <r>
      <rPr>
        <b/>
        <sz val="8"/>
        <rFont val="Arial"/>
        <family val="2"/>
        <charset val="238"/>
      </rPr>
      <t>Minimální hardwarové vybavení:</t>
    </r>
    <r>
      <rPr>
        <sz val="8"/>
        <rFont val="Arial"/>
        <family val="2"/>
        <charset val="238"/>
      </rPr>
      <t xml:space="preserve">
Rozlišení dotykového displeje - Min. 2388 × 1668 (Liquid Retina), technologie True Tone, 120Hz obnovovací frekvence
Typ dotykového displeje: Kapacitní
Úhlopříčka displeje: 11" (27,94 cm)
Technické parametry: Min. velikost úložiště: 256 GB, 
Velikost operační paměti: 6 GB
Procesor min. výkon: dle GeekBench5 min.: 1100 Single-Core Score
Multi Core min.: 4600 (https://browser.geekbench.com/)
Podpora sítí: Wi Fi (802.11a/b/g/n/ac); Bluetooth
Senzory: Pohybový senzor, Digitální kompas, Gyroskop, Světelný senzor
Fotoaparát:
Rozlišení fotoaparátu: 12 Mpx
Rozlišení selfie fotoaparátu: 7 Mpx
Rozhraní: USB-C,
Výdrž baterie: min. 7 hodin
Operační systém:
Tablet musí obsahovat legální operační systém v poslední vydané a podporované verzi, musí umožňovat integraci do domény, personifikovaný přístup pro více osob – 100 a více. Tablet musí jít integrovat do infrastrukturního portálu Apple School Manager. Součástí tabletu musí být kancelářské aplikace, systém jednoduchého přenosu obsahu tabletu na dataprojektor. Aplikace pro úpravu videa, která musí podporovat – editaci videa 4K, opravovat a vylepšovat nastavení barev videa, oříznout a otočit videoklip, stabilizovat otřesy videa, změnit rychlost videa, obsahovat databázi stylů, filtrů, zvukových efektů a vestavěné hudby.</t>
    </r>
  </si>
  <si>
    <r>
      <rPr>
        <b/>
        <sz val="8"/>
        <rFont val="Arial"/>
        <family val="2"/>
        <charset val="238"/>
      </rPr>
      <t>Minimální hardwarové vybavení:</t>
    </r>
    <r>
      <rPr>
        <sz val="8"/>
        <rFont val="Arial"/>
        <family val="2"/>
        <charset val="238"/>
      </rPr>
      <t xml:space="preserve">
Zařazení: Pevná instalace a přenosné. Školní verze.
Technologie: 3LCD
Rozlišení: min. 1920 × 1080 
Svítivost: min. 3000 lm
Životnost lampy: min. 4 000 hodin
Kontrastní poměr: min. 15000 : 1
Reproduktory: Ano
Rozhraní: kompozitní, D-SUB/VGA, HDMI
Záruka: 36 měsíců
Příslušenství: přenosná taška, napájecí kabel, dálkové ovládání vč. baterií, propojovací kabely: VGA.</t>
    </r>
  </si>
  <si>
    <r>
      <rPr>
        <b/>
        <sz val="8"/>
        <rFont val="Arial"/>
        <family val="2"/>
        <charset val="238"/>
      </rPr>
      <t>Minimální hardwarové vybavení:</t>
    </r>
    <r>
      <rPr>
        <sz val="8"/>
        <rFont val="Arial"/>
        <family val="2"/>
        <charset val="238"/>
      </rPr>
      <t xml:space="preserve">
Typ skeneru Stolní, Plochý
Rozlišení skeneru 1200 x 1200 DPI
Barevná hloubka 48 bit
Připojení USB
Velikost dokumentu A4</t>
    </r>
  </si>
  <si>
    <r>
      <rPr>
        <b/>
        <sz val="8"/>
        <rFont val="Arial"/>
        <family val="2"/>
        <charset val="238"/>
      </rPr>
      <t>Minimální hardwarové vybavení:</t>
    </r>
    <r>
      <rPr>
        <sz val="8"/>
        <rFont val="Arial"/>
        <family val="2"/>
        <charset val="238"/>
      </rPr>
      <t xml:space="preserve">
Zařazení: Pevná instalace a přenosné. Školní verze.
Technologie: 3LCD
Rozlišení: min. 1920 × 1200 
Svítivost: min. 5000 lm 
Životnost lampy: min. 5000 hodin při plném jasu
Kontrastní poměr: min. 15000 : 1
Reproduktory: Ano
Rozhraní: kompozitní, D-SUB/VGA, HDMI
Záruka: 36 měsíců
Příslušenství: přenosná taška, napájecí kabel, dálkové ovládání vč. baterií, propojovací kabely.</t>
    </r>
  </si>
  <si>
    <r>
      <rPr>
        <b/>
        <sz val="8"/>
        <rFont val="Arial"/>
        <family val="2"/>
        <charset val="238"/>
      </rPr>
      <t>Minimální hardwarové vybavení:</t>
    </r>
    <r>
      <rPr>
        <sz val="8"/>
        <rFont val="Arial"/>
        <family val="2"/>
        <charset val="238"/>
      </rPr>
      <t xml:space="preserve">
Serverový procesor CPU: min. 7400 CPU Mark (dle www.cpubenchmark.net) 
Operační paměť: minimálně 64 GB DDR s minimální frekvencí 2666MHz 
Grafická karta: Integrovaná
Pevný disk: min. 6 TB – rozhraní SAS
Optická mechanika: DVD
Komunikace: Ethernet LAN 1Gbit/s; 
Rozhraní: Min. 4x USB, 1x USB-C; 4x USB 3.0,
</t>
    </r>
    <r>
      <rPr>
        <sz val="8"/>
        <color rgb="FFFF0000"/>
        <rFont val="Arial"/>
        <family val="2"/>
        <charset val="238"/>
      </rPr>
      <t>Záruční podmínky: 36 měsíců NBD-on site, záruka poskytovaná výrobcem, jednotné kontaktní místo pro hlášení závad, aktuální ovladače ke stažení po zadání SN serveru ze stránky výrobce</t>
    </r>
    <r>
      <rPr>
        <sz val="8"/>
        <rFont val="Arial"/>
        <family val="2"/>
        <charset val="238"/>
      </rPr>
      <t xml:space="preserve">
Operační systém: bez OS
Příslušenství: USB optická myš a klávesnice od stejného výrobce jako server</t>
    </r>
  </si>
  <si>
    <r>
      <rPr>
        <b/>
        <sz val="8"/>
        <color theme="1"/>
        <rFont val="Arial"/>
        <family val="2"/>
        <charset val="238"/>
      </rPr>
      <t>Minimální hardwarové vybavení:</t>
    </r>
    <r>
      <rPr>
        <sz val="8"/>
        <color theme="1"/>
        <rFont val="Arial"/>
        <family val="2"/>
        <charset val="238"/>
      </rPr>
      <t xml:space="preserve">
Procesor: CPU: </t>
    </r>
    <r>
      <rPr>
        <sz val="8"/>
        <color rgb="FFFF0000"/>
        <rFont val="Arial"/>
        <family val="2"/>
        <charset val="238"/>
      </rPr>
      <t>min. 10 400 bodů Average</t>
    </r>
    <r>
      <rPr>
        <sz val="8"/>
        <color theme="1"/>
        <rFont val="Arial"/>
        <family val="2"/>
        <charset val="238"/>
      </rPr>
      <t xml:space="preserve"> CPU Mark (dle www.cpubenchmark.net), podpora vpro
Operační paměť: minimálně 16 GB </t>
    </r>
    <r>
      <rPr>
        <sz val="8"/>
        <color rgb="FFFF0000"/>
        <rFont val="Arial"/>
        <family val="2"/>
        <charset val="238"/>
      </rPr>
      <t>DDR4 min. 3200MHz</t>
    </r>
    <r>
      <rPr>
        <sz val="8"/>
        <color theme="1"/>
        <rFont val="Arial"/>
        <family val="2"/>
        <charset val="238"/>
      </rPr>
      <t xml:space="preserve">
Displej: Min. 15,6" LCD</t>
    </r>
    <r>
      <rPr>
        <sz val="8"/>
        <color rgb="FFFF0000"/>
        <rFont val="Arial"/>
        <family val="2"/>
        <charset val="238"/>
      </rPr>
      <t xml:space="preserve"> s antireflexivní úpravou, rozlišení min. 1920x1080px
</t>
    </r>
    <r>
      <rPr>
        <sz val="8"/>
        <color theme="1"/>
        <rFont val="Arial"/>
        <family val="2"/>
        <charset val="238"/>
      </rPr>
      <t xml:space="preserve">Pevný disk: Min. 500 GB SSD Nvme M
Multimédia: Stereo reproduktory; Webová kamera </t>
    </r>
    <r>
      <rPr>
        <sz val="8"/>
        <color rgb="FFFF0000"/>
        <rFont val="Arial"/>
        <family val="2"/>
        <charset val="238"/>
      </rPr>
      <t xml:space="preserve">min. HD s IR přísvitem
</t>
    </r>
    <r>
      <rPr>
        <sz val="8"/>
        <color theme="1"/>
        <rFont val="Arial"/>
        <family val="2"/>
        <charset val="238"/>
      </rPr>
      <t xml:space="preserve">Komunikace: Ethernet LAN 1Gbit/s; </t>
    </r>
    <r>
      <rPr>
        <sz val="8"/>
        <color rgb="FFFF0000"/>
        <rFont val="Arial"/>
        <family val="2"/>
        <charset val="238"/>
      </rPr>
      <t>Wifi 6 802.11ax + BT 5.0</t>
    </r>
    <r>
      <rPr>
        <sz val="8"/>
        <color theme="1"/>
        <rFont val="Arial"/>
        <family val="2"/>
        <charset val="238"/>
      </rPr>
      <t xml:space="preserve">
Ovládání: Izolovaná klávesnici odolná proti polití + numerická část; TouchPad
Rozhraní: </t>
    </r>
    <r>
      <rPr>
        <sz val="8"/>
        <color rgb="FFFF0000"/>
        <rFont val="Arial"/>
        <family val="2"/>
        <charset val="238"/>
      </rPr>
      <t>Min. 4x USB, z toho alespoň 2x USB 3.2, 2x USB-C (alespoň 1x s rychlostí přenosu 40Gb/s, možnost nápájení notebooku);1x HDMI; 1x RJ-45; 1x Sluchátka – Mikrofon</t>
    </r>
    <r>
      <rPr>
        <sz val="8"/>
        <color theme="1"/>
        <rFont val="Arial"/>
        <family val="2"/>
        <charset val="238"/>
      </rPr>
      <t xml:space="preserve">; </t>
    </r>
    <r>
      <rPr>
        <sz val="8"/>
        <color rgb="FFFF0000"/>
        <rFont val="Arial"/>
        <family val="2"/>
        <charset val="238"/>
      </rPr>
      <t>1x Čtečka paměťových karet, 1x čtečka smart karet, 1x čtečka otisku</t>
    </r>
    <r>
      <rPr>
        <sz val="8"/>
        <color theme="1"/>
        <rFont val="Arial"/>
        <family val="2"/>
        <charset val="238"/>
      </rPr>
      <t xml:space="preserve">
Záruční podmínky: 36 měsíců </t>
    </r>
    <r>
      <rPr>
        <sz val="8"/>
        <color rgb="FFFF0000"/>
        <rFont val="Arial"/>
        <family val="2"/>
        <charset val="238"/>
      </rPr>
      <t>NBD-onsite s opravou do druhého dne</t>
    </r>
    <r>
      <rPr>
        <sz val="8"/>
        <color theme="1"/>
        <rFont val="Arial"/>
        <family val="2"/>
        <charset val="238"/>
      </rPr>
      <t xml:space="preserve">
Operační systém: operační systém Windows v nejnovější verzi s možností připojení do domény (z důvodu kompatibility s již používanými programy)
Příslušenství: napájecí adaptér, USB optická myš; brašna pro notebook</t>
    </r>
  </si>
  <si>
    <r>
      <rPr>
        <b/>
        <sz val="8"/>
        <color theme="1"/>
        <rFont val="Arial"/>
        <family val="2"/>
        <charset val="238"/>
      </rPr>
      <t>Minimální hardwarové vybavení:</t>
    </r>
    <r>
      <rPr>
        <sz val="8"/>
        <color theme="1"/>
        <rFont val="Arial"/>
        <family val="2"/>
        <charset val="238"/>
      </rPr>
      <t xml:space="preserve">
Procesor: CPU:</t>
    </r>
    <r>
      <rPr>
        <sz val="8"/>
        <color rgb="FFFF0000"/>
        <rFont val="Arial"/>
        <family val="2"/>
        <charset val="238"/>
      </rPr>
      <t xml:space="preserve"> min. 17000 bodů v sekci Average</t>
    </r>
    <r>
      <rPr>
        <sz val="8"/>
        <color theme="1"/>
        <rFont val="Arial"/>
        <family val="2"/>
        <charset val="238"/>
      </rPr>
      <t xml:space="preserve"> CPU Mark  (dle www.cpubenchmark.net)
Operační paměť: minimálně 16 GB DDR4 s minimální frekvencí 2666MHz 
Grafická karta: Integrovaná nebo externí. U externí min. 2000 GPU Passmark. Grafická karta s podporou
DirectX 12, min. 2 GB paměti GPU
Pevný disk: Min. 500 GB - SSD </t>
    </r>
    <r>
      <rPr>
        <sz val="8"/>
        <color rgb="FFFF0000"/>
        <rFont val="Arial"/>
        <family val="2"/>
        <charset val="238"/>
      </rPr>
      <t>Nvme M.2</t>
    </r>
    <r>
      <rPr>
        <sz val="8"/>
        <color theme="1"/>
        <rFont val="Arial"/>
        <family val="2"/>
        <charset val="238"/>
      </rPr>
      <t xml:space="preserve">
Optická mechanika: DVD-RAM/±R/±RW
Komunikace: Ethernet LAN 1Gbit/s,</t>
    </r>
    <r>
      <rPr>
        <sz val="8"/>
        <color rgb="FFFF0000"/>
        <rFont val="Arial"/>
        <family val="2"/>
        <charset val="238"/>
      </rPr>
      <t xml:space="preserve"> interní reproduktor</t>
    </r>
    <r>
      <rPr>
        <sz val="8"/>
        <color theme="1"/>
        <rFont val="Arial"/>
        <family val="2"/>
        <charset val="238"/>
      </rPr>
      <t xml:space="preserve">
Rozhraní: </t>
    </r>
    <r>
      <rPr>
        <sz val="8"/>
        <color rgb="FFFF0000"/>
        <rFont val="Arial"/>
        <family val="2"/>
        <charset val="238"/>
      </rPr>
      <t>Min. 4x USB vepředu (min. 2x USB 3.2, min. 1x USB-C), min. 5x USB zadní (min. 2x USB 3.2); min. 2x digitální video výstup (HDMI nebo DP, pro připojení nabízeného monitoru)</t>
    </r>
    <r>
      <rPr>
        <sz val="8"/>
        <color theme="1"/>
        <rFont val="Arial"/>
        <family val="2"/>
        <charset val="238"/>
      </rPr>
      <t xml:space="preserve">; 
1x RJ-45; 1x Vstup pro mikrofon (přední); 1x Výstup na sluchátka (přední); 
Záruční podmínky: 36 měsíců </t>
    </r>
    <r>
      <rPr>
        <sz val="8"/>
        <color rgb="FFFF0000"/>
        <rFont val="Arial"/>
        <family val="2"/>
        <charset val="238"/>
      </rPr>
      <t>NBD-onsite s opravou do druhého dne</t>
    </r>
    <r>
      <rPr>
        <sz val="8"/>
        <color theme="1"/>
        <rFont val="Arial"/>
        <family val="2"/>
        <charset val="238"/>
      </rPr>
      <t xml:space="preserve">
Operační systém: operační systém Windows v nejnovější verzi s možností připojení do domény (z důvodu kompatibility s již používanými programy)
Příslušenství: optická myš; klávesnice, </t>
    </r>
    <r>
      <rPr>
        <sz val="8"/>
        <color rgb="FFFF0000"/>
        <rFont val="Arial"/>
        <family val="2"/>
        <charset val="238"/>
      </rPr>
      <t>příslušenství od stejného výrobce jako PC</t>
    </r>
    <r>
      <rPr>
        <sz val="8"/>
        <color theme="1"/>
        <rFont val="Arial"/>
        <family val="2"/>
        <charset val="238"/>
      </rPr>
      <t xml:space="preserve">
Monitor:
Typ: LCD s LED podsvícením
Úhlopříčka: min. 24" 
Rozlišení: 1920 x 1080 bodů (Full HD) (16:9)
Doba odezvy: 5 ms; 
Obnovovací frekvence: 75 Hz
Povrch displeje: Antireflexní
Poměr stran: 16:9
Ostatní: Podpora VESA 100 x 100 mm; Reproduktory
Rozhraní: </t>
    </r>
    <r>
      <rPr>
        <sz val="8"/>
        <color rgb="FFFF0000"/>
        <rFont val="Arial"/>
        <family val="2"/>
        <charset val="238"/>
      </rPr>
      <t>2x digitální výstup (HDMI, DP nebo kombinace</t>
    </r>
    <r>
      <rPr>
        <sz val="8"/>
        <color theme="1"/>
        <rFont val="Arial"/>
        <family val="2"/>
        <charset val="238"/>
      </rPr>
      <t xml:space="preserve">), Sluchátka (3,5 mm jack)
Záruční podmínky: 36 měsíců </t>
    </r>
    <r>
      <rPr>
        <sz val="8"/>
        <color rgb="FFFF0000"/>
        <rFont val="Arial"/>
        <family val="2"/>
        <charset val="238"/>
      </rPr>
      <t>NBD-onsite s opravou do druhého dne</t>
    </r>
    <r>
      <rPr>
        <sz val="8"/>
        <color theme="1"/>
        <rFont val="Arial"/>
        <family val="2"/>
        <charset val="238"/>
      </rPr>
      <t xml:space="preserve">
Příslušenství: Audio kabel; Napájecí kabel, </t>
    </r>
    <r>
      <rPr>
        <sz val="8"/>
        <color rgb="FFFF0000"/>
        <rFont val="Arial"/>
        <family val="2"/>
        <charset val="238"/>
      </rPr>
      <t>digitální video kabel vhodný k připojení k nabízenému PC
Monitor stejné značky jako PC</t>
    </r>
  </si>
  <si>
    <r>
      <t>Funkce: Tisk, skenování, kopírování
Tisk: Technologie tisku: laser – barevná, 
Funkce Automatický oboustranný tisk (duplex), Kopírování a skenování, Oddělené barevné náplně,
Skenování: Typ skeneru: ploché provedení,</t>
    </r>
    <r>
      <rPr>
        <sz val="8"/>
        <color rgb="FFFF0000"/>
        <rFont val="Arial"/>
        <family val="2"/>
        <charset val="238"/>
      </rPr>
      <t xml:space="preserve"> automatický podavač dokumentů s duplexním skenerem</t>
    </r>
    <r>
      <rPr>
        <sz val="8"/>
        <color theme="1"/>
        <rFont val="Arial"/>
        <family val="2"/>
        <charset val="238"/>
      </rPr>
      <t xml:space="preserve">
</t>
    </r>
    <r>
      <rPr>
        <sz val="8"/>
        <color rgb="FFFF0000"/>
        <rFont val="Arial"/>
        <family val="2"/>
        <charset val="238"/>
      </rPr>
      <t>Rychlost tisku: min. 20 str./min, vstupní zásobník min. 500listů A3/A4, multifunkční podavač min. 100 listů</t>
    </r>
    <r>
      <rPr>
        <sz val="8"/>
        <color theme="1"/>
        <rFont val="Arial"/>
        <family val="2"/>
        <charset val="238"/>
      </rPr>
      <t xml:space="preserve">
Podporované formáty médií: A3, A4, A5, A6
</t>
    </r>
    <r>
      <rPr>
        <sz val="8"/>
        <color rgb="FFFF0000"/>
        <rFont val="Arial"/>
        <family val="2"/>
        <charset val="238"/>
      </rPr>
      <t>Kapacita tonerových kazet: barva na min. 16000 stran, černá na min. 20 000 stran
Skenování do emailu, do souboru, OCR software
Paměť min. 3,5GB, HDD min. 300GB
Max. měsiční zátěž min. 80 000 stran</t>
    </r>
    <r>
      <rPr>
        <sz val="8"/>
        <color theme="1"/>
        <rFont val="Arial"/>
        <family val="2"/>
        <charset val="238"/>
      </rPr>
      <t xml:space="preserve">
Rozhraní: USB – součástí dodávky musí být kabel, LAN
Podporované operační systémy: Windows, Linux, MacOS X
Záruční podmínky: 24 měsíců</t>
    </r>
  </si>
  <si>
    <r>
      <rPr>
        <b/>
        <sz val="8"/>
        <color theme="1"/>
        <rFont val="Arial"/>
        <family val="2"/>
        <charset val="238"/>
      </rPr>
      <t>Minimální hardwarové vybavení:</t>
    </r>
    <r>
      <rPr>
        <sz val="8"/>
        <color theme="1"/>
        <rFont val="Arial"/>
        <family val="2"/>
        <charset val="238"/>
      </rPr>
      <t xml:space="preserve">
Typ sestavy All-in-one PC </t>
    </r>
    <r>
      <rPr>
        <sz val="8"/>
        <color rgb="FFFF0000"/>
        <rFont val="Arial"/>
        <family val="2"/>
        <charset val="238"/>
      </rPr>
      <t xml:space="preserve">(PC požadujeme integrovaný v monitoru anebo umistěný ve speciálním slotu, tak aby se jednalo o jeden pevný celek)
</t>
    </r>
    <r>
      <rPr>
        <sz val="8"/>
        <color theme="1"/>
        <rFont val="Arial"/>
        <family val="2"/>
        <charset val="238"/>
      </rPr>
      <t xml:space="preserve">Procesor: CPU: min. </t>
    </r>
    <r>
      <rPr>
        <sz val="8"/>
        <color rgb="FFFF0000"/>
        <rFont val="Arial"/>
        <family val="2"/>
        <charset val="238"/>
      </rPr>
      <t>7500 bodů v sekci Average CPU Mark</t>
    </r>
    <r>
      <rPr>
        <sz val="8"/>
        <color theme="1"/>
        <rFont val="Arial"/>
        <family val="2"/>
        <charset val="238"/>
      </rPr>
      <t xml:space="preserve">  (dle www.cpubenchmark.net)
Operační paměť: min. 8 GB DDR4 s minimální frekvencí 2400MHz 
Grafická karta: Integrovaná nebo externí. U externí min. 2000 GPU Passmark.
Pevný disk: Min. </t>
    </r>
    <r>
      <rPr>
        <sz val="8"/>
        <color rgb="FFFF0000"/>
        <rFont val="Arial"/>
        <family val="2"/>
        <charset val="238"/>
      </rPr>
      <t xml:space="preserve">SSD 250GB NVMe M.2 </t>
    </r>
    <r>
      <rPr>
        <sz val="8"/>
        <color theme="1"/>
        <rFont val="Arial"/>
        <family val="2"/>
        <charset val="238"/>
      </rPr>
      <t xml:space="preserve">
Komunikace: Ethernet LAN 1Gbit/s, </t>
    </r>
    <r>
      <rPr>
        <sz val="8"/>
        <color rgb="FFFF0000"/>
        <rFont val="Arial"/>
        <family val="2"/>
        <charset val="238"/>
      </rPr>
      <t>Wifi 802.11ac+ BT 5.0</t>
    </r>
    <r>
      <rPr>
        <sz val="8"/>
        <color theme="1"/>
        <rFont val="Arial"/>
        <family val="2"/>
        <charset val="238"/>
      </rPr>
      <t xml:space="preserve">
Rozhraní: Min. </t>
    </r>
    <r>
      <rPr>
        <sz val="8"/>
        <color rgb="FFFF0000"/>
        <rFont val="Arial"/>
        <family val="2"/>
        <charset val="238"/>
      </rPr>
      <t>6x USB (min. 4x USB 3.0)</t>
    </r>
    <r>
      <rPr>
        <sz val="8"/>
        <color theme="1"/>
        <rFont val="Arial"/>
        <family val="2"/>
        <charset val="238"/>
      </rPr>
      <t xml:space="preserve">; Audio Jack
Operační systém: operační systém Windows v nejnovější verzi s možností připojení do domény (z důvodu kompatibility s již používanými programy)
Příslušenství: optická myš; klávesnice, </t>
    </r>
    <r>
      <rPr>
        <sz val="8"/>
        <color rgb="FFFF0000"/>
        <rFont val="Arial"/>
        <family val="2"/>
        <charset val="238"/>
      </rPr>
      <t xml:space="preserve">příslušenství od stejného výrobce jako PC
</t>
    </r>
    <r>
      <rPr>
        <sz val="8"/>
        <color theme="1"/>
        <rFont val="Arial"/>
        <family val="2"/>
        <charset val="238"/>
      </rPr>
      <t xml:space="preserve">Displej: Typ: LCD s LED podsvícením - IPS
Úhlopříčka: min. 21,5" (54,61cm), rozlišení: 1920 x 1080 bodů (Full HD) (16:9), odezva max 5ms
nastavení výšky, pivot, </t>
    </r>
    <r>
      <rPr>
        <sz val="8"/>
        <color rgb="FFFF0000"/>
        <rFont val="Arial"/>
        <family val="2"/>
        <charset val="238"/>
      </rPr>
      <t>kabeláž PC a monitoru musí být skryta pod originálním krytem</t>
    </r>
    <r>
      <rPr>
        <sz val="8"/>
        <color theme="1"/>
        <rFont val="Arial"/>
        <family val="2"/>
        <charset val="238"/>
      </rPr>
      <t xml:space="preserve">
</t>
    </r>
    <r>
      <rPr>
        <sz val="8"/>
        <color rgb="FFFF0000"/>
        <rFont val="Arial"/>
        <family val="2"/>
        <charset val="238"/>
      </rPr>
      <t>Záruční podmínky: 36 měsíců NBD-onsite s opravou do druhého dne</t>
    </r>
  </si>
  <si>
    <r>
      <t xml:space="preserve">3D brýle musí být kompatibilní s dodávaným 3D dataprojektorem,kvalitní </t>
    </r>
    <r>
      <rPr>
        <sz val="8"/>
        <color rgb="FFFF0000"/>
        <rFont val="Arial"/>
        <family val="2"/>
        <charset val="238"/>
      </rPr>
      <t>aktivní brýle s bateriím výdrž min. 20 hodin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</si>
</sst>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0\ &quot;Kč&quot;"/>
  </numFmts>
  <fonts count="18" x14ac:knownFonts="1">
    <font>
      <sz val="11"/>
      <color theme="1"/>
      <name val="Calibri"/>
      <family val="2"/>
      <charset val="238"/>
      <scheme val="minor"/>
    </font>
    <font>
      <b/>
      <sz val="9"/>
      <color theme="1"/>
      <name val="Arial"/>
      <family val="2"/>
      <charset val="238"/>
    </font>
    <font>
      <sz val="8"/>
      <name val="Arial"/>
      <family val="2"/>
      <charset val="238"/>
    </font>
    <font>
      <u/>
      <sz val="10"/>
      <color indexed="12"/>
      <name val="Arial"/>
      <family val="2"/>
      <charset val="238"/>
    </font>
    <font>
      <sz val="10"/>
      <name val="Arial"/>
      <family val="2"/>
      <charset val="238"/>
    </font>
    <font>
      <sz val="8"/>
      <name val="MS Sans Serif"/>
      <family val="2"/>
      <charset val="238"/>
    </font>
    <font>
      <b/>
      <sz val="10"/>
      <color theme="1"/>
      <name val="Arial"/>
      <family val="2"/>
      <charset val="238"/>
    </font>
    <font>
      <b/>
      <sz val="14"/>
      <color theme="1"/>
      <name val="Arial"/>
      <family val="2"/>
      <charset val="238"/>
    </font>
    <font>
      <b/>
      <sz val="8"/>
      <name val="Arial"/>
      <family val="2"/>
      <charset val="238"/>
    </font>
    <font>
      <b/>
      <sz val="11"/>
      <color theme="1"/>
      <name val="Calibri"/>
      <family val="2"/>
      <charset val="238"/>
      <scheme val="minor"/>
    </font>
    <font>
      <b/>
      <sz val="10"/>
      <color rgb="FF0070C0"/>
      <name val="Arial"/>
      <family val="2"/>
      <charset val="238"/>
    </font>
    <font>
      <b/>
      <sz val="9"/>
      <name val="Arial"/>
      <family val="2"/>
      <charset val="238"/>
    </font>
    <font>
      <sz val="11"/>
      <name val="Calibri"/>
      <family val="2"/>
      <charset val="238"/>
    </font>
    <font>
      <b/>
      <sz val="11"/>
      <color theme="1"/>
      <name val="Arial"/>
      <family val="2"/>
      <charset val="238"/>
    </font>
    <font>
      <b/>
      <sz val="11"/>
      <name val="Arial"/>
      <family val="2"/>
      <charset val="238"/>
    </font>
    <font>
      <sz val="8"/>
      <color rgb="FFFF0000"/>
      <name val="Arial"/>
      <family val="2"/>
      <charset val="238"/>
    </font>
    <font>
      <sz val="8"/>
      <color theme="1"/>
      <name val="Arial"/>
      <family val="2"/>
      <charset val="238"/>
    </font>
    <font>
      <b/>
      <sz val="8"/>
      <color theme="1"/>
      <name val="Arial"/>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0" tint="-0.499984740745262"/>
      </left>
      <right style="thin">
        <color theme="0" tint="-0.499984740745262"/>
      </right>
      <top/>
      <bottom style="thin">
        <color theme="0" tint="-0.499984740745262"/>
      </bottom>
      <diagonal/>
    </border>
    <border>
      <left style="medium">
        <color theme="2" tint="-0.499984740745262"/>
      </left>
      <right style="thin">
        <color theme="0" tint="-0.499984740745262"/>
      </right>
      <top style="medium">
        <color theme="2" tint="-0.499984740745262"/>
      </top>
      <bottom style="medium">
        <color theme="2" tint="-0.499984740745262"/>
      </bottom>
      <diagonal/>
    </border>
    <border>
      <left style="thin">
        <color theme="0" tint="-0.499984740745262"/>
      </left>
      <right style="thin">
        <color theme="0" tint="-0.499984740745262"/>
      </right>
      <top style="medium">
        <color theme="2" tint="-0.499984740745262"/>
      </top>
      <bottom style="medium">
        <color theme="2" tint="-0.499984740745262"/>
      </bottom>
      <diagonal/>
    </border>
    <border>
      <left style="thin">
        <color theme="0" tint="-0.499984740745262"/>
      </left>
      <right style="medium">
        <color theme="2" tint="-0.499984740745262"/>
      </right>
      <top style="medium">
        <color theme="2" tint="-0.499984740745262"/>
      </top>
      <bottom style="medium">
        <color theme="2" tint="-0.499984740745262"/>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5" fillId="0" borderId="0" applyAlignment="0">
      <alignment vertical="top" wrapText="1"/>
      <protection locked="0"/>
    </xf>
    <xf numFmtId="0" fontId="12" fillId="0" borderId="0"/>
  </cellStyleXfs>
  <cellXfs count="44">
    <xf numFmtId="0" fontId="0" fillId="0" borderId="0" xfId="0"/>
    <xf numFmtId="0" fontId="10" fillId="4" borderId="13" xfId="0" applyFont="1" applyFill="1" applyBorder="1" applyAlignment="1" applyProtection="1">
      <alignment horizontal="center" vertical="center" wrapText="1"/>
    </xf>
    <xf numFmtId="0" fontId="9" fillId="4" borderId="13" xfId="0" applyFont="1" applyFill="1" applyBorder="1" applyAlignment="1" applyProtection="1">
      <alignment vertical="center" wrapText="1"/>
      <protection locked="0"/>
    </xf>
    <xf numFmtId="0" fontId="0" fillId="0" borderId="0" xfId="0" applyProtection="1">
      <protection locked="0"/>
    </xf>
    <xf numFmtId="0" fontId="7" fillId="2" borderId="1" xfId="0" applyFont="1" applyFill="1" applyBorder="1" applyAlignment="1" applyProtection="1">
      <alignment vertical="center"/>
      <protection locked="0"/>
    </xf>
    <xf numFmtId="0" fontId="9" fillId="5" borderId="0" xfId="0" applyFont="1" applyFill="1" applyBorder="1" applyAlignment="1" applyProtection="1">
      <protection locked="0"/>
    </xf>
    <xf numFmtId="0" fontId="9" fillId="4" borderId="14" xfId="0" applyFont="1" applyFill="1" applyBorder="1" applyAlignment="1" applyProtection="1">
      <alignment vertical="center" wrapText="1"/>
      <protection locked="0"/>
    </xf>
    <xf numFmtId="0" fontId="0" fillId="3" borderId="6" xfId="0" applyFill="1" applyBorder="1" applyAlignment="1" applyProtection="1">
      <alignment horizontal="right" vertical="center"/>
      <protection locked="0"/>
    </xf>
    <xf numFmtId="44" fontId="0" fillId="3" borderId="6" xfId="0" applyNumberFormat="1" applyFill="1" applyBorder="1" applyAlignment="1" applyProtection="1">
      <alignment vertical="center"/>
      <protection locked="0"/>
    </xf>
    <xf numFmtId="44" fontId="0" fillId="3" borderId="7" xfId="0" applyNumberFormat="1" applyFill="1" applyBorder="1" applyAlignment="1" applyProtection="1">
      <alignment vertical="center"/>
      <protection locked="0"/>
    </xf>
    <xf numFmtId="164" fontId="0" fillId="0" borderId="0" xfId="0" applyNumberFormat="1" applyProtection="1">
      <protection locked="0"/>
    </xf>
    <xf numFmtId="0" fontId="0" fillId="3" borderId="4" xfId="0" applyFill="1" applyBorder="1" applyAlignment="1" applyProtection="1">
      <alignment horizontal="right" vertical="center"/>
      <protection locked="0"/>
    </xf>
    <xf numFmtId="44" fontId="0" fillId="0" borderId="0" xfId="0" applyNumberFormat="1" applyProtection="1">
      <protection locked="0"/>
    </xf>
    <xf numFmtId="0" fontId="9" fillId="0" borderId="1" xfId="0" applyFont="1" applyBorder="1" applyProtection="1">
      <protection locked="0"/>
    </xf>
    <xf numFmtId="0" fontId="0" fillId="0" borderId="2" xfId="0" applyBorder="1" applyProtection="1">
      <protection locked="0"/>
    </xf>
    <xf numFmtId="44" fontId="0" fillId="0" borderId="2" xfId="0" applyNumberFormat="1" applyBorder="1" applyProtection="1">
      <protection locked="0"/>
    </xf>
    <xf numFmtId="44" fontId="9" fillId="3" borderId="3" xfId="0" applyNumberFormat="1" applyFont="1" applyFill="1" applyBorder="1" applyProtection="1">
      <protection locked="0"/>
    </xf>
    <xf numFmtId="0" fontId="6" fillId="4" borderId="12" xfId="0" applyFont="1" applyFill="1" applyBorder="1" applyAlignment="1" applyProtection="1">
      <alignment vertical="center"/>
    </xf>
    <xf numFmtId="0" fontId="6" fillId="4" borderId="13" xfId="0" applyFont="1" applyFill="1" applyBorder="1" applyAlignment="1" applyProtection="1">
      <alignment horizontal="center" vertical="center"/>
    </xf>
    <xf numFmtId="0" fontId="9" fillId="4" borderId="13" xfId="0" applyFont="1" applyFill="1" applyBorder="1" applyAlignment="1" applyProtection="1">
      <alignment vertical="center"/>
    </xf>
    <xf numFmtId="0" fontId="14" fillId="0" borderId="11" xfId="5" applyFont="1" applyBorder="1" applyAlignment="1" applyProtection="1">
      <alignment vertical="center" wrapText="1"/>
    </xf>
    <xf numFmtId="164" fontId="8" fillId="2" borderId="6" xfId="5" applyNumberFormat="1" applyFont="1" applyFill="1" applyBorder="1" applyAlignment="1" applyProtection="1">
      <alignment horizontal="center" vertical="center" wrapText="1"/>
    </xf>
    <xf numFmtId="164" fontId="11" fillId="5" borderId="6" xfId="0" applyNumberFormat="1" applyFont="1" applyFill="1" applyBorder="1" applyAlignment="1" applyProtection="1">
      <alignment horizontal="center" vertical="center" wrapText="1"/>
    </xf>
    <xf numFmtId="0" fontId="0" fillId="0" borderId="6" xfId="0" applyBorder="1" applyAlignment="1" applyProtection="1">
      <alignment horizontal="right" vertical="center"/>
    </xf>
    <xf numFmtId="0" fontId="13" fillId="0" borderId="5" xfId="0" applyFont="1" applyFill="1" applyBorder="1" applyAlignment="1" applyProtection="1">
      <alignment horizontal="left" vertical="center" wrapText="1"/>
    </xf>
    <xf numFmtId="164" fontId="8" fillId="2" borderId="4" xfId="5" applyNumberFormat="1" applyFont="1" applyFill="1" applyBorder="1" applyAlignment="1" applyProtection="1">
      <alignment horizontal="center" vertical="center" wrapText="1"/>
    </xf>
    <xf numFmtId="164" fontId="1" fillId="5" borderId="4" xfId="0" applyNumberFormat="1" applyFont="1" applyFill="1" applyBorder="1" applyAlignment="1" applyProtection="1">
      <alignment horizontal="center" vertical="center" wrapText="1"/>
    </xf>
    <xf numFmtId="0" fontId="0" fillId="0" borderId="4" xfId="0" applyBorder="1" applyAlignment="1" applyProtection="1">
      <alignment horizontal="right" vertical="center"/>
    </xf>
    <xf numFmtId="0" fontId="14" fillId="0" borderId="5" xfId="5" applyFont="1" applyBorder="1" applyAlignment="1" applyProtection="1">
      <alignment vertical="center" wrapText="1"/>
    </xf>
    <xf numFmtId="3" fontId="2" fillId="0" borderId="4" xfId="5" applyNumberFormat="1" applyFont="1" applyBorder="1" applyAlignment="1" applyProtection="1">
      <alignment horizontal="left" vertical="center" wrapText="1"/>
      <protection locked="0"/>
    </xf>
    <xf numFmtId="0" fontId="2" fillId="0" borderId="4" xfId="0" applyFont="1" applyBorder="1" applyAlignment="1">
      <alignment horizontal="left" wrapText="1"/>
    </xf>
    <xf numFmtId="0" fontId="2" fillId="0" borderId="4" xfId="0" applyFont="1" applyFill="1" applyBorder="1" applyAlignment="1" applyProtection="1">
      <alignment horizontal="left" wrapText="1"/>
    </xf>
    <xf numFmtId="0" fontId="2" fillId="0" borderId="4" xfId="0" applyFont="1" applyFill="1" applyBorder="1" applyAlignment="1" applyProtection="1">
      <alignment horizontal="left" vertical="center" wrapText="1"/>
    </xf>
    <xf numFmtId="0" fontId="2" fillId="0" borderId="4" xfId="0" applyFont="1" applyBorder="1" applyAlignment="1">
      <alignment horizontal="left" vertical="center" wrapText="1"/>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protection locked="0"/>
    </xf>
    <xf numFmtId="0" fontId="9" fillId="3" borderId="9"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16" fillId="0" borderId="4" xfId="0" applyFont="1" applyFill="1" applyBorder="1" applyAlignment="1">
      <alignment horizontal="left"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left" wrapText="1"/>
    </xf>
  </cellXfs>
  <cellStyles count="6">
    <cellStyle name="Hypertextový odkaz 2" xfId="1" xr:uid="{00000000-0005-0000-0000-000000000000}"/>
    <cellStyle name="Normální" xfId="0" builtinId="0"/>
    <cellStyle name="Normální 2" xfId="3" xr:uid="{00000000-0005-0000-0000-000002000000}"/>
    <cellStyle name="Normální 2 5 2" xfId="5" xr:uid="{00000000-0005-0000-0000-000003000000}"/>
    <cellStyle name="Normální 3" xfId="2" xr:uid="{00000000-0005-0000-0000-000004000000}"/>
    <cellStyle name="normální 4" xfId="4" xr:uid="{00000000-0005-0000-0000-000005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9"/>
  <sheetViews>
    <sheetView tabSelected="1" topLeftCell="A4" zoomScale="85" zoomScaleNormal="85" workbookViewId="0">
      <selection activeCell="C24" sqref="C24"/>
    </sheetView>
  </sheetViews>
  <sheetFormatPr defaultRowHeight="15" x14ac:dyDescent="0.25"/>
  <cols>
    <col min="1" max="1" width="5.7109375" style="3" customWidth="1"/>
    <col min="2" max="2" width="30.5703125" style="3" customWidth="1"/>
    <col min="3" max="3" width="77.140625" style="3" customWidth="1"/>
    <col min="4" max="4" width="23.85546875" style="3" customWidth="1"/>
    <col min="5" max="5" width="23" style="3" customWidth="1"/>
    <col min="6" max="7" width="9.140625" style="3"/>
    <col min="8" max="8" width="17.140625" style="3" customWidth="1"/>
    <col min="9" max="9" width="18.140625" style="3" customWidth="1"/>
    <col min="10" max="10" width="19.7109375" style="3" customWidth="1"/>
    <col min="11" max="12" width="11.5703125" style="3" bestFit="1" customWidth="1"/>
    <col min="13" max="16384" width="9.140625" style="3"/>
  </cols>
  <sheetData>
    <row r="1" spans="2:11" ht="15.75" thickBot="1" x14ac:dyDescent="0.3"/>
    <row r="2" spans="2:11" ht="18.75" thickBot="1" x14ac:dyDescent="0.3">
      <c r="B2" s="4" t="s">
        <v>16</v>
      </c>
      <c r="C2" s="34" t="s">
        <v>37</v>
      </c>
      <c r="D2" s="34"/>
      <c r="E2" s="34"/>
      <c r="F2" s="34"/>
      <c r="G2" s="34"/>
      <c r="H2" s="34"/>
      <c r="I2" s="34"/>
      <c r="J2" s="35"/>
    </row>
    <row r="3" spans="2:11" ht="15.75" thickBot="1" x14ac:dyDescent="0.3"/>
    <row r="4" spans="2:11" ht="15.75" thickBot="1" x14ac:dyDescent="0.3">
      <c r="F4" s="5"/>
      <c r="G4" s="5"/>
      <c r="H4" s="36" t="s">
        <v>5</v>
      </c>
      <c r="I4" s="37"/>
      <c r="J4" s="38"/>
    </row>
    <row r="5" spans="2:11" ht="30.75" thickBot="1" x14ac:dyDescent="0.3">
      <c r="B5" s="17" t="s">
        <v>0</v>
      </c>
      <c r="C5" s="18" t="s">
        <v>1</v>
      </c>
      <c r="D5" s="1" t="s">
        <v>34</v>
      </c>
      <c r="E5" s="1" t="s">
        <v>7</v>
      </c>
      <c r="F5" s="19" t="s">
        <v>2</v>
      </c>
      <c r="G5" s="19" t="s">
        <v>3</v>
      </c>
      <c r="H5" s="2" t="s">
        <v>35</v>
      </c>
      <c r="I5" s="2" t="s">
        <v>36</v>
      </c>
      <c r="J5" s="6" t="s">
        <v>4</v>
      </c>
    </row>
    <row r="6" spans="2:11" ht="144.75" customHeight="1" x14ac:dyDescent="0.25">
      <c r="B6" s="20" t="s">
        <v>15</v>
      </c>
      <c r="C6" s="29" t="s">
        <v>45</v>
      </c>
      <c r="D6" s="21">
        <f>E6/1.21</f>
        <v>50413.223140495866</v>
      </c>
      <c r="E6" s="22">
        <v>61000</v>
      </c>
      <c r="F6" s="23">
        <v>1</v>
      </c>
      <c r="G6" s="23" t="s">
        <v>6</v>
      </c>
      <c r="H6" s="7"/>
      <c r="I6" s="8">
        <f>H6*F6</f>
        <v>0</v>
      </c>
      <c r="J6" s="9">
        <f>I6*1.21</f>
        <v>0</v>
      </c>
      <c r="K6" s="10"/>
    </row>
    <row r="7" spans="2:11" ht="151.5" customHeight="1" x14ac:dyDescent="0.25">
      <c r="B7" s="24" t="s">
        <v>8</v>
      </c>
      <c r="C7" s="30" t="s">
        <v>40</v>
      </c>
      <c r="D7" s="25">
        <f t="shared" ref="D7:D24" si="0">E7/1.21</f>
        <v>44819.008264462813</v>
      </c>
      <c r="E7" s="26">
        <v>54231</v>
      </c>
      <c r="F7" s="27">
        <v>1</v>
      </c>
      <c r="G7" s="27" t="s">
        <v>6</v>
      </c>
      <c r="H7" s="11"/>
      <c r="I7" s="8">
        <f t="shared" ref="I7:I24" si="1">H7*F7</f>
        <v>0</v>
      </c>
      <c r="J7" s="9">
        <f t="shared" ref="J7:J24" si="2">I7*1.21</f>
        <v>0</v>
      </c>
      <c r="K7" s="10"/>
    </row>
    <row r="8" spans="2:11" ht="277.5" customHeight="1" x14ac:dyDescent="0.25">
      <c r="B8" s="28" t="s">
        <v>10</v>
      </c>
      <c r="C8" s="31" t="s">
        <v>41</v>
      </c>
      <c r="D8" s="25">
        <f t="shared" si="0"/>
        <v>22727.272727272728</v>
      </c>
      <c r="E8" s="26">
        <v>27500</v>
      </c>
      <c r="F8" s="27">
        <v>6</v>
      </c>
      <c r="G8" s="27" t="s">
        <v>6</v>
      </c>
      <c r="H8" s="11"/>
      <c r="I8" s="8">
        <f t="shared" si="1"/>
        <v>0</v>
      </c>
      <c r="J8" s="9">
        <f t="shared" si="2"/>
        <v>0</v>
      </c>
      <c r="K8" s="10"/>
    </row>
    <row r="9" spans="2:11" ht="188.25" customHeight="1" x14ac:dyDescent="0.25">
      <c r="B9" s="28" t="s">
        <v>9</v>
      </c>
      <c r="C9" s="39" t="s">
        <v>46</v>
      </c>
      <c r="D9" s="25">
        <f t="shared" si="0"/>
        <v>22857.024793388431</v>
      </c>
      <c r="E9" s="26">
        <v>27657</v>
      </c>
      <c r="F9" s="27">
        <v>10</v>
      </c>
      <c r="G9" s="27" t="s">
        <v>6</v>
      </c>
      <c r="H9" s="11"/>
      <c r="I9" s="8">
        <f t="shared" si="1"/>
        <v>0</v>
      </c>
      <c r="J9" s="9">
        <f t="shared" si="2"/>
        <v>0</v>
      </c>
      <c r="K9" s="10"/>
    </row>
    <row r="10" spans="2:11" ht="123.75" x14ac:dyDescent="0.25">
      <c r="B10" s="28" t="s">
        <v>11</v>
      </c>
      <c r="C10" s="32" t="s">
        <v>42</v>
      </c>
      <c r="D10" s="25">
        <f t="shared" si="0"/>
        <v>10631.404958677685</v>
      </c>
      <c r="E10" s="26">
        <v>12864</v>
      </c>
      <c r="F10" s="27">
        <v>1</v>
      </c>
      <c r="G10" s="27" t="s">
        <v>6</v>
      </c>
      <c r="H10" s="11"/>
      <c r="I10" s="8">
        <f t="shared" si="1"/>
        <v>0</v>
      </c>
      <c r="J10" s="9">
        <f t="shared" si="2"/>
        <v>0</v>
      </c>
      <c r="K10" s="10"/>
    </row>
    <row r="11" spans="2:11" ht="56.25" x14ac:dyDescent="0.25">
      <c r="B11" s="28" t="s">
        <v>12</v>
      </c>
      <c r="C11" s="32" t="s">
        <v>13</v>
      </c>
      <c r="D11" s="25">
        <f t="shared" si="0"/>
        <v>2089.2561983471073</v>
      </c>
      <c r="E11" s="26">
        <v>2528</v>
      </c>
      <c r="F11" s="27">
        <v>1</v>
      </c>
      <c r="G11" s="27" t="s">
        <v>6</v>
      </c>
      <c r="H11" s="11"/>
      <c r="I11" s="8">
        <f t="shared" si="1"/>
        <v>0</v>
      </c>
      <c r="J11" s="9">
        <f t="shared" si="2"/>
        <v>0</v>
      </c>
      <c r="K11" s="10"/>
    </row>
    <row r="12" spans="2:11" ht="68.25" x14ac:dyDescent="0.25">
      <c r="B12" s="28" t="s">
        <v>14</v>
      </c>
      <c r="C12" s="31" t="s">
        <v>43</v>
      </c>
      <c r="D12" s="25">
        <f t="shared" si="0"/>
        <v>5486.7768595041325</v>
      </c>
      <c r="E12" s="26">
        <v>6639</v>
      </c>
      <c r="F12" s="27">
        <v>1</v>
      </c>
      <c r="G12" s="27" t="s">
        <v>6</v>
      </c>
      <c r="H12" s="11"/>
      <c r="I12" s="8">
        <f t="shared" si="1"/>
        <v>0</v>
      </c>
      <c r="J12" s="9">
        <f t="shared" si="2"/>
        <v>0</v>
      </c>
      <c r="K12" s="10"/>
    </row>
    <row r="13" spans="2:11" ht="328.5" customHeight="1" x14ac:dyDescent="0.25">
      <c r="B13" s="28" t="s">
        <v>17</v>
      </c>
      <c r="C13" s="40" t="s">
        <v>47</v>
      </c>
      <c r="D13" s="25">
        <f t="shared" si="0"/>
        <v>27559.504132231406</v>
      </c>
      <c r="E13" s="26">
        <v>33347</v>
      </c>
      <c r="F13" s="27">
        <v>38</v>
      </c>
      <c r="G13" s="27" t="s">
        <v>6</v>
      </c>
      <c r="H13" s="11"/>
      <c r="I13" s="8">
        <f t="shared" si="1"/>
        <v>0</v>
      </c>
      <c r="J13" s="9">
        <f t="shared" si="2"/>
        <v>0</v>
      </c>
      <c r="K13" s="10"/>
    </row>
    <row r="14" spans="2:11" ht="135" customHeight="1" x14ac:dyDescent="0.25">
      <c r="B14" s="28" t="s">
        <v>38</v>
      </c>
      <c r="C14" s="33" t="s">
        <v>44</v>
      </c>
      <c r="D14" s="25">
        <f t="shared" si="0"/>
        <v>32528.92561983471</v>
      </c>
      <c r="E14" s="26">
        <v>39360</v>
      </c>
      <c r="F14" s="27">
        <v>1</v>
      </c>
      <c r="G14" s="27"/>
      <c r="H14" s="11"/>
      <c r="I14" s="8">
        <f t="shared" si="1"/>
        <v>0</v>
      </c>
      <c r="J14" s="9">
        <f t="shared" si="2"/>
        <v>0</v>
      </c>
      <c r="K14" s="10"/>
    </row>
    <row r="15" spans="2:11" ht="90" x14ac:dyDescent="0.25">
      <c r="B15" s="28" t="s">
        <v>18</v>
      </c>
      <c r="C15" s="32" t="s">
        <v>19</v>
      </c>
      <c r="D15" s="25">
        <f t="shared" si="0"/>
        <v>3301.6528925619837</v>
      </c>
      <c r="E15" s="26">
        <v>3995</v>
      </c>
      <c r="F15" s="27">
        <v>1</v>
      </c>
      <c r="G15" s="27"/>
      <c r="H15" s="11"/>
      <c r="I15" s="8">
        <f t="shared" si="1"/>
        <v>0</v>
      </c>
      <c r="J15" s="9">
        <f t="shared" si="2"/>
        <v>0</v>
      </c>
      <c r="K15" s="10"/>
    </row>
    <row r="16" spans="2:11" ht="146.25" x14ac:dyDescent="0.25">
      <c r="B16" s="28" t="s">
        <v>20</v>
      </c>
      <c r="C16" s="41" t="s">
        <v>48</v>
      </c>
      <c r="D16" s="25">
        <f t="shared" si="0"/>
        <v>33008.264462809915</v>
      </c>
      <c r="E16" s="26">
        <v>39940</v>
      </c>
      <c r="F16" s="27">
        <v>2</v>
      </c>
      <c r="G16" s="27"/>
      <c r="H16" s="11"/>
      <c r="I16" s="8">
        <f t="shared" si="1"/>
        <v>0</v>
      </c>
      <c r="J16" s="9">
        <f t="shared" si="2"/>
        <v>0</v>
      </c>
      <c r="K16" s="10"/>
    </row>
    <row r="17" spans="2:12" ht="157.5" x14ac:dyDescent="0.25">
      <c r="B17" s="28" t="s">
        <v>21</v>
      </c>
      <c r="C17" s="32" t="s">
        <v>22</v>
      </c>
      <c r="D17" s="25">
        <f t="shared" si="0"/>
        <v>8433.8842975206608</v>
      </c>
      <c r="E17" s="26">
        <v>10205</v>
      </c>
      <c r="F17" s="27">
        <v>1</v>
      </c>
      <c r="G17" s="27"/>
      <c r="H17" s="11"/>
      <c r="I17" s="8">
        <f t="shared" si="1"/>
        <v>0</v>
      </c>
      <c r="J17" s="9">
        <f t="shared" si="2"/>
        <v>0</v>
      </c>
      <c r="K17" s="10"/>
    </row>
    <row r="18" spans="2:12" ht="195.75" customHeight="1" x14ac:dyDescent="0.25">
      <c r="B18" s="28" t="s">
        <v>23</v>
      </c>
      <c r="C18" s="42" t="s">
        <v>49</v>
      </c>
      <c r="D18" s="25">
        <f t="shared" si="0"/>
        <v>11561.98347107438</v>
      </c>
      <c r="E18" s="26">
        <v>13990</v>
      </c>
      <c r="F18" s="27">
        <v>13</v>
      </c>
      <c r="G18" s="27"/>
      <c r="H18" s="11"/>
      <c r="I18" s="8">
        <f t="shared" si="1"/>
        <v>0</v>
      </c>
      <c r="J18" s="9">
        <f t="shared" si="2"/>
        <v>0</v>
      </c>
      <c r="K18" s="10"/>
    </row>
    <row r="19" spans="2:12" ht="90" x14ac:dyDescent="0.25">
      <c r="B19" s="28" t="s">
        <v>24</v>
      </c>
      <c r="C19" s="32" t="s">
        <v>27</v>
      </c>
      <c r="D19" s="25">
        <f t="shared" si="0"/>
        <v>3297.5206611570247</v>
      </c>
      <c r="E19" s="26">
        <v>3990</v>
      </c>
      <c r="F19" s="27">
        <v>1</v>
      </c>
      <c r="G19" s="27"/>
      <c r="H19" s="11"/>
      <c r="I19" s="8">
        <f t="shared" si="1"/>
        <v>0</v>
      </c>
      <c r="J19" s="9">
        <f t="shared" si="2"/>
        <v>0</v>
      </c>
      <c r="K19" s="10"/>
    </row>
    <row r="20" spans="2:12" ht="123.75" x14ac:dyDescent="0.25">
      <c r="B20" s="28" t="s">
        <v>39</v>
      </c>
      <c r="C20" s="32" t="s">
        <v>28</v>
      </c>
      <c r="D20" s="25">
        <f t="shared" si="0"/>
        <v>22194.21487603306</v>
      </c>
      <c r="E20" s="26">
        <v>26855</v>
      </c>
      <c r="F20" s="27">
        <v>1</v>
      </c>
      <c r="G20" s="27"/>
      <c r="H20" s="11"/>
      <c r="I20" s="8">
        <f t="shared" si="1"/>
        <v>0</v>
      </c>
      <c r="J20" s="9">
        <f t="shared" si="2"/>
        <v>0</v>
      </c>
      <c r="K20" s="10"/>
    </row>
    <row r="21" spans="2:12" ht="56.25" x14ac:dyDescent="0.25">
      <c r="B21" s="28" t="s">
        <v>25</v>
      </c>
      <c r="C21" s="32" t="s">
        <v>29</v>
      </c>
      <c r="D21" s="25">
        <f t="shared" si="0"/>
        <v>1570.2479338842975</v>
      </c>
      <c r="E21" s="26">
        <v>1900</v>
      </c>
      <c r="F21" s="27">
        <v>1</v>
      </c>
      <c r="G21" s="27"/>
      <c r="H21" s="11"/>
      <c r="I21" s="8">
        <f t="shared" si="1"/>
        <v>0</v>
      </c>
      <c r="J21" s="9">
        <f t="shared" si="2"/>
        <v>0</v>
      </c>
      <c r="K21" s="10"/>
    </row>
    <row r="22" spans="2:12" ht="146.25" x14ac:dyDescent="0.25">
      <c r="B22" s="28" t="s">
        <v>26</v>
      </c>
      <c r="C22" s="32" t="s">
        <v>30</v>
      </c>
      <c r="D22" s="25">
        <f t="shared" si="0"/>
        <v>5123.9669421487606</v>
      </c>
      <c r="E22" s="26">
        <v>6200</v>
      </c>
      <c r="F22" s="27">
        <v>3</v>
      </c>
      <c r="G22" s="27"/>
      <c r="H22" s="11"/>
      <c r="I22" s="8">
        <f t="shared" si="1"/>
        <v>0</v>
      </c>
      <c r="J22" s="9">
        <f t="shared" si="2"/>
        <v>0</v>
      </c>
      <c r="K22" s="10"/>
    </row>
    <row r="23" spans="2:12" ht="146.25" x14ac:dyDescent="0.25">
      <c r="B23" s="28" t="s">
        <v>31</v>
      </c>
      <c r="C23" s="32" t="s">
        <v>33</v>
      </c>
      <c r="D23" s="25">
        <f t="shared" si="0"/>
        <v>21865.289256198346</v>
      </c>
      <c r="E23" s="26">
        <v>26457</v>
      </c>
      <c r="F23" s="27">
        <v>2</v>
      </c>
      <c r="G23" s="27"/>
      <c r="H23" s="11"/>
      <c r="I23" s="8">
        <f t="shared" si="1"/>
        <v>0</v>
      </c>
      <c r="J23" s="9">
        <f t="shared" si="2"/>
        <v>0</v>
      </c>
      <c r="K23" s="10"/>
    </row>
    <row r="24" spans="2:12" ht="23.25" x14ac:dyDescent="0.25">
      <c r="B24" s="28" t="s">
        <v>32</v>
      </c>
      <c r="C24" s="43" t="s">
        <v>50</v>
      </c>
      <c r="D24" s="25">
        <f t="shared" si="0"/>
        <v>966.11570247933889</v>
      </c>
      <c r="E24" s="26">
        <v>1169</v>
      </c>
      <c r="F24" s="27">
        <v>100</v>
      </c>
      <c r="G24" s="27"/>
      <c r="H24" s="11"/>
      <c r="I24" s="8">
        <f t="shared" si="1"/>
        <v>0</v>
      </c>
      <c r="J24" s="9">
        <f t="shared" si="2"/>
        <v>0</v>
      </c>
      <c r="K24" s="10"/>
    </row>
    <row r="25" spans="2:12" ht="15.75" thickBot="1" x14ac:dyDescent="0.3">
      <c r="I25" s="12"/>
      <c r="J25" s="12"/>
    </row>
    <row r="26" spans="2:12" ht="15.75" thickBot="1" x14ac:dyDescent="0.3">
      <c r="F26" s="13" t="s">
        <v>36</v>
      </c>
      <c r="G26" s="14"/>
      <c r="H26" s="15"/>
      <c r="I26" s="15"/>
      <c r="J26" s="16">
        <f>SUM(I6:I24)</f>
        <v>0</v>
      </c>
      <c r="K26" s="10"/>
    </row>
    <row r="27" spans="2:12" ht="15.75" thickBot="1" x14ac:dyDescent="0.3">
      <c r="F27" s="13" t="s">
        <v>4</v>
      </c>
      <c r="G27" s="14"/>
      <c r="H27" s="15"/>
      <c r="I27" s="15"/>
      <c r="J27" s="16">
        <f>SUM(J6:J24)</f>
        <v>0</v>
      </c>
    </row>
    <row r="29" spans="2:12" x14ac:dyDescent="0.25">
      <c r="K29" s="10"/>
      <c r="L29" s="10"/>
    </row>
  </sheetData>
  <mergeCells count="2">
    <mergeCell ref="C2:J2"/>
    <mergeCell ref="H4:J4"/>
  </mergeCells>
  <pageMargins left="0.7" right="0.7" top="0.78740157499999996" bottom="0.78740157499999996" header="0.3" footer="0.3"/>
  <pageSetup paperSize="9" orientation="portrait" r:id="rId1"/>
  <ignoredErrors>
    <ignoredError sqref="D6 D7:D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Blažíčková Jolana</dc:creator>
  <cp:lastModifiedBy>Treml</cp:lastModifiedBy>
  <cp:lastPrinted>2017-12-27T09:02:56Z</cp:lastPrinted>
  <dcterms:created xsi:type="dcterms:W3CDTF">2017-01-23T02:45:31Z</dcterms:created>
  <dcterms:modified xsi:type="dcterms:W3CDTF">2022-01-06T09:14:39Z</dcterms:modified>
</cp:coreProperties>
</file>