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315" yWindow="375" windowWidth="26505" windowHeight="14430"/>
  </bookViews>
  <sheets>
    <sheet name="Soupis prací" sheetId="3" r:id="rId1"/>
    <sheet name="TP - ZBV" sheetId="2" r:id="rId2"/>
  </sheets>
  <externalReferences>
    <externalReference r:id="rId3"/>
  </externalReferences>
  <definedNames>
    <definedName name="Excel_BuiltIn__FilterDatabase_1">'[1]3'!#REF!</definedName>
  </definedNames>
  <calcPr calcId="162913"/>
</workbook>
</file>

<file path=xl/calcChain.xml><?xml version="1.0" encoding="utf-8"?>
<calcChain xmlns="http://schemas.openxmlformats.org/spreadsheetml/2006/main">
  <c r="B58" i="2" l="1"/>
  <c r="C55" i="2" s="1"/>
  <c r="B39" i="2"/>
  <c r="C36" i="2" s="1"/>
  <c r="D36" i="2" s="1"/>
  <c r="B20" i="2"/>
  <c r="B57" i="2"/>
  <c r="D55" i="2"/>
  <c r="B38" i="2"/>
  <c r="B19" i="2"/>
  <c r="C12" i="2" l="1"/>
  <c r="C18" i="2"/>
  <c r="C17" i="2"/>
  <c r="C64" i="2"/>
  <c r="C30" i="2"/>
  <c r="D30" i="2" s="1"/>
  <c r="C33" i="2"/>
  <c r="C34" i="2"/>
  <c r="D34" i="2" s="1"/>
  <c r="C31" i="2"/>
  <c r="D31" i="2" s="1"/>
  <c r="C50" i="2"/>
  <c r="D50" i="2" s="1"/>
  <c r="C52" i="2"/>
  <c r="D52" i="2" s="1"/>
  <c r="C53" i="2"/>
  <c r="D53" i="2" s="1"/>
  <c r="C49" i="2"/>
  <c r="D49" i="2" s="1"/>
  <c r="C65" i="2"/>
  <c r="B59" i="2"/>
  <c r="D11" i="3"/>
  <c r="D12" i="3" s="1"/>
  <c r="B63" i="2"/>
  <c r="E11" i="3"/>
  <c r="E12" i="3" s="1"/>
  <c r="C11" i="3"/>
  <c r="B65" i="2"/>
  <c r="B40" i="2"/>
  <c r="C63" i="2"/>
  <c r="D33" i="2"/>
  <c r="C14" i="2"/>
  <c r="C15" i="2"/>
  <c r="B21" i="2"/>
  <c r="C11" i="2"/>
  <c r="B64" i="2"/>
  <c r="D65" i="2" l="1"/>
  <c r="D64" i="2"/>
  <c r="D63" i="2"/>
  <c r="D66" i="2" s="1"/>
  <c r="C12" i="3"/>
  <c r="D17" i="2"/>
  <c r="F12" i="3" l="1"/>
  <c r="D12" i="2"/>
  <c r="D14" i="2"/>
  <c r="D15" i="2"/>
  <c r="D11" i="2"/>
</calcChain>
</file>

<file path=xl/sharedStrings.xml><?xml version="1.0" encoding="utf-8"?>
<sst xmlns="http://schemas.openxmlformats.org/spreadsheetml/2006/main" count="73" uniqueCount="40">
  <si>
    <t>Tabulka č. 2</t>
  </si>
  <si>
    <t>"Technická pomoc objednateli při projednání změn během výstavby z pohledu požadavků a výkladové praxe Zákona o zadávání veřejných zakázek a závazných předpisů a pokynů objednatele"</t>
  </si>
  <si>
    <t>Přípravná fáze</t>
  </si>
  <si>
    <t>Analytická fáze</t>
  </si>
  <si>
    <t>Postupné zpracování základních textových a tabulkových částí pro jednotlivé ZBV, které budou obsahovat technicko-legislativní argumentaci pro zařazení jednotlivých Změn.</t>
  </si>
  <si>
    <t>Finální fáze</t>
  </si>
  <si>
    <t>SOUPIS SLUŽEB</t>
  </si>
  <si>
    <t>Podrobná specifikace ceny</t>
  </si>
  <si>
    <t>AKCE</t>
  </si>
  <si>
    <t>Tabulka č. 1</t>
  </si>
  <si>
    <t>Předpokládaná hodnota stavebních nákladů v Kč bez DPH</t>
  </si>
  <si>
    <t>Cena celkem v Kč bez DPH****)</t>
  </si>
  <si>
    <t>Předpokládaný celkový počet hod technické pomoci</t>
  </si>
  <si>
    <t>Rozmezí předpokládaných stavebních nákladů v mil. Kč bez DPH</t>
  </si>
  <si>
    <t>( 100,0 - 400,0 )</t>
  </si>
  <si>
    <t>Počet hod.</t>
  </si>
  <si>
    <t>Cena/hod*)</t>
  </si>
  <si>
    <t>Cena celkem</t>
  </si>
  <si>
    <t>celkem hodin</t>
  </si>
  <si>
    <t>Kč/hod</t>
  </si>
  <si>
    <t>Celkem Kč bez DPH</t>
  </si>
  <si>
    <t>Úvodní kontrola rozčlenění Změn do jednotlivých skupin dle Zák. č. 134/2016 Sb. ze dne 19. dubna 2016  o zadávání veřejných zakázek (dále jen ZZVZ) a dle výkladové praxe MMR, SFDI.</t>
  </si>
  <si>
    <t>Shromáždění, kontrola a vyhodnocování doplněných podkladových materiálů, specifikace dalších materiálů, které bude třeba ještě doložit. Činnost spojená se sběrem a  shromážděním podkladových materiálů za součinnosti objednatele.</t>
  </si>
  <si>
    <t>Cena  TP celkem bez DPH</t>
  </si>
  <si>
    <t>TP při projednání ZBV staveb s před. SN v rozmezí (100 - 400 mil. Kč) celkem</t>
  </si>
  <si>
    <t>Technická pomoc objednateli (ZBV)
SN (100 - 400 mil. Kč)
(v Kč bez DPH/hod)*)</t>
  </si>
  <si>
    <t>Je uvedena u jednotlivých činností</t>
  </si>
  <si>
    <r>
      <t xml:space="preserve">Základní analýza projektu, studium projektové dokumentace, smluvní dokumentace a dalších podkladů </t>
    </r>
    <r>
      <rPr>
        <b/>
        <sz val="10"/>
        <color indexed="8"/>
        <rFont val="Calibri"/>
        <family val="2"/>
        <charset val="238"/>
        <scheme val="minor"/>
      </rPr>
      <t>zaměřených zejména na základní příčiny vzniku ZBV .</t>
    </r>
  </si>
  <si>
    <r>
      <t xml:space="preserve">Příprava technických částí smluvní dokumentace týkajících se dodatků základních SoD mezi KSÚS a jednotlivými dodavateli.
</t>
    </r>
    <r>
      <rPr>
        <b/>
        <sz val="10"/>
        <color indexed="8"/>
        <rFont val="Calibri"/>
        <family val="2"/>
        <charset val="238"/>
        <scheme val="minor"/>
      </rPr>
      <t xml:space="preserve">Činnost bude  soustředěna zejména na 
-     přípravu a kontrolu zpracování jednotlivých ZBV 
a 
-    začlenění </t>
    </r>
    <r>
      <rPr>
        <b/>
        <sz val="10"/>
        <color indexed="10"/>
        <rFont val="Calibri"/>
        <family val="2"/>
        <charset val="238"/>
        <scheme val="minor"/>
      </rPr>
      <t>kladných a záporných položek</t>
    </r>
    <r>
      <rPr>
        <b/>
        <sz val="10"/>
        <color indexed="8"/>
        <rFont val="Calibri"/>
        <family val="2"/>
        <charset val="238"/>
        <scheme val="minor"/>
      </rPr>
      <t xml:space="preserve"> z hlediska získaných doplňujících podkladů a informací za použití 
     Zákona č. 134/2016 Sb. ze dne 19. dubna 2016  o zadávání veřejných zakázek  
     a 
     Směrnice KSÚS  Změny závazků, v platném znění 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b/>
        <sz val="10"/>
        <color indexed="10"/>
        <rFont val="Calibri"/>
        <family val="2"/>
        <charset val="238"/>
        <scheme val="minor"/>
      </rPr>
      <t>Výsledný výstup finální fáze:
a) finální úprava uspořádání jednotlivých ZBV vč. všech potřebných příloh
b) závěr posouzení jednotlivých ZBV z hlediska jejich souladu se Zákonem č. 134/2016 Sb. (účinnost od 1.10.2016  a Směrnice KSÚS SK R-Sm-36 (účinnost od 29.5.2017)
Výsledný výstup bude odeslán Objednateli elektronickou poštou.</t>
    </r>
  </si>
  <si>
    <t xml:space="preserve">Poznámka: </t>
  </si>
  <si>
    <t>Součástí prací nejsou znalecké posudky, jejichž nutnost vyplyne z průběhu zpracování analýz jednotlivých staveb.</t>
  </si>
  <si>
    <t>Technická pomoc objednateli (ZBV)
SN (800 - 1200 mil. Kč)
(v Kč bez DPH/hod)*)</t>
  </si>
  <si>
    <t>Technická pomoc objednateli (ZBV)
SN (0 - 100 mil. Kč)
(v Kč bez DPH/hod)*)</t>
  </si>
  <si>
    <t>( 0,0 - 100,0 )</t>
  </si>
  <si>
    <t>TP při projednání ZBV staveb s před. SN v rozmezí (0 - 100 mil. Kč) celkem</t>
  </si>
  <si>
    <t>( 400,0 - 1200,0 )</t>
  </si>
  <si>
    <t>TP při projednání ZBV staveb s před. SN v rozmezí (400 - 1200 mil. Kč) celkem</t>
  </si>
  <si>
    <t>žlutě - vyplní účastník</t>
  </si>
  <si>
    <t>Nabídka účastník v Kč bez DPH</t>
  </si>
  <si>
    <t>"Technická pomoc objednateli při přípravě a realizaci staveb - 2022"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</si>
</sst>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K_č_-;\-* #,##0.00\ _K_č_-;_-* &quot;-&quot;??\ _K_č_-;_-@_-"/>
    <numFmt numFmtId="165" formatCode="_-* #,##0\ _K_č_-;\-* #,##0\ _K_č_-;_-* &quot;-&quot;??\ _K_č_-;_-@_-"/>
    <numFmt numFmtId="166" formatCode="_-* #,##0.00&quot; Kč&quot;_-;\-* #,##0.00&quot; Kč&quot;_-;_-* \-??&quot; Kč&quot;_-;_-@_-"/>
    <numFmt numFmtId="167" formatCode="0.000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8"/>
      <name val="Arial"/>
      <family val="2"/>
      <charset val="238"/>
    </font>
    <font>
      <sz val="12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1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E05B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166" fontId="3" fillId="0" borderId="0" applyFill="0" applyBorder="0" applyAlignment="0" applyProtection="0"/>
    <xf numFmtId="0" fontId="4" fillId="0" borderId="0"/>
    <xf numFmtId="0" fontId="6" fillId="0" borderId="0"/>
  </cellStyleXfs>
  <cellXfs count="104">
    <xf numFmtId="0" fontId="0" fillId="0" borderId="0" xfId="0"/>
    <xf numFmtId="3" fontId="0" fillId="0" borderId="0" xfId="0" applyNumberFormat="1"/>
    <xf numFmtId="0" fontId="5" fillId="0" borderId="0" xfId="3" applyFont="1" applyFill="1" applyBorder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right"/>
    </xf>
    <xf numFmtId="0" fontId="10" fillId="0" borderId="0" xfId="3" applyFont="1" applyBorder="1" applyAlignment="1">
      <alignment vertical="center"/>
    </xf>
    <xf numFmtId="0" fontId="0" fillId="0" borderId="0" xfId="0" applyFill="1"/>
    <xf numFmtId="3" fontId="11" fillId="7" borderId="0" xfId="0" applyNumberFormat="1" applyFont="1" applyFill="1"/>
    <xf numFmtId="3" fontId="12" fillId="0" borderId="0" xfId="0" applyNumberFormat="1" applyFont="1"/>
    <xf numFmtId="3" fontId="13" fillId="0" borderId="0" xfId="0" applyNumberFormat="1" applyFont="1"/>
    <xf numFmtId="0" fontId="14" fillId="8" borderId="3" xfId="0" applyFont="1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3" fontId="15" fillId="9" borderId="12" xfId="0" applyNumberFormat="1" applyFont="1" applyFill="1" applyBorder="1" applyAlignment="1">
      <alignment horizontal="center" vertical="center" wrapText="1"/>
    </xf>
    <xf numFmtId="167" fontId="0" fillId="7" borderId="13" xfId="0" applyNumberFormat="1" applyFill="1" applyBorder="1" applyAlignment="1">
      <alignment horizontal="center"/>
    </xf>
    <xf numFmtId="3" fontId="0" fillId="0" borderId="32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3" fontId="0" fillId="0" borderId="12" xfId="0" applyNumberFormat="1" applyBorder="1" applyAlignment="1">
      <alignment wrapText="1"/>
    </xf>
    <xf numFmtId="3" fontId="0" fillId="0" borderId="11" xfId="0" applyNumberFormat="1" applyBorder="1"/>
    <xf numFmtId="3" fontId="14" fillId="0" borderId="12" xfId="0" applyNumberFormat="1" applyFont="1" applyBorder="1" applyAlignment="1">
      <alignment wrapText="1"/>
    </xf>
    <xf numFmtId="3" fontId="16" fillId="3" borderId="13" xfId="0" applyNumberFormat="1" applyFont="1" applyFill="1" applyBorder="1"/>
    <xf numFmtId="3" fontId="16" fillId="3" borderId="14" xfId="0" applyNumberFormat="1" applyFont="1" applyFill="1" applyBorder="1"/>
    <xf numFmtId="4" fontId="0" fillId="0" borderId="0" xfId="0" applyNumberFormat="1"/>
    <xf numFmtId="165" fontId="0" fillId="0" borderId="13" xfId="1" applyNumberFormat="1" applyFont="1" applyFill="1" applyBorder="1" applyAlignment="1">
      <alignment horizontal="center" vertical="center"/>
    </xf>
    <xf numFmtId="0" fontId="19" fillId="2" borderId="0" xfId="0" applyFont="1" applyFill="1"/>
    <xf numFmtId="0" fontId="22" fillId="0" borderId="0" xfId="3" applyFont="1" applyFill="1" applyBorder="1" applyAlignment="1">
      <alignment vertical="center"/>
    </xf>
    <xf numFmtId="0" fontId="23" fillId="0" borderId="0" xfId="0" applyFont="1"/>
    <xf numFmtId="0" fontId="17" fillId="4" borderId="0" xfId="2" applyFont="1" applyFill="1" applyBorder="1" applyAlignment="1">
      <alignment horizontal="left" vertical="center" wrapText="1"/>
    </xf>
    <xf numFmtId="0" fontId="24" fillId="4" borderId="0" xfId="2" applyFont="1" applyFill="1" applyBorder="1" applyAlignment="1">
      <alignment horizontal="left" vertical="center"/>
    </xf>
    <xf numFmtId="0" fontId="22" fillId="0" borderId="0" xfId="3" applyFont="1" applyFill="1" applyBorder="1" applyAlignment="1">
      <alignment horizontal="center" vertical="center"/>
    </xf>
    <xf numFmtId="0" fontId="24" fillId="2" borderId="30" xfId="0" applyFont="1" applyFill="1" applyBorder="1" applyAlignment="1">
      <alignment horizontal="center" vertical="center" wrapText="1"/>
    </xf>
    <xf numFmtId="0" fontId="24" fillId="2" borderId="31" xfId="0" applyFont="1" applyFill="1" applyBorder="1" applyAlignment="1">
      <alignment horizontal="center" vertical="center" wrapText="1"/>
    </xf>
    <xf numFmtId="0" fontId="19" fillId="2" borderId="38" xfId="0" applyFont="1" applyFill="1" applyBorder="1"/>
    <xf numFmtId="0" fontId="20" fillId="3" borderId="3" xfId="0" applyFont="1" applyFill="1" applyBorder="1" applyAlignment="1">
      <alignment vertical="center"/>
    </xf>
    <xf numFmtId="0" fontId="19" fillId="3" borderId="4" xfId="0" applyFont="1" applyFill="1" applyBorder="1"/>
    <xf numFmtId="0" fontId="19" fillId="3" borderId="4" xfId="0" applyFont="1" applyFill="1" applyBorder="1" applyAlignment="1">
      <alignment wrapText="1"/>
    </xf>
    <xf numFmtId="0" fontId="19" fillId="3" borderId="5" xfId="0" applyFont="1" applyFill="1" applyBorder="1" applyAlignment="1">
      <alignment wrapText="1"/>
    </xf>
    <xf numFmtId="0" fontId="19" fillId="0" borderId="12" xfId="0" applyFont="1" applyBorder="1" applyAlignment="1">
      <alignment vertical="center" wrapText="1"/>
    </xf>
    <xf numFmtId="0" fontId="19" fillId="0" borderId="13" xfId="0" applyFont="1" applyBorder="1" applyAlignment="1">
      <alignment horizontal="center" vertical="center"/>
    </xf>
    <xf numFmtId="3" fontId="19" fillId="0" borderId="13" xfId="0" applyNumberFormat="1" applyFont="1" applyBorder="1" applyAlignment="1">
      <alignment horizontal="center" vertical="center"/>
    </xf>
    <xf numFmtId="3" fontId="19" fillId="0" borderId="14" xfId="0" applyNumberFormat="1" applyFont="1" applyBorder="1" applyAlignment="1">
      <alignment horizontal="center" vertical="center"/>
    </xf>
    <xf numFmtId="0" fontId="20" fillId="3" borderId="12" xfId="0" applyFont="1" applyFill="1" applyBorder="1" applyAlignment="1">
      <alignment vertical="center"/>
    </xf>
    <xf numFmtId="0" fontId="19" fillId="3" borderId="13" xfId="0" applyFont="1" applyFill="1" applyBorder="1"/>
    <xf numFmtId="0" fontId="19" fillId="3" borderId="13" xfId="0" applyFont="1" applyFill="1" applyBorder="1" applyAlignment="1">
      <alignment wrapText="1"/>
    </xf>
    <xf numFmtId="0" fontId="19" fillId="3" borderId="14" xfId="0" applyFont="1" applyFill="1" applyBorder="1" applyAlignment="1">
      <alignment wrapText="1"/>
    </xf>
    <xf numFmtId="0" fontId="19" fillId="0" borderId="12" xfId="0" applyFont="1" applyBorder="1" applyAlignment="1">
      <alignment vertical="top" wrapText="1"/>
    </xf>
    <xf numFmtId="0" fontId="19" fillId="0" borderId="0" xfId="0" applyFont="1" applyAlignment="1">
      <alignment vertical="center"/>
    </xf>
    <xf numFmtId="0" fontId="19" fillId="6" borderId="3" xfId="0" applyFont="1" applyFill="1" applyBorder="1" applyAlignment="1">
      <alignment wrapText="1"/>
    </xf>
    <xf numFmtId="0" fontId="21" fillId="3" borderId="4" xfId="0" applyFont="1" applyFill="1" applyBorder="1"/>
    <xf numFmtId="0" fontId="21" fillId="10" borderId="4" xfId="0" applyFont="1" applyFill="1" applyBorder="1"/>
    <xf numFmtId="3" fontId="21" fillId="3" borderId="5" xfId="0" applyNumberFormat="1" applyFont="1" applyFill="1" applyBorder="1"/>
    <xf numFmtId="0" fontId="19" fillId="6" borderId="12" xfId="0" applyFont="1" applyFill="1" applyBorder="1" applyAlignment="1">
      <alignment wrapText="1"/>
    </xf>
    <xf numFmtId="0" fontId="21" fillId="3" borderId="13" xfId="0" applyFont="1" applyFill="1" applyBorder="1"/>
    <xf numFmtId="0" fontId="21" fillId="10" borderId="13" xfId="0" applyFont="1" applyFill="1" applyBorder="1"/>
    <xf numFmtId="3" fontId="21" fillId="3" borderId="14" xfId="0" applyNumberFormat="1" applyFont="1" applyFill="1" applyBorder="1"/>
    <xf numFmtId="0" fontId="19" fillId="6" borderId="6" xfId="0" applyFont="1" applyFill="1" applyBorder="1" applyAlignment="1">
      <alignment wrapText="1"/>
    </xf>
    <xf numFmtId="0" fontId="21" fillId="3" borderId="7" xfId="0" applyFont="1" applyFill="1" applyBorder="1"/>
    <xf numFmtId="0" fontId="21" fillId="10" borderId="7" xfId="0" applyFont="1" applyFill="1" applyBorder="1"/>
    <xf numFmtId="3" fontId="21" fillId="3" borderId="8" xfId="0" applyNumberFormat="1" applyFont="1" applyFill="1" applyBorder="1"/>
    <xf numFmtId="0" fontId="21" fillId="3" borderId="10" xfId="0" applyFont="1" applyFill="1" applyBorder="1"/>
    <xf numFmtId="0" fontId="21" fillId="11" borderId="9" xfId="3" applyFont="1" applyFill="1" applyBorder="1" applyAlignment="1">
      <alignment horizontal="left" wrapText="1"/>
    </xf>
    <xf numFmtId="0" fontId="21" fillId="11" borderId="12" xfId="3" applyFont="1" applyFill="1" applyBorder="1" applyAlignment="1">
      <alignment horizontal="left" wrapText="1"/>
    </xf>
    <xf numFmtId="0" fontId="21" fillId="11" borderId="6" xfId="3" applyFont="1" applyFill="1" applyBorder="1" applyAlignment="1">
      <alignment horizontal="left" wrapText="1"/>
    </xf>
    <xf numFmtId="0" fontId="20" fillId="11" borderId="24" xfId="0" applyFont="1" applyFill="1" applyBorder="1" applyAlignment="1">
      <alignment horizontal="center" vertical="center" wrapText="1"/>
    </xf>
    <xf numFmtId="0" fontId="20" fillId="11" borderId="25" xfId="0" applyFont="1" applyFill="1" applyBorder="1" applyAlignment="1">
      <alignment horizontal="center" vertical="center" wrapText="1"/>
    </xf>
    <xf numFmtId="0" fontId="20" fillId="11" borderId="26" xfId="0" applyFont="1" applyFill="1" applyBorder="1" applyAlignment="1">
      <alignment horizontal="center" vertical="center" wrapText="1"/>
    </xf>
    <xf numFmtId="3" fontId="0" fillId="0" borderId="22" xfId="0" applyNumberFormat="1" applyBorder="1" applyAlignment="1">
      <alignment wrapText="1"/>
    </xf>
    <xf numFmtId="3" fontId="22" fillId="0" borderId="0" xfId="3" applyNumberFormat="1" applyFont="1" applyFill="1" applyBorder="1" applyAlignment="1">
      <alignment vertical="center"/>
    </xf>
    <xf numFmtId="1" fontId="22" fillId="0" borderId="0" xfId="3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0" fontId="10" fillId="6" borderId="0" xfId="3" applyFont="1" applyFill="1" applyBorder="1" applyAlignment="1">
      <alignment horizontal="center" vertical="center" wrapText="1"/>
    </xf>
    <xf numFmtId="3" fontId="21" fillId="11" borderId="35" xfId="3" applyNumberFormat="1" applyFont="1" applyFill="1" applyBorder="1" applyAlignment="1">
      <alignment horizontal="center" vertical="center" wrapText="1"/>
    </xf>
    <xf numFmtId="3" fontId="21" fillId="11" borderId="36" xfId="3" applyNumberFormat="1" applyFont="1" applyFill="1" applyBorder="1" applyAlignment="1">
      <alignment horizontal="center" vertical="center" wrapText="1"/>
    </xf>
    <xf numFmtId="3" fontId="21" fillId="11" borderId="37" xfId="3" applyNumberFormat="1" applyFont="1" applyFill="1" applyBorder="1" applyAlignment="1">
      <alignment horizontal="center" vertical="center" wrapText="1"/>
    </xf>
    <xf numFmtId="0" fontId="20" fillId="11" borderId="21" xfId="0" applyFont="1" applyFill="1" applyBorder="1" applyAlignment="1">
      <alignment horizontal="center" vertical="center" wrapText="1"/>
    </xf>
    <xf numFmtId="0" fontId="20" fillId="11" borderId="22" xfId="0" applyFont="1" applyFill="1" applyBorder="1" applyAlignment="1">
      <alignment horizontal="center" vertical="center" wrapText="1"/>
    </xf>
    <xf numFmtId="0" fontId="20" fillId="11" borderId="23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1" borderId="0" xfId="0" applyFont="1" applyFill="1" applyBorder="1" applyAlignment="1">
      <alignment horizontal="center" vertical="center" wrapText="1"/>
    </xf>
    <xf numFmtId="0" fontId="7" fillId="11" borderId="2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left" vertical="top" wrapText="1"/>
    </xf>
    <xf numFmtId="0" fontId="19" fillId="0" borderId="40" xfId="0" applyFont="1" applyBorder="1" applyAlignment="1">
      <alignment horizontal="left" vertical="top" wrapText="1"/>
    </xf>
    <xf numFmtId="0" fontId="19" fillId="0" borderId="16" xfId="0" applyFont="1" applyBorder="1" applyAlignment="1">
      <alignment horizontal="center" vertical="center"/>
    </xf>
    <xf numFmtId="0" fontId="19" fillId="0" borderId="41" xfId="0" applyFont="1" applyBorder="1"/>
    <xf numFmtId="3" fontId="19" fillId="0" borderId="16" xfId="0" applyNumberFormat="1" applyFont="1" applyBorder="1" applyAlignment="1">
      <alignment horizontal="center" vertical="center"/>
    </xf>
    <xf numFmtId="3" fontId="19" fillId="0" borderId="17" xfId="0" applyNumberFormat="1" applyFont="1" applyBorder="1" applyAlignment="1">
      <alignment horizontal="center" vertical="center"/>
    </xf>
    <xf numFmtId="0" fontId="19" fillId="0" borderId="42" xfId="0" applyFont="1" applyBorder="1"/>
    <xf numFmtId="1" fontId="21" fillId="11" borderId="39" xfId="2" applyNumberFormat="1" applyFont="1" applyFill="1" applyBorder="1" applyAlignment="1">
      <alignment horizontal="center"/>
    </xf>
    <xf numFmtId="1" fontId="21" fillId="11" borderId="29" xfId="2" applyNumberFormat="1" applyFont="1" applyFill="1" applyBorder="1" applyAlignment="1">
      <alignment horizontal="center"/>
    </xf>
    <xf numFmtId="1" fontId="21" fillId="11" borderId="34" xfId="2" applyNumberFormat="1" applyFont="1" applyFill="1" applyBorder="1" applyAlignment="1">
      <alignment horizontal="center"/>
    </xf>
    <xf numFmtId="0" fontId="21" fillId="11" borderId="33" xfId="2" applyFont="1" applyFill="1" applyBorder="1" applyAlignment="1">
      <alignment horizontal="center"/>
    </xf>
    <xf numFmtId="0" fontId="21" fillId="11" borderId="27" xfId="2" applyFont="1" applyFill="1" applyBorder="1" applyAlignment="1">
      <alignment horizontal="center"/>
    </xf>
    <xf numFmtId="0" fontId="21" fillId="11" borderId="28" xfId="2" applyFont="1" applyFill="1" applyBorder="1" applyAlignment="1">
      <alignment horizontal="center"/>
    </xf>
    <xf numFmtId="0" fontId="20" fillId="0" borderId="0" xfId="0" applyFont="1" applyBorder="1" applyAlignment="1">
      <alignment horizontal="left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1" borderId="0" xfId="0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0" fontId="18" fillId="5" borderId="19" xfId="0" applyFont="1" applyFill="1" applyBorder="1" applyAlignment="1">
      <alignment horizontal="center" vertical="center" wrapText="1"/>
    </xf>
    <xf numFmtId="0" fontId="18" fillId="5" borderId="20" xfId="0" applyFont="1" applyFill="1" applyBorder="1" applyAlignment="1">
      <alignment horizontal="center" vertical="center" wrapText="1"/>
    </xf>
    <xf numFmtId="3" fontId="20" fillId="3" borderId="43" xfId="0" applyNumberFormat="1" applyFont="1" applyFill="1" applyBorder="1"/>
  </cellXfs>
  <cellStyles count="7">
    <cellStyle name="Čárka" xfId="1" builtinId="3"/>
    <cellStyle name="Měna 2" xfId="4"/>
    <cellStyle name="Normální" xfId="0" builtinId="0"/>
    <cellStyle name="normální 2" xfId="5"/>
    <cellStyle name="Normální 3" xfId="2"/>
    <cellStyle name="Normální 4" xfId="6"/>
    <cellStyle name="Normální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1"/>
  <sheetViews>
    <sheetView tabSelected="1" zoomScale="90" zoomScaleNormal="90" zoomScalePageLayoutView="80" workbookViewId="0">
      <selection activeCell="B6" sqref="B6"/>
    </sheetView>
  </sheetViews>
  <sheetFormatPr defaultRowHeight="15" x14ac:dyDescent="0.25"/>
  <cols>
    <col min="2" max="2" width="36.7109375" customWidth="1"/>
    <col min="3" max="5" width="17.5703125" customWidth="1"/>
    <col min="6" max="6" width="10.7109375" bestFit="1" customWidth="1"/>
    <col min="8" max="8" width="11.28515625" bestFit="1" customWidth="1"/>
  </cols>
  <sheetData>
    <row r="1" spans="2:13" ht="15.75" x14ac:dyDescent="0.25">
      <c r="B1" s="3" t="s">
        <v>6</v>
      </c>
    </row>
    <row r="2" spans="2:13" ht="7.5" customHeight="1" x14ac:dyDescent="0.25"/>
    <row r="3" spans="2:13" ht="42" customHeight="1" x14ac:dyDescent="0.25">
      <c r="B3" s="71" t="s">
        <v>7</v>
      </c>
      <c r="C3" s="71"/>
      <c r="D3" s="4"/>
    </row>
    <row r="4" spans="2:13" ht="27" customHeight="1" x14ac:dyDescent="0.35">
      <c r="B4" s="5" t="s">
        <v>8</v>
      </c>
      <c r="C4" s="6"/>
      <c r="D4" s="6"/>
    </row>
    <row r="5" spans="2:13" s="8" customFormat="1" ht="50.25" customHeight="1" x14ac:dyDescent="0.25">
      <c r="B5" s="73" t="s">
        <v>39</v>
      </c>
      <c r="C5" s="73"/>
      <c r="D5" s="73"/>
      <c r="E5" s="73"/>
      <c r="F5" s="73"/>
      <c r="G5" s="7"/>
      <c r="H5" s="7"/>
      <c r="I5" s="7"/>
    </row>
    <row r="6" spans="2:13" s="1" customFormat="1" ht="15.75" x14ac:dyDescent="0.25">
      <c r="B6" s="9" t="s">
        <v>37</v>
      </c>
    </row>
    <row r="7" spans="2:13" s="1" customFormat="1" ht="21" x14ac:dyDescent="0.35">
      <c r="B7" s="10"/>
    </row>
    <row r="8" spans="2:13" s="1" customFormat="1" ht="16.5" thickBot="1" x14ac:dyDescent="0.3">
      <c r="B8" s="11" t="s">
        <v>9</v>
      </c>
    </row>
    <row r="9" spans="2:13" s="1" customFormat="1" ht="90" x14ac:dyDescent="0.25">
      <c r="B9" s="12" t="s">
        <v>10</v>
      </c>
      <c r="C9" s="13" t="s">
        <v>32</v>
      </c>
      <c r="D9" s="13" t="s">
        <v>25</v>
      </c>
      <c r="E9" s="13" t="s">
        <v>31</v>
      </c>
      <c r="F9" s="14" t="s">
        <v>11</v>
      </c>
    </row>
    <row r="10" spans="2:13" s="18" customFormat="1" ht="21" customHeight="1" x14ac:dyDescent="0.25">
      <c r="B10" s="15" t="s">
        <v>26</v>
      </c>
      <c r="C10" s="16"/>
      <c r="D10" s="16"/>
      <c r="E10" s="16"/>
      <c r="F10" s="17"/>
    </row>
    <row r="11" spans="2:13" ht="30" x14ac:dyDescent="0.25">
      <c r="B11" s="19" t="s">
        <v>12</v>
      </c>
      <c r="C11" s="25">
        <f>+'TP - ZBV'!B19</f>
        <v>295</v>
      </c>
      <c r="D11" s="25">
        <f>+'TP - ZBV'!B38</f>
        <v>171</v>
      </c>
      <c r="E11" s="25">
        <f>+'TP - ZBV'!B57</f>
        <v>27</v>
      </c>
      <c r="F11" s="20"/>
    </row>
    <row r="12" spans="2:13" ht="21" customHeight="1" thickBot="1" x14ac:dyDescent="0.3">
      <c r="B12" s="21" t="s">
        <v>38</v>
      </c>
      <c r="C12" s="22">
        <f>C11*C10</f>
        <v>0</v>
      </c>
      <c r="D12" s="22">
        <f>D11*D10</f>
        <v>0</v>
      </c>
      <c r="E12" s="22">
        <f>E11*E10</f>
        <v>0</v>
      </c>
      <c r="F12" s="23">
        <f>SUM(C12:E12)</f>
        <v>0</v>
      </c>
      <c r="J12" s="1"/>
      <c r="K12" s="1"/>
      <c r="L12" s="1"/>
      <c r="M12" s="1"/>
    </row>
    <row r="13" spans="2:13" ht="31.5" customHeight="1" x14ac:dyDescent="0.25">
      <c r="B13" s="68"/>
      <c r="C13" s="68"/>
      <c r="D13" s="68"/>
      <c r="E13" s="68"/>
      <c r="F13" s="1"/>
      <c r="G13" s="1"/>
      <c r="H13" s="1"/>
    </row>
    <row r="14" spans="2:13" ht="18" customHeight="1" x14ac:dyDescent="0.25">
      <c r="B14" s="72"/>
      <c r="C14" s="72"/>
      <c r="D14" s="72"/>
      <c r="E14" s="72"/>
      <c r="F14" s="1"/>
      <c r="G14" s="1"/>
      <c r="H14" s="1"/>
    </row>
    <row r="15" spans="2:13" ht="12.75" customHeight="1" x14ac:dyDescent="0.25">
      <c r="B15" s="72"/>
      <c r="C15" s="72"/>
      <c r="D15" s="72"/>
      <c r="E15" s="72"/>
      <c r="F15" s="1"/>
      <c r="G15" s="1"/>
      <c r="H15" s="1"/>
    </row>
    <row r="16" spans="2:13" x14ac:dyDescent="0.25">
      <c r="B16" s="24"/>
    </row>
    <row r="21" spans="2:2" x14ac:dyDescent="0.25">
      <c r="B21" s="2"/>
    </row>
  </sheetData>
  <mergeCells count="4">
    <mergeCell ref="B3:C3"/>
    <mergeCell ref="B14:E14"/>
    <mergeCell ref="B15:E15"/>
    <mergeCell ref="B5:F5"/>
  </mergeCells>
  <printOptions horizontalCentered="1"/>
  <pageMargins left="0.31496062992125984" right="0.31496062992125984" top="0.27559055118110237" bottom="0.35433070866141736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9"/>
  <sheetViews>
    <sheetView zoomScaleNormal="100" zoomScalePageLayoutView="80" workbookViewId="0">
      <selection activeCell="H51" sqref="H51"/>
    </sheetView>
  </sheetViews>
  <sheetFormatPr defaultColWidth="9.140625" defaultRowHeight="12.75" x14ac:dyDescent="0.25"/>
  <cols>
    <col min="1" max="1" width="74.5703125" style="27" customWidth="1"/>
    <col min="2" max="2" width="16" style="27" customWidth="1"/>
    <col min="3" max="3" width="16" style="31" customWidth="1"/>
    <col min="4" max="5" width="11.5703125" style="27" customWidth="1"/>
    <col min="6" max="7" width="7.140625" style="27" customWidth="1"/>
    <col min="8" max="16384" width="9.140625" style="27"/>
  </cols>
  <sheetData>
    <row r="1" spans="1:4" ht="13.5" thickBot="1" x14ac:dyDescent="0.3">
      <c r="A1" s="29" t="s">
        <v>0</v>
      </c>
      <c r="B1" s="29"/>
      <c r="C1" s="29"/>
    </row>
    <row r="2" spans="1:4" ht="59.25" customHeight="1" thickBot="1" x14ac:dyDescent="0.3">
      <c r="A2" s="100" t="s">
        <v>1</v>
      </c>
      <c r="B2" s="101"/>
      <c r="C2" s="101"/>
      <c r="D2" s="102"/>
    </row>
    <row r="3" spans="1:4" x14ac:dyDescent="0.25">
      <c r="A3" s="29"/>
      <c r="B3" s="30"/>
      <c r="C3" s="29"/>
    </row>
    <row r="4" spans="1:4" ht="13.5" thickBot="1" x14ac:dyDescent="0.3">
      <c r="C4" s="27"/>
    </row>
    <row r="5" spans="1:4" x14ac:dyDescent="0.25">
      <c r="A5" s="77"/>
      <c r="B5" s="78"/>
      <c r="C5" s="78"/>
      <c r="D5" s="79"/>
    </row>
    <row r="6" spans="1:4" ht="15" x14ac:dyDescent="0.25">
      <c r="A6" s="97" t="s">
        <v>13</v>
      </c>
      <c r="B6" s="98"/>
      <c r="C6" s="98"/>
      <c r="D6" s="99"/>
    </row>
    <row r="7" spans="1:4" ht="15" x14ac:dyDescent="0.25">
      <c r="A7" s="97" t="s">
        <v>33</v>
      </c>
      <c r="B7" s="98"/>
      <c r="C7" s="98"/>
      <c r="D7" s="99"/>
    </row>
    <row r="8" spans="1:4" ht="13.5" thickBot="1" x14ac:dyDescent="0.3">
      <c r="A8" s="65"/>
      <c r="B8" s="66"/>
      <c r="C8" s="66"/>
      <c r="D8" s="67"/>
    </row>
    <row r="9" spans="1:4" ht="13.5" thickBot="1" x14ac:dyDescent="0.25">
      <c r="A9" s="34"/>
      <c r="B9" s="32" t="s">
        <v>15</v>
      </c>
      <c r="C9" s="32" t="s">
        <v>16</v>
      </c>
      <c r="D9" s="33" t="s">
        <v>17</v>
      </c>
    </row>
    <row r="10" spans="1:4" x14ac:dyDescent="0.2">
      <c r="A10" s="35" t="s">
        <v>2</v>
      </c>
      <c r="B10" s="36"/>
      <c r="C10" s="37"/>
      <c r="D10" s="38"/>
    </row>
    <row r="11" spans="1:4" ht="25.5" x14ac:dyDescent="0.25">
      <c r="A11" s="39" t="s">
        <v>27</v>
      </c>
      <c r="B11" s="40">
        <v>65</v>
      </c>
      <c r="C11" s="41">
        <f>$B$20</f>
        <v>0</v>
      </c>
      <c r="D11" s="42">
        <f>B11*C11</f>
        <v>0</v>
      </c>
    </row>
    <row r="12" spans="1:4" ht="38.25" x14ac:dyDescent="0.25">
      <c r="A12" s="39" t="s">
        <v>22</v>
      </c>
      <c r="B12" s="40">
        <v>65</v>
      </c>
      <c r="C12" s="41">
        <f>$B$20</f>
        <v>0</v>
      </c>
      <c r="D12" s="42">
        <f>B12*C12</f>
        <v>0</v>
      </c>
    </row>
    <row r="13" spans="1:4" x14ac:dyDescent="0.2">
      <c r="A13" s="43" t="s">
        <v>3</v>
      </c>
      <c r="B13" s="44"/>
      <c r="C13" s="45"/>
      <c r="D13" s="46"/>
    </row>
    <row r="14" spans="1:4" ht="25.5" x14ac:dyDescent="0.25">
      <c r="A14" s="39" t="s">
        <v>4</v>
      </c>
      <c r="B14" s="40">
        <v>35</v>
      </c>
      <c r="C14" s="41">
        <f>$B$20</f>
        <v>0</v>
      </c>
      <c r="D14" s="42">
        <f>B14*C14</f>
        <v>0</v>
      </c>
    </row>
    <row r="15" spans="1:4" ht="38.25" x14ac:dyDescent="0.25">
      <c r="A15" s="47" t="s">
        <v>21</v>
      </c>
      <c r="B15" s="40">
        <v>65</v>
      </c>
      <c r="C15" s="41">
        <f>$B$20</f>
        <v>0</v>
      </c>
      <c r="D15" s="42">
        <f>B15*C15</f>
        <v>0</v>
      </c>
    </row>
    <row r="16" spans="1:4" x14ac:dyDescent="0.2">
      <c r="A16" s="43" t="s">
        <v>5</v>
      </c>
      <c r="B16" s="44"/>
      <c r="C16" s="45"/>
      <c r="D16" s="46"/>
    </row>
    <row r="17" spans="1:7" x14ac:dyDescent="0.25">
      <c r="A17" s="83" t="s">
        <v>28</v>
      </c>
      <c r="B17" s="85">
        <v>65</v>
      </c>
      <c r="C17" s="87">
        <f t="shared" ref="C17:C18" si="0">$B$20</f>
        <v>0</v>
      </c>
      <c r="D17" s="88">
        <f>B17*C17</f>
        <v>0</v>
      </c>
      <c r="E17" s="48"/>
      <c r="F17" s="48"/>
    </row>
    <row r="18" spans="1:7" ht="13.5" thickBot="1" x14ac:dyDescent="0.3">
      <c r="A18" s="84"/>
      <c r="B18" s="86"/>
      <c r="C18" s="86">
        <f t="shared" si="0"/>
        <v>0</v>
      </c>
      <c r="D18" s="89"/>
    </row>
    <row r="19" spans="1:7" x14ac:dyDescent="0.2">
      <c r="A19" s="62" t="s">
        <v>18</v>
      </c>
      <c r="B19" s="90">
        <f>SUM(B11:B18)</f>
        <v>295</v>
      </c>
      <c r="C19" s="91"/>
      <c r="D19" s="92"/>
      <c r="E19" s="69"/>
      <c r="F19" s="70"/>
      <c r="G19" s="28"/>
    </row>
    <row r="20" spans="1:7" x14ac:dyDescent="0.2">
      <c r="A20" s="63" t="s">
        <v>19</v>
      </c>
      <c r="B20" s="93">
        <f>+'Soupis prací'!C10</f>
        <v>0</v>
      </c>
      <c r="C20" s="94"/>
      <c r="D20" s="95"/>
      <c r="G20" s="28"/>
    </row>
    <row r="21" spans="1:7" ht="13.5" thickBot="1" x14ac:dyDescent="0.25">
      <c r="A21" s="64" t="s">
        <v>20</v>
      </c>
      <c r="B21" s="74">
        <f>+B19*B20</f>
        <v>0</v>
      </c>
      <c r="C21" s="75"/>
      <c r="D21" s="76"/>
      <c r="G21" s="28"/>
    </row>
    <row r="23" spans="1:7" ht="13.5" thickBot="1" x14ac:dyDescent="0.3"/>
    <row r="24" spans="1:7" x14ac:dyDescent="0.25">
      <c r="A24" s="77"/>
      <c r="B24" s="78"/>
      <c r="C24" s="78"/>
      <c r="D24" s="79"/>
    </row>
    <row r="25" spans="1:7" ht="15.75" x14ac:dyDescent="0.25">
      <c r="A25" s="80" t="s">
        <v>13</v>
      </c>
      <c r="B25" s="81"/>
      <c r="C25" s="81"/>
      <c r="D25" s="82"/>
    </row>
    <row r="26" spans="1:7" ht="15.75" x14ac:dyDescent="0.25">
      <c r="A26" s="80" t="s">
        <v>14</v>
      </c>
      <c r="B26" s="81"/>
      <c r="C26" s="81"/>
      <c r="D26" s="82"/>
    </row>
    <row r="27" spans="1:7" ht="13.5" thickBot="1" x14ac:dyDescent="0.3">
      <c r="A27" s="65"/>
      <c r="B27" s="66"/>
      <c r="C27" s="66"/>
      <c r="D27" s="67"/>
    </row>
    <row r="28" spans="1:7" ht="13.5" thickBot="1" x14ac:dyDescent="0.25">
      <c r="A28" s="34"/>
      <c r="B28" s="32" t="s">
        <v>15</v>
      </c>
      <c r="C28" s="32" t="s">
        <v>16</v>
      </c>
      <c r="D28" s="33" t="s">
        <v>17</v>
      </c>
    </row>
    <row r="29" spans="1:7" x14ac:dyDescent="0.2">
      <c r="A29" s="35" t="s">
        <v>2</v>
      </c>
      <c r="B29" s="36"/>
      <c r="C29" s="37"/>
      <c r="D29" s="38"/>
    </row>
    <row r="30" spans="1:7" ht="25.5" x14ac:dyDescent="0.25">
      <c r="A30" s="39" t="s">
        <v>27</v>
      </c>
      <c r="B30" s="40">
        <v>40</v>
      </c>
      <c r="C30" s="41">
        <f t="shared" ref="C30:C31" si="1">$B$39</f>
        <v>0</v>
      </c>
      <c r="D30" s="42">
        <f>B30*C30</f>
        <v>0</v>
      </c>
    </row>
    <row r="31" spans="1:7" ht="38.25" x14ac:dyDescent="0.25">
      <c r="A31" s="39" t="s">
        <v>22</v>
      </c>
      <c r="B31" s="40">
        <v>40</v>
      </c>
      <c r="C31" s="41">
        <f t="shared" si="1"/>
        <v>0</v>
      </c>
      <c r="D31" s="42">
        <f>B31*C31</f>
        <v>0</v>
      </c>
    </row>
    <row r="32" spans="1:7" x14ac:dyDescent="0.2">
      <c r="A32" s="43" t="s">
        <v>3</v>
      </c>
      <c r="B32" s="44"/>
      <c r="C32" s="45"/>
      <c r="D32" s="46"/>
    </row>
    <row r="33" spans="1:6" ht="25.5" x14ac:dyDescent="0.25">
      <c r="A33" s="39" t="s">
        <v>4</v>
      </c>
      <c r="B33" s="40">
        <v>21</v>
      </c>
      <c r="C33" s="41">
        <f>$B$39</f>
        <v>0</v>
      </c>
      <c r="D33" s="42">
        <f>B33*C33</f>
        <v>0</v>
      </c>
    </row>
    <row r="34" spans="1:6" ht="38.25" x14ac:dyDescent="0.25">
      <c r="A34" s="47" t="s">
        <v>21</v>
      </c>
      <c r="B34" s="40">
        <v>35</v>
      </c>
      <c r="C34" s="41">
        <f>$B$39</f>
        <v>0</v>
      </c>
      <c r="D34" s="42">
        <f>B34*C34</f>
        <v>0</v>
      </c>
    </row>
    <row r="35" spans="1:6" x14ac:dyDescent="0.2">
      <c r="A35" s="43" t="s">
        <v>5</v>
      </c>
      <c r="B35" s="44"/>
      <c r="C35" s="45"/>
      <c r="D35" s="46"/>
    </row>
    <row r="36" spans="1:6" x14ac:dyDescent="0.25">
      <c r="A36" s="83" t="s">
        <v>28</v>
      </c>
      <c r="B36" s="85">
        <v>35</v>
      </c>
      <c r="C36" s="87">
        <f>$B$39</f>
        <v>0</v>
      </c>
      <c r="D36" s="88">
        <f>B36*C36</f>
        <v>0</v>
      </c>
    </row>
    <row r="37" spans="1:6" ht="13.5" thickBot="1" x14ac:dyDescent="0.3">
      <c r="A37" s="84"/>
      <c r="B37" s="86"/>
      <c r="C37" s="86"/>
      <c r="D37" s="89"/>
    </row>
    <row r="38" spans="1:6" x14ac:dyDescent="0.2">
      <c r="A38" s="62" t="s">
        <v>18</v>
      </c>
      <c r="B38" s="90">
        <f>SUM(B30:B37)</f>
        <v>171</v>
      </c>
      <c r="C38" s="91"/>
      <c r="D38" s="92"/>
      <c r="E38" s="69"/>
      <c r="F38" s="70"/>
    </row>
    <row r="39" spans="1:6" x14ac:dyDescent="0.2">
      <c r="A39" s="63" t="s">
        <v>19</v>
      </c>
      <c r="B39" s="93">
        <f>+'Soupis prací'!D10</f>
        <v>0</v>
      </c>
      <c r="C39" s="94"/>
      <c r="D39" s="95"/>
    </row>
    <row r="40" spans="1:6" ht="13.5" thickBot="1" x14ac:dyDescent="0.25">
      <c r="A40" s="64" t="s">
        <v>20</v>
      </c>
      <c r="B40" s="74">
        <f>+B38*B39</f>
        <v>0</v>
      </c>
      <c r="C40" s="75"/>
      <c r="D40" s="76"/>
    </row>
    <row r="42" spans="1:6" ht="13.5" thickBot="1" x14ac:dyDescent="0.3"/>
    <row r="43" spans="1:6" x14ac:dyDescent="0.25">
      <c r="A43" s="77"/>
      <c r="B43" s="78"/>
      <c r="C43" s="78"/>
      <c r="D43" s="79"/>
    </row>
    <row r="44" spans="1:6" ht="15.75" x14ac:dyDescent="0.25">
      <c r="A44" s="80" t="s">
        <v>13</v>
      </c>
      <c r="B44" s="81"/>
      <c r="C44" s="81"/>
      <c r="D44" s="82"/>
    </row>
    <row r="45" spans="1:6" ht="15.75" x14ac:dyDescent="0.25">
      <c r="A45" s="80" t="s">
        <v>35</v>
      </c>
      <c r="B45" s="81"/>
      <c r="C45" s="81"/>
      <c r="D45" s="82"/>
    </row>
    <row r="46" spans="1:6" ht="13.5" thickBot="1" x14ac:dyDescent="0.3">
      <c r="A46" s="65"/>
      <c r="B46" s="66"/>
      <c r="C46" s="66"/>
      <c r="D46" s="67"/>
    </row>
    <row r="47" spans="1:6" ht="13.5" thickBot="1" x14ac:dyDescent="0.25">
      <c r="A47" s="34"/>
      <c r="B47" s="32" t="s">
        <v>15</v>
      </c>
      <c r="C47" s="32" t="s">
        <v>16</v>
      </c>
      <c r="D47" s="33" t="s">
        <v>17</v>
      </c>
    </row>
    <row r="48" spans="1:6" x14ac:dyDescent="0.2">
      <c r="A48" s="35" t="s">
        <v>2</v>
      </c>
      <c r="B48" s="36"/>
      <c r="C48" s="37"/>
      <c r="D48" s="38"/>
    </row>
    <row r="49" spans="1:6" ht="25.5" x14ac:dyDescent="0.25">
      <c r="A49" s="39" t="s">
        <v>27</v>
      </c>
      <c r="B49" s="40">
        <v>5</v>
      </c>
      <c r="C49" s="41">
        <f>$B$58</f>
        <v>0</v>
      </c>
      <c r="D49" s="42">
        <f>B49*C49</f>
        <v>0</v>
      </c>
    </row>
    <row r="50" spans="1:6" ht="38.25" x14ac:dyDescent="0.25">
      <c r="A50" s="39" t="s">
        <v>22</v>
      </c>
      <c r="B50" s="40">
        <v>6</v>
      </c>
      <c r="C50" s="41">
        <f>$B$58</f>
        <v>0</v>
      </c>
      <c r="D50" s="42">
        <f>B50*C50</f>
        <v>0</v>
      </c>
    </row>
    <row r="51" spans="1:6" x14ac:dyDescent="0.2">
      <c r="A51" s="43" t="s">
        <v>3</v>
      </c>
      <c r="B51" s="44"/>
      <c r="C51" s="45"/>
      <c r="D51" s="46"/>
    </row>
    <row r="52" spans="1:6" ht="25.5" x14ac:dyDescent="0.25">
      <c r="A52" s="39" t="s">
        <v>4</v>
      </c>
      <c r="B52" s="40">
        <v>6</v>
      </c>
      <c r="C52" s="41">
        <f>$B$58</f>
        <v>0</v>
      </c>
      <c r="D52" s="42">
        <f>B52*C52</f>
        <v>0</v>
      </c>
    </row>
    <row r="53" spans="1:6" ht="38.25" x14ac:dyDescent="0.25">
      <c r="A53" s="47" t="s">
        <v>21</v>
      </c>
      <c r="B53" s="40">
        <v>5</v>
      </c>
      <c r="C53" s="41">
        <f>$B$58</f>
        <v>0</v>
      </c>
      <c r="D53" s="42">
        <f>B53*C53</f>
        <v>0</v>
      </c>
    </row>
    <row r="54" spans="1:6" x14ac:dyDescent="0.2">
      <c r="A54" s="43" t="s">
        <v>5</v>
      </c>
      <c r="B54" s="44"/>
      <c r="C54" s="45"/>
      <c r="D54" s="46"/>
    </row>
    <row r="55" spans="1:6" x14ac:dyDescent="0.25">
      <c r="A55" s="83" t="s">
        <v>28</v>
      </c>
      <c r="B55" s="85">
        <v>5</v>
      </c>
      <c r="C55" s="87">
        <f>$B$58</f>
        <v>0</v>
      </c>
      <c r="D55" s="88">
        <f>B55*C55</f>
        <v>0</v>
      </c>
    </row>
    <row r="56" spans="1:6" ht="13.5" thickBot="1" x14ac:dyDescent="0.3">
      <c r="A56" s="84"/>
      <c r="B56" s="86"/>
      <c r="C56" s="86"/>
      <c r="D56" s="89"/>
    </row>
    <row r="57" spans="1:6" x14ac:dyDescent="0.2">
      <c r="A57" s="62" t="s">
        <v>18</v>
      </c>
      <c r="B57" s="90">
        <f>SUM(B49:B56)</f>
        <v>27</v>
      </c>
      <c r="C57" s="91"/>
      <c r="D57" s="92"/>
      <c r="E57" s="69"/>
      <c r="F57" s="70"/>
    </row>
    <row r="58" spans="1:6" x14ac:dyDescent="0.2">
      <c r="A58" s="63" t="s">
        <v>19</v>
      </c>
      <c r="B58" s="93">
        <f>+'Soupis prací'!E10</f>
        <v>0</v>
      </c>
      <c r="C58" s="94"/>
      <c r="D58" s="95"/>
    </row>
    <row r="59" spans="1:6" ht="13.5" thickBot="1" x14ac:dyDescent="0.25">
      <c r="A59" s="64" t="s">
        <v>20</v>
      </c>
      <c r="B59" s="74">
        <f>+B57*B58</f>
        <v>0</v>
      </c>
      <c r="C59" s="75"/>
      <c r="D59" s="76"/>
    </row>
    <row r="61" spans="1:6" ht="13.5" thickBot="1" x14ac:dyDescent="0.3"/>
    <row r="62" spans="1:6" ht="13.5" thickBot="1" x14ac:dyDescent="0.25">
      <c r="A62" s="26"/>
      <c r="B62" s="32" t="s">
        <v>15</v>
      </c>
      <c r="C62" s="32" t="s">
        <v>16</v>
      </c>
      <c r="D62" s="33" t="s">
        <v>17</v>
      </c>
    </row>
    <row r="63" spans="1:6" x14ac:dyDescent="0.2">
      <c r="A63" s="49" t="s">
        <v>34</v>
      </c>
      <c r="B63" s="50">
        <f>+B19</f>
        <v>295</v>
      </c>
      <c r="C63" s="51">
        <f>+B20</f>
        <v>0</v>
      </c>
      <c r="D63" s="52">
        <f>+B63*C63</f>
        <v>0</v>
      </c>
    </row>
    <row r="64" spans="1:6" x14ac:dyDescent="0.2">
      <c r="A64" s="53" t="s">
        <v>24</v>
      </c>
      <c r="B64" s="54">
        <f>+B38</f>
        <v>171</v>
      </c>
      <c r="C64" s="55">
        <f>+B39</f>
        <v>0</v>
      </c>
      <c r="D64" s="56">
        <f>+B64*C64</f>
        <v>0</v>
      </c>
    </row>
    <row r="65" spans="1:4" ht="13.5" thickBot="1" x14ac:dyDescent="0.25">
      <c r="A65" s="57" t="s">
        <v>36</v>
      </c>
      <c r="B65" s="58">
        <f>+B57</f>
        <v>27</v>
      </c>
      <c r="C65" s="59">
        <f>+B58</f>
        <v>0</v>
      </c>
      <c r="D65" s="60">
        <f>+B65*C65</f>
        <v>0</v>
      </c>
    </row>
    <row r="66" spans="1:4" ht="13.5" thickBot="1" x14ac:dyDescent="0.25">
      <c r="A66" s="61" t="s">
        <v>23</v>
      </c>
      <c r="B66" s="26"/>
      <c r="C66" s="26"/>
      <c r="D66" s="103">
        <f>D63+D64+D65</f>
        <v>0</v>
      </c>
    </row>
    <row r="68" spans="1:4" x14ac:dyDescent="0.25">
      <c r="A68" s="96" t="s">
        <v>29</v>
      </c>
      <c r="B68" s="96"/>
      <c r="C68" s="96"/>
      <c r="D68" s="96"/>
    </row>
    <row r="69" spans="1:4" x14ac:dyDescent="0.25">
      <c r="A69" s="27" t="s">
        <v>30</v>
      </c>
    </row>
  </sheetData>
  <mergeCells count="32">
    <mergeCell ref="A2:D2"/>
    <mergeCell ref="A5:D5"/>
    <mergeCell ref="A17:A18"/>
    <mergeCell ref="B17:B18"/>
    <mergeCell ref="C17:C18"/>
    <mergeCell ref="D17:D18"/>
    <mergeCell ref="A68:D68"/>
    <mergeCell ref="A6:D6"/>
    <mergeCell ref="A7:D7"/>
    <mergeCell ref="B19:D19"/>
    <mergeCell ref="B20:D20"/>
    <mergeCell ref="B21:D21"/>
    <mergeCell ref="A45:D45"/>
    <mergeCell ref="A24:D24"/>
    <mergeCell ref="A25:D25"/>
    <mergeCell ref="A26:D26"/>
    <mergeCell ref="A36:A37"/>
    <mergeCell ref="B36:B37"/>
    <mergeCell ref="C36:C37"/>
    <mergeCell ref="D36:D37"/>
    <mergeCell ref="B38:D38"/>
    <mergeCell ref="B39:D39"/>
    <mergeCell ref="B40:D40"/>
    <mergeCell ref="A43:D43"/>
    <mergeCell ref="A44:D44"/>
    <mergeCell ref="B59:D59"/>
    <mergeCell ref="A55:A56"/>
    <mergeCell ref="B55:B56"/>
    <mergeCell ref="C55:C56"/>
    <mergeCell ref="D55:D56"/>
    <mergeCell ref="B57:D57"/>
    <mergeCell ref="B58:D58"/>
  </mergeCells>
  <printOptions horizontalCentered="1"/>
  <pageMargins left="0.70866141732283472" right="0.31496062992125984" top="0.39370078740157483" bottom="0.39370078740157483" header="0.51181102362204722" footer="0.51181102362204722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Soupis prací</vt:lpstr>
      <vt:lpstr>TP - ZBV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2020-07-29T10:59:28Z</dcterms:created>
  <dcterms:modified xsi:type="dcterms:W3CDTF">2022-03-01T14:31:58Z</dcterms:modified>
</cp:coreProperties>
</file>