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'rozpočet'!$A$4:$F$32</definedName>
  </definedNames>
  <calcPr fullCalcOnLoad="1"/>
</workbook>
</file>

<file path=xl/sharedStrings.xml><?xml version="1.0" encoding="utf-8"?>
<sst xmlns="http://schemas.openxmlformats.org/spreadsheetml/2006/main" count="149" uniqueCount="109">
  <si>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</si>
  <si>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</si>
  <si>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</si>
  <si>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</si>
  <si>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</si>
  <si>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</si>
  <si>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</si>
  <si>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</si>
  <si>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</si>
  <si>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</si>
  <si>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</si>
  <si>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</si>
  <si>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</si>
  <si>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</si>
  <si>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</si>
  <si>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</si>
  <si>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</si>
  <si>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</si>
  <si>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</si>
  <si>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</si>
  <si>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</si>
  <si>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</si>
  <si>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</si>
  <si>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</si>
  <si>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</si>
  <si>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</si>
  <si>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</si>
  <si>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</si>
  <si>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</si>
  <si>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</si>
  <si>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</si>
  <si>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</si>
  <si>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</si>
  <si>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</si>
  <si>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</si>
  <si>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</si>
  <si>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</si>
  <si>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</si>
  <si>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</si>
  <si>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</si>
  <si>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</si>
  <si>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</si>
  <si>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</si>
  <si>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</si>
  <si>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</si>
  <si>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</si>
  <si>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</si>
  <si>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</si>
  <si>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</si>
  <si>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</si>
  <si>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</si>
  <si>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</si>
  <si>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</si>
  <si>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</si>
  <si>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</si>
  <si>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</si>
  <si>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</si>
  <si>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</si>
  <si>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</si>
  <si>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</si>
  <si>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</si>
  <si>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</si>
  <si>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</si>
  <si>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Sanace konstrukčních vrstev tl. 350 mm (dle technické specifikace)</t>
  </si>
  <si>
    <t xml:space="preserve">Zalévání spár dilatační zálivkou za studena </t>
  </si>
  <si>
    <t>ks</t>
  </si>
  <si>
    <t>poznámky</t>
  </si>
  <si>
    <t xml:space="preserve">obsahuje zaříznutí, odtěžení,  odvoz na skládku, skládkovné, zhutnění pláně, geotextilie, ŠD 15cm, KZC 12cm, ACP 22  – 8cm), </t>
  </si>
  <si>
    <t>m3</t>
  </si>
  <si>
    <t>574A44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</si>
  <si>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</si>
  <si>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</si>
  <si>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</si>
  <si>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</si>
  <si>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</si>
  <si>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</si>
  <si>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</si>
  <si>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</si>
  <si>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</si>
  <si>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 xml:space="preserve">vyrovnávka asfalt. bet. ACL 16+ ,   </t>
  </si>
  <si>
    <t>574C06</t>
  </si>
  <si>
    <t>KSÚS Středočeského kraje příspěvková organizace</t>
  </si>
  <si>
    <t>00066001</t>
  </si>
  <si>
    <t>Krajnice - seříznutí s odhozem do příkopu</t>
  </si>
  <si>
    <t>Čištění příkopů strojně - příkopovou frézou</t>
  </si>
  <si>
    <t>Směrové sloupky - zřízení</t>
  </si>
  <si>
    <t>Datum :</t>
  </si>
  <si>
    <t>Vít Bareš</t>
  </si>
  <si>
    <t>ROZPOČET</t>
  </si>
  <si>
    <t>Místo (lokalita):</t>
  </si>
  <si>
    <t xml:space="preserve">Stavba:   </t>
  </si>
  <si>
    <t>Objekt:</t>
  </si>
  <si>
    <t>sil. III/12517                    km  0,000 - 8,560</t>
  </si>
  <si>
    <t>silnice III/12517 kř. II 125 - Trhový Štěpánov</t>
  </si>
  <si>
    <t>III/12517 kř. II 125 - Trhový Štěpánov</t>
  </si>
  <si>
    <t xml:space="preserve">DIO  vč. zajištění, zjištění a vytyčení inž. sítí </t>
  </si>
  <si>
    <t xml:space="preserve">výšková úprava šachty, vpusti </t>
  </si>
  <si>
    <t>pokládka obrusné vrstvy bude provedena v celé šíři (bez středové spáry)</t>
  </si>
  <si>
    <t>spojovací postřik ze sil. emulze do 0,5 kg/m2</t>
  </si>
  <si>
    <t>Opravy 2022</t>
  </si>
  <si>
    <t>Zdroj položek/cen: www.sfdi.cz (OTSKP 2021)</t>
  </si>
  <si>
    <t>VDZ - vodící proužky  V2 -12,5 , přechod pro chodce atd.,  barva s balotinou, hladké</t>
  </si>
  <si>
    <t>17</t>
  </si>
  <si>
    <t>Objednatel</t>
  </si>
  <si>
    <t>Zhotovitel</t>
  </si>
  <si>
    <t>Ing. Jan Lichtneger - ředitel KSÚS</t>
  </si>
  <si>
    <t>vyrovnávka 5 cm vcelé ploše +</t>
  </si>
  <si>
    <t>III/12517 Trhový Štěpánov</t>
  </si>
  <si>
    <t xml:space="preserve">III/12517  Trhový Štěpánov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</si>
</sst>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2"/>
      <color theme="6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4" fontId="9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4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7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top"/>
      <protection/>
    </xf>
    <xf numFmtId="0" fontId="19" fillId="0" borderId="17" xfId="0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19" fillId="0" borderId="28" xfId="0" applyFont="1" applyBorder="1" applyAlignment="1" applyProtection="1">
      <alignment horizontal="center" vertical="top"/>
      <protection/>
    </xf>
    <xf numFmtId="2" fontId="19" fillId="0" borderId="17" xfId="0" applyNumberFormat="1" applyFont="1" applyBorder="1" applyAlignment="1" applyProtection="1">
      <alignment horizontal="center" vertical="top"/>
      <protection/>
    </xf>
    <xf numFmtId="0" fontId="19" fillId="0" borderId="17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 vertical="top" wrapText="1"/>
      <protection/>
    </xf>
    <xf numFmtId="4" fontId="6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 horizontal="left" vertical="top" wrapText="1"/>
    </xf>
    <xf numFmtId="4" fontId="10" fillId="33" borderId="13" xfId="0" applyNumberFormat="1" applyFont="1" applyFill="1" applyBorder="1" applyAlignment="1" applyProtection="1">
      <alignment vertical="top"/>
      <protection/>
    </xf>
    <xf numFmtId="4" fontId="10" fillId="0" borderId="27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0" fontId="19" fillId="0" borderId="17" xfId="0" applyFont="1" applyBorder="1" applyAlignment="1" applyProtection="1">
      <alignment vertical="center"/>
      <protection/>
    </xf>
    <xf numFmtId="4" fontId="10" fillId="0" borderId="29" xfId="0" applyNumberFormat="1" applyFont="1" applyBorder="1" applyAlignment="1" applyProtection="1">
      <alignment vertical="top"/>
      <protection/>
    </xf>
    <xf numFmtId="4" fontId="10" fillId="0" borderId="17" xfId="0" applyNumberFormat="1" applyFont="1" applyFill="1" applyBorder="1" applyAlignment="1" applyProtection="1">
      <alignment vertical="top"/>
      <protection/>
    </xf>
    <xf numFmtId="0" fontId="19" fillId="0" borderId="17" xfId="0" applyFont="1" applyBorder="1" applyAlignment="1">
      <alignment vertical="top" wrapText="1"/>
    </xf>
    <xf numFmtId="0" fontId="10" fillId="0" borderId="15" xfId="0" applyFont="1" applyBorder="1" applyAlignment="1" applyProtection="1">
      <alignment vertical="top" shrinkToFit="1"/>
      <protection/>
    </xf>
    <xf numFmtId="0" fontId="10" fillId="0" borderId="17" xfId="0" applyFont="1" applyBorder="1" applyAlignment="1" applyProtection="1">
      <alignment vertical="top" shrinkToFit="1"/>
      <protection/>
    </xf>
    <xf numFmtId="0" fontId="10" fillId="0" borderId="17" xfId="0" applyFont="1" applyBorder="1" applyAlignment="1" applyProtection="1">
      <alignment vertical="center" shrinkToFit="1"/>
      <protection/>
    </xf>
    <xf numFmtId="0" fontId="10" fillId="0" borderId="19" xfId="0" applyFont="1" applyBorder="1" applyAlignment="1" applyProtection="1">
      <alignment vertical="top" shrinkToFit="1"/>
      <protection/>
    </xf>
    <xf numFmtId="0" fontId="10" fillId="0" borderId="27" xfId="0" applyFont="1" applyBorder="1" applyAlignment="1" applyProtection="1">
      <alignment vertical="top" shrinkToFit="1"/>
      <protection/>
    </xf>
    <xf numFmtId="4" fontId="10" fillId="0" borderId="17" xfId="0" applyNumberFormat="1" applyFont="1" applyFill="1" applyBorder="1" applyAlignment="1" applyProtection="1">
      <alignment horizontal="right" vertical="top"/>
      <protection/>
    </xf>
    <xf numFmtId="4" fontId="9" fillId="0" borderId="19" xfId="0" applyNumberFormat="1" applyFont="1" applyFill="1" applyBorder="1" applyAlignment="1" applyProtection="1">
      <alignment horizontal="right" vertical="top"/>
      <protection/>
    </xf>
    <xf numFmtId="14" fontId="6" fillId="0" borderId="0" xfId="0" applyNumberFormat="1" applyFont="1" applyFill="1" applyAlignment="1" applyProtection="1">
      <alignment horizontal="left" wrapText="1"/>
      <protection/>
    </xf>
    <xf numFmtId="4" fontId="9" fillId="0" borderId="17" xfId="0" applyNumberFormat="1" applyFont="1" applyFill="1" applyBorder="1" applyAlignment="1" applyProtection="1">
      <alignment horizontal="right" vertical="top"/>
      <protection/>
    </xf>
    <xf numFmtId="4" fontId="59" fillId="0" borderId="17" xfId="0" applyNumberFormat="1" applyFont="1" applyFill="1" applyBorder="1" applyAlignment="1" applyProtection="1">
      <alignment vertical="top" shrinkToFit="1"/>
      <protection/>
    </xf>
    <xf numFmtId="4" fontId="60" fillId="0" borderId="17" xfId="0" applyNumberFormat="1" applyFont="1" applyFill="1" applyBorder="1" applyAlignment="1" applyProtection="1">
      <alignment vertical="top" shrinkToFit="1"/>
      <protection/>
    </xf>
    <xf numFmtId="4" fontId="59" fillId="0" borderId="17" xfId="0" applyNumberFormat="1" applyFont="1" applyFill="1" applyBorder="1" applyAlignment="1" applyProtection="1">
      <alignment vertical="center" shrinkToFit="1"/>
      <protection/>
    </xf>
    <xf numFmtId="4" fontId="9" fillId="0" borderId="17" xfId="0" applyNumberFormat="1" applyFont="1" applyFill="1" applyBorder="1" applyAlignment="1" applyProtection="1">
      <alignment vertical="top" shrinkToFit="1"/>
      <protection/>
    </xf>
    <xf numFmtId="4" fontId="10" fillId="0" borderId="17" xfId="0" applyNumberFormat="1" applyFont="1" applyFill="1" applyBorder="1" applyAlignment="1" applyProtection="1">
      <alignment vertical="top" shrinkToFit="1"/>
      <protection/>
    </xf>
    <xf numFmtId="4" fontId="9" fillId="0" borderId="15" xfId="0" applyNumberFormat="1" applyFont="1" applyFill="1" applyBorder="1" applyAlignment="1" applyProtection="1">
      <alignment horizontal="right" vertical="top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0" fontId="10" fillId="33" borderId="30" xfId="0" applyFont="1" applyFill="1" applyBorder="1" applyAlignment="1" applyProtection="1">
      <alignment vertical="top"/>
      <protection/>
    </xf>
    <xf numFmtId="4" fontId="10" fillId="0" borderId="17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49" fontId="14" fillId="0" borderId="31" xfId="0" applyNumberFormat="1" applyFont="1" applyFill="1" applyBorder="1" applyAlignment="1" applyProtection="1">
      <alignment horizontal="center" vertical="center" wrapText="1"/>
      <protection/>
    </xf>
    <xf numFmtId="49" fontId="14" fillId="0" borderId="32" xfId="0" applyNumberFormat="1" applyFont="1" applyFill="1" applyBorder="1" applyAlignment="1" applyProtection="1">
      <alignment horizontal="center" vertical="center" wrapText="1"/>
      <protection/>
    </xf>
    <xf numFmtId="49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14" fontId="13" fillId="0" borderId="17" xfId="0" applyNumberFormat="1" applyFont="1" applyFill="1" applyBorder="1" applyAlignment="1" applyProtection="1">
      <alignment horizontal="left" vertical="center"/>
      <protection/>
    </xf>
    <xf numFmtId="49" fontId="22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  <xf numFmtId="14" fontId="22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7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20" fillId="35" borderId="34" xfId="0" applyNumberFormat="1" applyFont="1" applyFill="1" applyBorder="1" applyAlignment="1" applyProtection="1">
      <alignment horizontal="center" vertical="center"/>
      <protection/>
    </xf>
    <xf numFmtId="0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35" xfId="0" applyNumberFormat="1" applyFont="1" applyFill="1" applyBorder="1" applyAlignment="1" applyProtection="1">
      <alignment horizontal="center" vertical="center"/>
      <protection/>
    </xf>
    <xf numFmtId="0" fontId="20" fillId="35" borderId="42" xfId="0" applyNumberFormat="1" applyFont="1" applyFill="1" applyBorder="1" applyAlignment="1" applyProtection="1">
      <alignment horizontal="center" vertical="center"/>
      <protection/>
    </xf>
    <xf numFmtId="49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6" xfId="0" applyNumberFormat="1" applyFont="1" applyFill="1" applyBorder="1" applyAlignment="1" applyProtection="1">
      <alignment horizontal="left" vertical="center"/>
      <protection/>
    </xf>
    <xf numFmtId="49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2" sqref="C2:D3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6.3320312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122" t="s">
        <v>17</v>
      </c>
      <c r="B1" s="123"/>
      <c r="C1" s="123"/>
      <c r="D1" s="123"/>
      <c r="E1" s="123"/>
      <c r="F1" s="123"/>
      <c r="G1" s="123"/>
      <c r="H1" s="123"/>
      <c r="I1" s="123"/>
    </row>
    <row r="2" spans="1:10" ht="12.75" customHeight="1">
      <c r="A2" s="124" t="s">
        <v>18</v>
      </c>
      <c r="B2" s="125"/>
      <c r="C2" s="128" t="s">
        <v>107</v>
      </c>
      <c r="D2" s="129"/>
      <c r="E2" s="132" t="s">
        <v>19</v>
      </c>
      <c r="F2" s="128" t="s">
        <v>81</v>
      </c>
      <c r="G2" s="133"/>
      <c r="H2" s="132" t="s">
        <v>20</v>
      </c>
      <c r="I2" s="136" t="s">
        <v>82</v>
      </c>
      <c r="J2" s="41"/>
    </row>
    <row r="3" spans="1:10" ht="12.75">
      <c r="A3" s="126"/>
      <c r="B3" s="127"/>
      <c r="C3" s="130"/>
      <c r="D3" s="131"/>
      <c r="E3" s="127"/>
      <c r="F3" s="134"/>
      <c r="G3" s="135"/>
      <c r="H3" s="127"/>
      <c r="I3" s="137"/>
      <c r="J3" s="41"/>
    </row>
    <row r="4" spans="1:10" ht="12.75">
      <c r="A4" s="138" t="s">
        <v>21</v>
      </c>
      <c r="B4" s="127"/>
      <c r="C4" s="139" t="s">
        <v>99</v>
      </c>
      <c r="D4" s="140"/>
      <c r="E4" s="143" t="s">
        <v>22</v>
      </c>
      <c r="F4" s="143"/>
      <c r="G4" s="127"/>
      <c r="H4" s="143" t="s">
        <v>20</v>
      </c>
      <c r="I4" s="144"/>
      <c r="J4" s="41"/>
    </row>
    <row r="5" spans="1:10" ht="12.75">
      <c r="A5" s="126"/>
      <c r="B5" s="127"/>
      <c r="C5" s="141"/>
      <c r="D5" s="142"/>
      <c r="E5" s="127"/>
      <c r="F5" s="127"/>
      <c r="G5" s="127"/>
      <c r="H5" s="127"/>
      <c r="I5" s="137"/>
      <c r="J5" s="41"/>
    </row>
    <row r="6" spans="1:10" ht="12.75" customHeight="1">
      <c r="A6" s="138" t="s">
        <v>23</v>
      </c>
      <c r="B6" s="127"/>
      <c r="C6" s="145" t="s">
        <v>94</v>
      </c>
      <c r="D6" s="146"/>
      <c r="E6" s="143" t="s">
        <v>24</v>
      </c>
      <c r="F6" s="143"/>
      <c r="G6" s="127"/>
      <c r="H6" s="143" t="s">
        <v>20</v>
      </c>
      <c r="I6" s="144"/>
      <c r="J6" s="41"/>
    </row>
    <row r="7" spans="1:10" ht="12.75">
      <c r="A7" s="126"/>
      <c r="B7" s="127"/>
      <c r="C7" s="147"/>
      <c r="D7" s="148"/>
      <c r="E7" s="127"/>
      <c r="F7" s="127"/>
      <c r="G7" s="127"/>
      <c r="H7" s="127"/>
      <c r="I7" s="137"/>
      <c r="J7" s="41"/>
    </row>
    <row r="8" spans="1:10" ht="12.75">
      <c r="A8" s="138" t="s">
        <v>25</v>
      </c>
      <c r="B8" s="127"/>
      <c r="C8" s="149"/>
      <c r="D8" s="127"/>
      <c r="E8" s="143" t="s">
        <v>26</v>
      </c>
      <c r="F8" s="127"/>
      <c r="G8" s="127"/>
      <c r="H8" s="143" t="s">
        <v>27</v>
      </c>
      <c r="I8" s="150" t="s">
        <v>102</v>
      </c>
      <c r="J8" s="41"/>
    </row>
    <row r="9" spans="1:10" ht="12.75">
      <c r="A9" s="126"/>
      <c r="B9" s="127"/>
      <c r="C9" s="127"/>
      <c r="D9" s="127"/>
      <c r="E9" s="127"/>
      <c r="F9" s="127"/>
      <c r="G9" s="127"/>
      <c r="H9" s="127"/>
      <c r="I9" s="151"/>
      <c r="J9" s="41"/>
    </row>
    <row r="10" spans="1:10" ht="12.75">
      <c r="A10" s="138" t="s">
        <v>28</v>
      </c>
      <c r="B10" s="127"/>
      <c r="C10" s="143"/>
      <c r="D10" s="127"/>
      <c r="E10" s="143" t="s">
        <v>29</v>
      </c>
      <c r="F10" s="143" t="s">
        <v>87</v>
      </c>
      <c r="G10" s="127"/>
      <c r="H10" s="143" t="s">
        <v>30</v>
      </c>
      <c r="I10" s="152">
        <v>44511</v>
      </c>
      <c r="J10" s="41"/>
    </row>
    <row r="11" spans="1:10" ht="12.75">
      <c r="A11" s="126"/>
      <c r="B11" s="127"/>
      <c r="C11" s="127"/>
      <c r="D11" s="127"/>
      <c r="E11" s="127"/>
      <c r="F11" s="127"/>
      <c r="G11" s="127"/>
      <c r="H11" s="127"/>
      <c r="I11" s="151"/>
      <c r="J11" s="41"/>
    </row>
    <row r="12" spans="1:9" ht="23.25" customHeight="1" thickBot="1">
      <c r="A12" s="153" t="s">
        <v>31</v>
      </c>
      <c r="B12" s="154"/>
      <c r="C12" s="154"/>
      <c r="D12" s="154"/>
      <c r="E12" s="154"/>
      <c r="F12" s="154"/>
      <c r="G12" s="154"/>
      <c r="H12" s="154"/>
      <c r="I12" s="155"/>
    </row>
    <row r="13" spans="1:10" ht="26.25" customHeight="1">
      <c r="A13" s="42" t="s">
        <v>32</v>
      </c>
      <c r="B13" s="156" t="s">
        <v>33</v>
      </c>
      <c r="C13" s="157"/>
      <c r="D13" s="43" t="s">
        <v>34</v>
      </c>
      <c r="E13" s="156" t="s">
        <v>35</v>
      </c>
      <c r="F13" s="157"/>
      <c r="G13" s="43" t="s">
        <v>36</v>
      </c>
      <c r="H13" s="156" t="s">
        <v>37</v>
      </c>
      <c r="I13" s="158"/>
      <c r="J13" s="41"/>
    </row>
    <row r="14" spans="1:10" ht="15" customHeight="1">
      <c r="A14" s="44" t="s">
        <v>38</v>
      </c>
      <c r="B14" s="45" t="s">
        <v>39</v>
      </c>
      <c r="C14" s="46">
        <f>SUM(rozpočet!F29)</f>
        <v>0</v>
      </c>
      <c r="D14" s="159" t="s">
        <v>40</v>
      </c>
      <c r="E14" s="160"/>
      <c r="F14" s="46">
        <v>0</v>
      </c>
      <c r="G14" s="159" t="s">
        <v>41</v>
      </c>
      <c r="H14" s="160"/>
      <c r="I14" s="47">
        <v>0</v>
      </c>
      <c r="J14" s="41"/>
    </row>
    <row r="15" spans="1:11" ht="15" customHeight="1">
      <c r="A15" s="44"/>
      <c r="B15" s="45" t="s">
        <v>42</v>
      </c>
      <c r="C15" s="46">
        <v>0</v>
      </c>
      <c r="D15" s="159" t="s">
        <v>43</v>
      </c>
      <c r="E15" s="160"/>
      <c r="F15" s="46">
        <v>0</v>
      </c>
      <c r="G15" s="159" t="s">
        <v>44</v>
      </c>
      <c r="H15" s="160"/>
      <c r="I15" s="47">
        <v>0</v>
      </c>
      <c r="J15" s="41"/>
      <c r="K15" s="48"/>
    </row>
    <row r="16" spans="1:10" ht="15" customHeight="1">
      <c r="A16" s="44" t="s">
        <v>45</v>
      </c>
      <c r="B16" s="45" t="s">
        <v>39</v>
      </c>
      <c r="C16" s="46">
        <v>0</v>
      </c>
      <c r="D16" s="159" t="s">
        <v>46</v>
      </c>
      <c r="E16" s="160"/>
      <c r="F16" s="46">
        <v>0</v>
      </c>
      <c r="G16" s="159" t="s">
        <v>47</v>
      </c>
      <c r="H16" s="160"/>
      <c r="I16" s="47">
        <v>0</v>
      </c>
      <c r="J16" s="41"/>
    </row>
    <row r="17" spans="1:10" ht="15" customHeight="1">
      <c r="A17" s="44"/>
      <c r="B17" s="45" t="s">
        <v>42</v>
      </c>
      <c r="C17" s="46">
        <v>0</v>
      </c>
      <c r="D17" s="159"/>
      <c r="E17" s="160"/>
      <c r="F17" s="49"/>
      <c r="G17" s="159" t="s">
        <v>48</v>
      </c>
      <c r="H17" s="160"/>
      <c r="I17" s="47">
        <v>0</v>
      </c>
      <c r="J17" s="41"/>
    </row>
    <row r="18" spans="1:10" ht="15" customHeight="1">
      <c r="A18" s="44" t="s">
        <v>49</v>
      </c>
      <c r="B18" s="45" t="s">
        <v>39</v>
      </c>
      <c r="C18" s="46">
        <v>0</v>
      </c>
      <c r="D18" s="159"/>
      <c r="E18" s="160"/>
      <c r="F18" s="49"/>
      <c r="G18" s="159" t="s">
        <v>50</v>
      </c>
      <c r="H18" s="160"/>
      <c r="I18" s="47">
        <v>0</v>
      </c>
      <c r="J18" s="41"/>
    </row>
    <row r="19" spans="1:10" ht="15" customHeight="1">
      <c r="A19" s="44"/>
      <c r="B19" s="45" t="s">
        <v>42</v>
      </c>
      <c r="C19" s="46">
        <v>0</v>
      </c>
      <c r="D19" s="159"/>
      <c r="E19" s="160"/>
      <c r="F19" s="49"/>
      <c r="G19" s="159" t="s">
        <v>51</v>
      </c>
      <c r="H19" s="160"/>
      <c r="I19" s="47">
        <v>0</v>
      </c>
      <c r="J19" s="41"/>
    </row>
    <row r="20" spans="1:10" ht="15" customHeight="1">
      <c r="A20" s="161" t="s">
        <v>52</v>
      </c>
      <c r="B20" s="162"/>
      <c r="C20" s="46">
        <v>0</v>
      </c>
      <c r="D20" s="159"/>
      <c r="E20" s="160"/>
      <c r="F20" s="49"/>
      <c r="G20" s="159"/>
      <c r="H20" s="160"/>
      <c r="I20" s="50"/>
      <c r="J20" s="41"/>
    </row>
    <row r="21" spans="1:10" ht="15" customHeight="1">
      <c r="A21" s="161" t="s">
        <v>53</v>
      </c>
      <c r="B21" s="162"/>
      <c r="C21" s="46">
        <v>0</v>
      </c>
      <c r="D21" s="159"/>
      <c r="E21" s="160"/>
      <c r="F21" s="49"/>
      <c r="G21" s="159"/>
      <c r="H21" s="160"/>
      <c r="I21" s="50"/>
      <c r="J21" s="41"/>
    </row>
    <row r="22" spans="1:10" ht="16.5" customHeight="1">
      <c r="A22" s="161" t="s">
        <v>54</v>
      </c>
      <c r="B22" s="162"/>
      <c r="C22" s="46">
        <f>SUM(C14:C21)</f>
        <v>0</v>
      </c>
      <c r="D22" s="165" t="s">
        <v>55</v>
      </c>
      <c r="E22" s="162"/>
      <c r="F22" s="46">
        <f>SUM(F14:F21)</f>
        <v>0</v>
      </c>
      <c r="G22" s="165" t="s">
        <v>56</v>
      </c>
      <c r="H22" s="162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183" t="s">
        <v>57</v>
      </c>
      <c r="B24" s="164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183" t="s">
        <v>58</v>
      </c>
      <c r="B25" s="164"/>
      <c r="C25" s="54">
        <v>0</v>
      </c>
      <c r="D25" s="163" t="s">
        <v>59</v>
      </c>
      <c r="E25" s="164"/>
      <c r="F25" s="54">
        <f>ROUND(C25*(14/100),2)</f>
        <v>0</v>
      </c>
      <c r="G25" s="163" t="s">
        <v>13</v>
      </c>
      <c r="H25" s="164"/>
      <c r="I25" s="56">
        <f>SUM(C24:C26)</f>
        <v>0</v>
      </c>
      <c r="J25" s="41"/>
    </row>
    <row r="26" spans="1:10" ht="15" customHeight="1">
      <c r="A26" s="183" t="s">
        <v>60</v>
      </c>
      <c r="B26" s="164"/>
      <c r="C26" s="54">
        <f>C22+F22*I22</f>
        <v>0</v>
      </c>
      <c r="D26" s="163" t="s">
        <v>5</v>
      </c>
      <c r="E26" s="164"/>
      <c r="F26" s="54">
        <f>ROUND(C26*(21/100),2)</f>
        <v>0</v>
      </c>
      <c r="G26" s="163" t="s">
        <v>61</v>
      </c>
      <c r="H26" s="164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166"/>
      <c r="B28" s="167"/>
      <c r="C28" s="168"/>
      <c r="D28" s="175" t="s">
        <v>103</v>
      </c>
      <c r="E28" s="176"/>
      <c r="F28" s="177"/>
      <c r="G28" s="175" t="s">
        <v>104</v>
      </c>
      <c r="H28" s="176"/>
      <c r="I28" s="178"/>
      <c r="J28" s="41"/>
    </row>
    <row r="29" spans="1:10" ht="14.25" customHeight="1">
      <c r="A29" s="169"/>
      <c r="B29" s="170"/>
      <c r="C29" s="171"/>
      <c r="D29" s="179"/>
      <c r="E29" s="180"/>
      <c r="F29" s="181"/>
      <c r="G29" s="179"/>
      <c r="H29" s="180"/>
      <c r="I29" s="182"/>
      <c r="J29" s="41"/>
    </row>
    <row r="30" spans="1:10" ht="14.25" customHeight="1">
      <c r="A30" s="169"/>
      <c r="B30" s="170"/>
      <c r="C30" s="171"/>
      <c r="D30" s="179"/>
      <c r="E30" s="180"/>
      <c r="F30" s="181"/>
      <c r="G30" s="179"/>
      <c r="H30" s="180"/>
      <c r="I30" s="182"/>
      <c r="J30" s="41"/>
    </row>
    <row r="31" spans="1:10" ht="14.25" customHeight="1">
      <c r="A31" s="169"/>
      <c r="B31" s="170"/>
      <c r="C31" s="171"/>
      <c r="D31" s="179" t="s">
        <v>105</v>
      </c>
      <c r="E31" s="180"/>
      <c r="F31" s="181"/>
      <c r="G31" s="179"/>
      <c r="H31" s="180"/>
      <c r="I31" s="182"/>
      <c r="J31" s="41"/>
    </row>
    <row r="32" spans="1:10" ht="14.25" customHeight="1" thickBot="1">
      <c r="A32" s="172"/>
      <c r="B32" s="173"/>
      <c r="C32" s="174"/>
      <c r="D32" s="184" t="s">
        <v>62</v>
      </c>
      <c r="E32" s="185"/>
      <c r="F32" s="186"/>
      <c r="G32" s="184" t="s">
        <v>62</v>
      </c>
      <c r="H32" s="185"/>
      <c r="I32" s="187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1">
      <selection activeCell="B2" sqref="B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92" customWidth="1"/>
    <col min="5" max="5" width="17.16015625" style="4" customWidth="1"/>
    <col min="6" max="6" width="18.66015625" style="5" customWidth="1"/>
    <col min="7" max="7" width="14.33203125" style="76" customWidth="1"/>
    <col min="8" max="8" width="10.5" style="77" customWidth="1"/>
    <col min="9" max="9" width="10.5" style="1" customWidth="1"/>
    <col min="10" max="10" width="60.66015625" style="1" customWidth="1"/>
    <col min="11" max="16384" width="10.5" style="1" customWidth="1"/>
  </cols>
  <sheetData>
    <row r="1" spans="1:8" s="6" customFormat="1" ht="27.75" customHeight="1">
      <c r="A1" s="188" t="s">
        <v>88</v>
      </c>
      <c r="B1" s="188"/>
      <c r="C1" s="188"/>
      <c r="D1" s="188"/>
      <c r="E1" s="188"/>
      <c r="F1" s="188"/>
      <c r="H1" s="71"/>
    </row>
    <row r="2" spans="1:8" s="6" customFormat="1" ht="12.75" customHeight="1">
      <c r="A2" s="20" t="s">
        <v>90</v>
      </c>
      <c r="B2" s="7" t="s">
        <v>108</v>
      </c>
      <c r="C2" s="21" t="s">
        <v>4</v>
      </c>
      <c r="D2" s="88"/>
      <c r="E2" s="7"/>
      <c r="F2" s="7"/>
      <c r="G2" s="72"/>
      <c r="H2" s="71"/>
    </row>
    <row r="3" spans="1:8" s="6" customFormat="1" ht="12.75" customHeight="1">
      <c r="A3" s="20" t="s">
        <v>91</v>
      </c>
      <c r="B3" s="7" t="s">
        <v>92</v>
      </c>
      <c r="C3" s="7"/>
      <c r="D3" s="88"/>
      <c r="E3" s="14"/>
      <c r="F3" s="7"/>
      <c r="G3" s="72"/>
      <c r="H3" s="71"/>
    </row>
    <row r="4" spans="1:8" s="6" customFormat="1" ht="13.5" customHeight="1">
      <c r="A4" s="8" t="s">
        <v>89</v>
      </c>
      <c r="B4" s="7" t="s">
        <v>93</v>
      </c>
      <c r="C4" s="8"/>
      <c r="D4" s="88"/>
      <c r="E4" s="7"/>
      <c r="F4" s="7"/>
      <c r="G4" s="72"/>
      <c r="H4" s="71"/>
    </row>
    <row r="5" spans="1:8" s="6" customFormat="1" ht="1.5" customHeight="1">
      <c r="A5" s="9"/>
      <c r="B5" s="10"/>
      <c r="C5" s="11"/>
      <c r="D5" s="89"/>
      <c r="E5" s="12"/>
      <c r="F5" s="13"/>
      <c r="G5" s="73"/>
      <c r="H5" s="71"/>
    </row>
    <row r="6" spans="1:8" s="6" customFormat="1" ht="20.25" customHeight="1">
      <c r="A6" s="14" t="s">
        <v>15</v>
      </c>
      <c r="B6" s="14"/>
      <c r="C6" s="18"/>
      <c r="D6" s="90"/>
      <c r="E6" s="14"/>
      <c r="F6" s="14"/>
      <c r="G6" s="74"/>
      <c r="H6" s="71"/>
    </row>
    <row r="7" spans="1:8" s="6" customFormat="1" ht="12.75" customHeight="1">
      <c r="A7" s="14" t="s">
        <v>1</v>
      </c>
      <c r="B7" s="14"/>
      <c r="C7" s="18" t="s">
        <v>29</v>
      </c>
      <c r="D7" s="90" t="s">
        <v>87</v>
      </c>
      <c r="E7" s="14"/>
      <c r="F7" s="69" t="s">
        <v>4</v>
      </c>
      <c r="G7" s="74"/>
      <c r="H7" s="71"/>
    </row>
    <row r="8" spans="1:8" s="6" customFormat="1" ht="12.75" customHeight="1">
      <c r="A8" s="14"/>
      <c r="B8" s="15"/>
      <c r="C8" s="19" t="s">
        <v>86</v>
      </c>
      <c r="D8" s="111">
        <v>44511</v>
      </c>
      <c r="E8" s="16" t="s">
        <v>4</v>
      </c>
      <c r="F8" s="70" t="s">
        <v>4</v>
      </c>
      <c r="G8" s="74"/>
      <c r="H8" s="71"/>
    </row>
    <row r="9" spans="1:8" s="6" customFormat="1" ht="6.75" customHeight="1">
      <c r="A9" s="17"/>
      <c r="B9" s="17"/>
      <c r="C9" s="17"/>
      <c r="D9" s="91"/>
      <c r="E9" s="17" t="s">
        <v>4</v>
      </c>
      <c r="F9" s="17"/>
      <c r="G9" s="75"/>
      <c r="H9" s="71"/>
    </row>
    <row r="10" ht="24" customHeight="1" thickBot="1"/>
    <row r="11" spans="1:10" s="22" customFormat="1" ht="21.75" thickBot="1">
      <c r="A11" s="25" t="s">
        <v>6</v>
      </c>
      <c r="B11" s="26" t="s">
        <v>7</v>
      </c>
      <c r="C11" s="27" t="s">
        <v>0</v>
      </c>
      <c r="D11" s="93" t="s">
        <v>8</v>
      </c>
      <c r="E11" s="26" t="s">
        <v>9</v>
      </c>
      <c r="F11" s="120" t="s">
        <v>10</v>
      </c>
      <c r="G11" s="78" t="s">
        <v>77</v>
      </c>
      <c r="H11" s="78" t="s">
        <v>78</v>
      </c>
      <c r="I11" s="61"/>
      <c r="J11" s="61" t="s">
        <v>66</v>
      </c>
    </row>
    <row r="12" spans="1:10" s="22" customFormat="1" ht="15">
      <c r="A12" s="28" t="s">
        <v>11</v>
      </c>
      <c r="B12" s="104" t="s">
        <v>95</v>
      </c>
      <c r="C12" s="29" t="s">
        <v>12</v>
      </c>
      <c r="D12" s="97">
        <v>1</v>
      </c>
      <c r="E12" s="118">
        <v>0</v>
      </c>
      <c r="F12" s="23">
        <f aca="true" t="shared" si="0" ref="F12:F27">E12*D12</f>
        <v>0</v>
      </c>
      <c r="G12" s="79"/>
      <c r="H12" s="80"/>
      <c r="I12" s="116"/>
      <c r="J12" s="61"/>
    </row>
    <row r="13" spans="1:10" s="22" customFormat="1" ht="15">
      <c r="A13" s="30">
        <v>113728</v>
      </c>
      <c r="B13" s="105" t="s">
        <v>76</v>
      </c>
      <c r="C13" s="32" t="s">
        <v>68</v>
      </c>
      <c r="D13" s="102">
        <v>200</v>
      </c>
      <c r="E13" s="112">
        <v>0</v>
      </c>
      <c r="F13" s="24">
        <f t="shared" si="0"/>
        <v>0</v>
      </c>
      <c r="G13" s="81" t="s">
        <v>4</v>
      </c>
      <c r="H13" s="82" t="s">
        <v>4</v>
      </c>
      <c r="I13" s="113"/>
      <c r="J13" s="62"/>
    </row>
    <row r="14" spans="1:10" s="22" customFormat="1" ht="15">
      <c r="A14" s="30">
        <v>919111</v>
      </c>
      <c r="B14" s="105" t="s">
        <v>75</v>
      </c>
      <c r="C14" s="32" t="s">
        <v>16</v>
      </c>
      <c r="D14" s="102">
        <v>500</v>
      </c>
      <c r="E14" s="112">
        <v>0</v>
      </c>
      <c r="F14" s="24">
        <f t="shared" si="0"/>
        <v>0</v>
      </c>
      <c r="G14" s="81"/>
      <c r="H14" s="83"/>
      <c r="I14" s="114"/>
      <c r="J14" s="62" t="s">
        <v>4</v>
      </c>
    </row>
    <row r="15" spans="1:10" s="22" customFormat="1" ht="15">
      <c r="A15" s="30">
        <v>93818</v>
      </c>
      <c r="B15" s="105" t="s">
        <v>74</v>
      </c>
      <c r="C15" s="32" t="s">
        <v>2</v>
      </c>
      <c r="D15" s="102">
        <v>48792</v>
      </c>
      <c r="E15" s="112">
        <v>0</v>
      </c>
      <c r="F15" s="24">
        <f t="shared" si="0"/>
        <v>0</v>
      </c>
      <c r="G15" s="81"/>
      <c r="H15" s="83"/>
      <c r="I15" s="113"/>
      <c r="J15" s="62" t="s">
        <v>4</v>
      </c>
    </row>
    <row r="16" spans="1:10" s="22" customFormat="1" ht="15">
      <c r="A16" s="30" t="s">
        <v>80</v>
      </c>
      <c r="B16" s="105" t="s">
        <v>79</v>
      </c>
      <c r="C16" s="32" t="s">
        <v>68</v>
      </c>
      <c r="D16" s="102">
        <v>2497</v>
      </c>
      <c r="E16" s="112">
        <v>0</v>
      </c>
      <c r="F16" s="24">
        <f t="shared" si="0"/>
        <v>0</v>
      </c>
      <c r="G16" s="81"/>
      <c r="H16" s="83"/>
      <c r="I16" s="113"/>
      <c r="J16" s="100" t="s">
        <v>106</v>
      </c>
    </row>
    <row r="17" spans="1:10" s="22" customFormat="1" ht="15">
      <c r="A17" s="30">
        <v>572213</v>
      </c>
      <c r="B17" s="105" t="s">
        <v>98</v>
      </c>
      <c r="C17" s="32" t="s">
        <v>2</v>
      </c>
      <c r="D17" s="102">
        <v>97584</v>
      </c>
      <c r="E17" s="112">
        <v>0</v>
      </c>
      <c r="F17" s="24">
        <f t="shared" si="0"/>
        <v>0</v>
      </c>
      <c r="G17" s="81"/>
      <c r="H17" s="83"/>
      <c r="I17" s="113"/>
      <c r="J17" s="62"/>
    </row>
    <row r="18" spans="1:10" s="59" customFormat="1" ht="15">
      <c r="A18" s="60" t="s">
        <v>69</v>
      </c>
      <c r="B18" s="106" t="s">
        <v>72</v>
      </c>
      <c r="C18" s="32" t="s">
        <v>2</v>
      </c>
      <c r="D18" s="102">
        <v>48792</v>
      </c>
      <c r="E18" s="46">
        <v>0</v>
      </c>
      <c r="F18" s="58">
        <f t="shared" si="0"/>
        <v>0</v>
      </c>
      <c r="G18" s="81"/>
      <c r="H18" s="83"/>
      <c r="I18" s="115"/>
      <c r="J18" s="62" t="s">
        <v>97</v>
      </c>
    </row>
    <row r="19" spans="1:10" s="22" customFormat="1" ht="21" customHeight="1">
      <c r="A19" s="30" t="s">
        <v>11</v>
      </c>
      <c r="B19" s="106" t="s">
        <v>63</v>
      </c>
      <c r="C19" s="32" t="s">
        <v>2</v>
      </c>
      <c r="D19" s="121">
        <v>1500</v>
      </c>
      <c r="E19" s="119">
        <v>0</v>
      </c>
      <c r="F19" s="58">
        <f t="shared" si="0"/>
        <v>0</v>
      </c>
      <c r="G19" s="81"/>
      <c r="H19" s="83"/>
      <c r="I19" s="115"/>
      <c r="J19" s="103" t="s">
        <v>67</v>
      </c>
    </row>
    <row r="20" spans="1:10" s="22" customFormat="1" ht="15">
      <c r="A20" s="30">
        <v>113761</v>
      </c>
      <c r="B20" s="105" t="s">
        <v>73</v>
      </c>
      <c r="C20" s="32" t="s">
        <v>3</v>
      </c>
      <c r="D20" s="102">
        <v>500</v>
      </c>
      <c r="E20" s="112">
        <v>0</v>
      </c>
      <c r="F20" s="24">
        <f t="shared" si="0"/>
        <v>0</v>
      </c>
      <c r="G20" s="81"/>
      <c r="H20" s="83"/>
      <c r="I20" s="114"/>
      <c r="J20" s="62" t="s">
        <v>4</v>
      </c>
    </row>
    <row r="21" spans="1:10" s="22" customFormat="1" ht="15">
      <c r="A21" s="30">
        <v>931312</v>
      </c>
      <c r="B21" s="105" t="s">
        <v>64</v>
      </c>
      <c r="C21" s="32" t="s">
        <v>3</v>
      </c>
      <c r="D21" s="102">
        <v>500</v>
      </c>
      <c r="E21" s="112">
        <v>0</v>
      </c>
      <c r="F21" s="24">
        <f t="shared" si="0"/>
        <v>0</v>
      </c>
      <c r="G21" s="81"/>
      <c r="H21" s="83"/>
      <c r="I21" s="114"/>
      <c r="J21" s="62" t="s">
        <v>4</v>
      </c>
    </row>
    <row r="22" spans="1:10" s="22" customFormat="1" ht="15">
      <c r="A22" s="30">
        <v>56962</v>
      </c>
      <c r="B22" s="105" t="s">
        <v>71</v>
      </c>
      <c r="C22" s="32" t="s">
        <v>2</v>
      </c>
      <c r="D22" s="98">
        <v>5136</v>
      </c>
      <c r="E22" s="112">
        <v>0</v>
      </c>
      <c r="F22" s="24">
        <f t="shared" si="0"/>
        <v>0</v>
      </c>
      <c r="G22" s="81"/>
      <c r="H22" s="83"/>
      <c r="I22" s="116"/>
      <c r="J22" s="62"/>
    </row>
    <row r="23" spans="1:10" s="22" customFormat="1" ht="15">
      <c r="A23" s="30" t="s">
        <v>11</v>
      </c>
      <c r="B23" s="105" t="s">
        <v>83</v>
      </c>
      <c r="C23" s="32" t="s">
        <v>2</v>
      </c>
      <c r="D23" s="98">
        <v>8560</v>
      </c>
      <c r="E23" s="112">
        <v>0</v>
      </c>
      <c r="F23" s="24">
        <f t="shared" si="0"/>
        <v>0</v>
      </c>
      <c r="G23" s="81"/>
      <c r="H23" s="83"/>
      <c r="I23" s="116"/>
      <c r="J23" s="62"/>
    </row>
    <row r="24" spans="1:10" s="22" customFormat="1" ht="15">
      <c r="A24" s="30" t="s">
        <v>11</v>
      </c>
      <c r="B24" s="105" t="s">
        <v>84</v>
      </c>
      <c r="C24" s="32" t="s">
        <v>16</v>
      </c>
      <c r="D24" s="98">
        <v>17120</v>
      </c>
      <c r="E24" s="112">
        <v>0</v>
      </c>
      <c r="F24" s="24">
        <f t="shared" si="0"/>
        <v>0</v>
      </c>
      <c r="G24" s="81"/>
      <c r="H24" s="83"/>
      <c r="I24" s="116"/>
      <c r="J24" s="62"/>
    </row>
    <row r="25" spans="1:10" s="22" customFormat="1" ht="15">
      <c r="A25" s="30" t="s">
        <v>11</v>
      </c>
      <c r="B25" s="105" t="s">
        <v>85</v>
      </c>
      <c r="C25" s="32" t="s">
        <v>65</v>
      </c>
      <c r="D25" s="98">
        <v>342</v>
      </c>
      <c r="E25" s="112">
        <v>0</v>
      </c>
      <c r="F25" s="24">
        <f t="shared" si="0"/>
        <v>0</v>
      </c>
      <c r="G25" s="81"/>
      <c r="H25" s="83"/>
      <c r="I25" s="116"/>
      <c r="J25" s="62"/>
    </row>
    <row r="26" spans="1:10" s="22" customFormat="1" ht="15">
      <c r="A26" s="30">
        <v>89922</v>
      </c>
      <c r="B26" s="105" t="s">
        <v>96</v>
      </c>
      <c r="C26" s="32" t="s">
        <v>65</v>
      </c>
      <c r="D26" s="98">
        <v>4</v>
      </c>
      <c r="E26" s="112">
        <v>0</v>
      </c>
      <c r="F26" s="24">
        <f t="shared" si="0"/>
        <v>0</v>
      </c>
      <c r="G26" s="81"/>
      <c r="H26" s="83"/>
      <c r="I26" s="116"/>
      <c r="J26" s="62"/>
    </row>
    <row r="27" spans="1:10" s="22" customFormat="1" ht="15">
      <c r="A27" s="30">
        <v>915111</v>
      </c>
      <c r="B27" s="105" t="s">
        <v>101</v>
      </c>
      <c r="C27" s="32" t="s">
        <v>2</v>
      </c>
      <c r="D27" s="102">
        <v>2140</v>
      </c>
      <c r="E27" s="109">
        <v>0</v>
      </c>
      <c r="F27" s="35">
        <f t="shared" si="0"/>
        <v>0</v>
      </c>
      <c r="G27" s="79"/>
      <c r="H27" s="80"/>
      <c r="I27" s="117"/>
      <c r="J27" s="61" t="s">
        <v>4</v>
      </c>
    </row>
    <row r="28" spans="1:10" s="22" customFormat="1" ht="15.75" thickBot="1">
      <c r="A28" s="66">
        <v>915211</v>
      </c>
      <c r="B28" s="107" t="s">
        <v>70</v>
      </c>
      <c r="C28" s="67" t="s">
        <v>2</v>
      </c>
      <c r="D28" s="99">
        <v>2140</v>
      </c>
      <c r="E28" s="110">
        <v>0</v>
      </c>
      <c r="F28" s="68">
        <f>E28*D28</f>
        <v>0</v>
      </c>
      <c r="G28" s="79"/>
      <c r="H28" s="80"/>
      <c r="I28" s="116"/>
      <c r="J28" s="61"/>
    </row>
    <row r="29" spans="1:10" s="22" customFormat="1" ht="15">
      <c r="A29" s="63"/>
      <c r="B29" s="108" t="s">
        <v>13</v>
      </c>
      <c r="C29" s="64"/>
      <c r="D29" s="94"/>
      <c r="E29" s="65" t="s">
        <v>4</v>
      </c>
      <c r="F29" s="101">
        <f>SUM(F12:F28)</f>
        <v>0</v>
      </c>
      <c r="G29" s="85"/>
      <c r="H29" s="85"/>
      <c r="I29" s="86"/>
      <c r="J29" s="87"/>
    </row>
    <row r="30" spans="1:10" s="22" customFormat="1" ht="15">
      <c r="A30" s="33"/>
      <c r="B30" s="105" t="s">
        <v>5</v>
      </c>
      <c r="C30" s="31"/>
      <c r="D30" s="95"/>
      <c r="E30" s="34" t="s">
        <v>4</v>
      </c>
      <c r="F30" s="35">
        <f>F29*0.21</f>
        <v>0</v>
      </c>
      <c r="G30" s="85"/>
      <c r="H30" s="85"/>
      <c r="I30" s="86"/>
      <c r="J30" s="87"/>
    </row>
    <row r="31" spans="1:10" s="22" customFormat="1" ht="15.75" thickBot="1">
      <c r="A31" s="36"/>
      <c r="B31" s="107" t="s">
        <v>14</v>
      </c>
      <c r="C31" s="37"/>
      <c r="D31" s="96"/>
      <c r="E31" s="38" t="s">
        <v>4</v>
      </c>
      <c r="F31" s="39">
        <f>F30+F29</f>
        <v>0</v>
      </c>
      <c r="G31" s="85"/>
      <c r="H31" s="85"/>
      <c r="I31" s="86"/>
      <c r="J31" s="87"/>
    </row>
    <row r="32" spans="7:10" ht="24" customHeight="1">
      <c r="G32" s="85"/>
      <c r="H32" s="85"/>
      <c r="I32" s="86"/>
      <c r="J32" s="87"/>
    </row>
    <row r="33" spans="2:10" ht="12" customHeight="1">
      <c r="B33" s="3" t="s">
        <v>100</v>
      </c>
      <c r="G33" s="85"/>
      <c r="H33" s="85"/>
      <c r="I33" s="86"/>
      <c r="J33" s="87"/>
    </row>
    <row r="34" spans="7:10" ht="12" customHeight="1">
      <c r="G34" s="85"/>
      <c r="H34" s="85"/>
      <c r="I34" s="86"/>
      <c r="J34" s="87"/>
    </row>
    <row r="35" spans="7:10" ht="12" customHeight="1">
      <c r="G35" s="84"/>
      <c r="H35" s="84"/>
      <c r="I35" s="22"/>
      <c r="J35" s="22"/>
    </row>
    <row r="36" spans="7:10" ht="12" customHeight="1">
      <c r="G36" s="84"/>
      <c r="H36" s="84"/>
      <c r="I36" s="22"/>
      <c r="J36" s="22"/>
    </row>
    <row r="37" spans="7:10" ht="12" customHeight="1">
      <c r="G37" s="84"/>
      <c r="H37" s="84"/>
      <c r="I37" s="22"/>
      <c r="J37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Luděk Beneš</cp:lastModifiedBy>
  <cp:lastPrinted>2019-01-30T07:52:42Z</cp:lastPrinted>
  <dcterms:created xsi:type="dcterms:W3CDTF">2014-05-16T09:31:30Z</dcterms:created>
  <dcterms:modified xsi:type="dcterms:W3CDTF">2022-01-11T09:11:15Z</dcterms:modified>
  <cp:category/>
  <cp:version/>
  <cp:contentType/>
  <cp:contentStatus/>
</cp:coreProperties>
</file>