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\SPS-KH\1-školní rok 2021-2022\organizacni\nakupy\VYP\"/>
    </mc:Choice>
  </mc:AlternateContent>
  <xr:revisionPtr revIDLastSave="0" documentId="13_ncr:1_{2566E237-E348-4E0B-8E43-35CE3012A95F}" xr6:coauthVersionLast="47" xr6:coauthVersionMax="47" xr10:uidLastSave="{00000000-0000-0000-0000-000000000000}"/>
  <bookViews>
    <workbookView xWindow="28680" yWindow="-120" windowWidth="29040" windowHeight="17640" xr2:uid="{EAA5EEC0-B945-4F6F-B318-48F788974ED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s="1"/>
  <c r="D17" i="1"/>
  <c r="J16" i="1"/>
  <c r="I16" i="1"/>
  <c r="D16" i="1"/>
  <c r="J15" i="1"/>
  <c r="I15" i="1"/>
  <c r="D15" i="1"/>
  <c r="J14" i="1"/>
  <c r="I14" i="1"/>
  <c r="D14" i="1"/>
  <c r="J13" i="1"/>
  <c r="I13" i="1"/>
  <c r="D13" i="1"/>
  <c r="J12" i="1"/>
  <c r="I12" i="1"/>
  <c r="D12" i="1"/>
  <c r="J11" i="1"/>
  <c r="I11" i="1"/>
  <c r="D11" i="1"/>
  <c r="J10" i="1"/>
  <c r="I10" i="1"/>
  <c r="D10" i="1"/>
  <c r="J9" i="1"/>
  <c r="I9" i="1"/>
  <c r="D9" i="1"/>
  <c r="J8" i="1"/>
  <c r="I8" i="1"/>
  <c r="D8" i="1"/>
  <c r="J7" i="1"/>
  <c r="I7" i="1"/>
  <c r="D7" i="1"/>
  <c r="I6" i="1"/>
  <c r="J19" i="1" s="1"/>
  <c r="E6" i="1"/>
  <c r="J6" i="1" l="1"/>
  <c r="J20" i="1" s="1"/>
</calcChain>
</file>

<file path=xl/sharedStrings.xml><?xml version="1.0" encoding="utf-8"?>
<sst xmlns="http://schemas.openxmlformats.org/spreadsheetml/2006/main" count="45" uniqueCount="36">
  <si>
    <t>Nákup počítačévého vybavení</t>
  </si>
  <si>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</si>
  <si>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</si>
  <si>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</si>
  <si>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</si>
  <si>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</si>
  <si>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</si>
  <si>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</si>
  <si>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</si>
  <si>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</si>
  <si>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</si>
  <si>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Sluchátka
referenční zařízení: 
Soundeus Fortis 5S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</si>
  <si>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Bezdrátová sluchátka s mikrofonem, True Wireless špunty, uzavřená konstrukce, Bluetooth 5.0, podpora AAC a SBC, hlasový asistent, přepínání skladeb, přijímání hovorů, s ovládáním hlasitosti, certifikace IPX7 - voděodolná a potuodolná, frekvenční rozsah 20 Hz-20000 Hz, citlivost 100 dB/mW, impedance 16 Ohm, měnič 6 mm, výdrž baterie až 36 h (6 h+30 h)</t>
    </r>
  </si>
  <si>
    <t>ks</t>
  </si>
  <si>
    <t>Webkamera
referenční zařízení:
Genius QCam 6000 black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</si>
  <si>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Webkamera s rozlišením Full HD (1920 × 1080 px), HD (1280 × 720 px) a VGA (640 × 480 px), vestavěný mikrofon</t>
    </r>
  </si>
  <si>
    <t xml:space="preserve">
Stativy pro webovou kameru
referenční zařízení:
Rollei Mini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</si>
  <si>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Ministativ druh stativu tripod, druh stativové hlavy bez hlavy (pouze šroub), maximální výška 5 cm, transportní výška 9 cm, maximální zatížení 0,5 kg, hmotnost 0,04 kg, stativový závit 1/4", materiál plast, barva černá</t>
    </r>
  </si>
  <si>
    <t>notebook
referenční zařízení:
Dell Inspiron 15 (5502) Silver kovový
HP ProBook 450 G8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</si>
  <si>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10 400 bodů Average CPU Mark (dle www.cpubenchmark.net), podpora vpro
Operační paměť: minimálně 12 GB DDR4 min. 3200MHz
Displej: Min. 15,6" LCD s antireflexivní úpravou, rozlišení min. 1920x1080px
Pevný disk: Min. 1000 GB SSD Nvme M
Multimédia: Stereo reproduktory; Webová kamera min. HD
Komunikace: Ethernet LAN 1Gbit/s; Wifi + BT 5.0
Ovládání: Izolovaná klávesnici odolná proti polití + numerická část; TouchPad
Rozhraní: Min. 3x USB, z toho alespoň 2x USB 3.2, 1x USB-C;1x HDMI; 1x RJ-45; 
Záruční podmínky: 36 měsíců NBD-onsite
Operační systém: operační systém Windows v nejnovější verzi s možností připojení do domény (z důvodu kompatibility s již používanými programy)
Příslušenství: napájecí adaptér, USB optická myš; brašna pro notebook</t>
    </r>
  </si>
  <si>
    <t>Grafický tablet
referenční zařízení:
Wacom Intuos S Black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</si>
  <si>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Grafický tablet aktivní plocha 152 × 95 mm, 4096 úrovní přítlaku, rozlišení snímací vrstvy 2540 lpi, napájení přes USB, Pen 4K, </t>
    </r>
  </si>
  <si>
    <t>SSD disk
referenční zařízení:
Patriot Burst Elite 480GB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</si>
  <si>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SSD disk 2.5", SATA III, QLC (Quad-Level Cell), rychlost čtení 450MB/s, rychlost zápisu 320MB/s, životnost 400TBW
Záruční podmínky: 36 měsíců </t>
    </r>
  </si>
  <si>
    <t>monitor
referenční zařízení:
20" HP V20 HD+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</si>
  <si>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Typ: LCD s LED podsvícením – IPS
Úhlopříčka: min. 20" (50,8 cm)
Rozlišení: 1600 × 900 px
Doba odezvy: 5 ms; 
Obnovovací frekvence: 60 Hz
Povrch displeje: Antireflexní
Poměr stran: 16:9
Hlavní funkce: Filtr modrého světla
Ostatní: Podpora VESA 100 x 100 mm;
Typ připojení:HDMI 1.4
Příslušenství: HDMI; Napájecí kabel</t>
    </r>
  </si>
  <si>
    <t>USB kabel prodlužovací
referenční zařízení:
Vention USB 2.0 Male to USB Female Extension Cable 5M Black PVC Type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</si>
  <si>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Datový kabel prodlužovací, 
minimální délka 5 m, 
male konektory: 1× USB-A (USB 2.0), female konektory: 1× USB-A (USB 2.0), stíněný kabel, rovné zakončení</t>
    </r>
  </si>
  <si>
    <t>PC-standard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</si>
  <si>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Procesor: CPU: min. 15000 bodů v sekci Average CPU Mark  (dle www.cpubenchmark.net)
Operační paměť: minimálně 16 GB DDR4 s minimální frekvencí 2666MHz 
Grafická karta: Integrovaná nebo externí. U externí min. 2000 GPU Passmark. Grafická karta s podporou
DirectX 12, min. 2 GB paměti GPU
Pevný disk: Min. 500 GB - SSD
Optická mechanika: DVD-RAM/±R/±RW
Komunikace: Ethernet LAN 1Gbit/s,
Rozhraní: Min. 2x USB vepředu (min. 2x USB 3.2, min. 1x USB-C), min. 2x USB zadní (min. 2x USB 3.2); min. 2x digitální video výstup (HDMI nebo DP, pro připojení nabízeného monitoru); 
1x RJ-45; 1x Vstup pro mikrofon (přední); 1x Výstup na sluchátka (přední); 
Záruční podmínky: 36 měsíců
Operační systém: operační systém Windows v nejnovější verzi s možností připojení do domény (z důvodu kompatibility s již používanými programy)
Příslušenství: optická myš; klávesnice,
Monitor:
Typ: LCD s LED podsvícením
Úhlopříčka: min. 24" 
Rozlišení: 1920 x 1080 bodů (Full HD) (16:9)
Doba odezvy: 5 ms; 
Obnovovací frekvence: 75 Hz
Povrch displeje: Antireflexní
Poměr stran: 16:9
Ostatní: Podpora VESA 100 x 100 mm; Reproduktory
Rozhraní: 2x digitální výstup (HDMI, DP nebo kombinace), Sluchátka (3,5 mm jack)
Záruční podmínky: 36 měsíců
Příslušenství: Audio kabel; Napájecí kabel, digitální video kabel vhodný k připojení k nabízenému PC</t>
    </r>
  </si>
  <si>
    <t>PC myš
referenční zařízení:
Genius DX-150X černá</t>
  </si>
  <si>
    <r>
      <rPr>
        <b/>
        <sz val="8"/>
        <rFont val="Arial"/>
        <family val="2"/>
        <charset val="238"/>
      </rPr>
      <t xml:space="preserve">Minimální hardwarové vybavení:
</t>
    </r>
    <r>
      <rPr>
        <sz val="8"/>
        <rFont val="Arial"/>
        <family val="2"/>
        <charset val="238"/>
      </rPr>
      <t>Myš drátová, optická, 1000DPI, 3 tlačítka, délka kabelu 1.5m, USB</t>
    </r>
  </si>
  <si>
    <t>Klávesnice k MAC PC
referenční zařízení:
Satechi Aluminum Wired Keyboard for Mac - Space Gray - US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</si>
  <si>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Klávesnice kancelářská, pro Mac, membránová, drátová, nízkoprofilové klávesy, americká lokalizace kláves, USB, titanová</t>
    </r>
  </si>
  <si>
    <t xml:space="preserve">Tablet
referenční zařízení:
Lenovo TAB M10 FHD Plus 4GB + 64GB </t>
  </si>
  <si>
    <r>
      <rPr>
        <b/>
        <sz val="8"/>
        <rFont val="Arial"/>
        <family val="2"/>
        <charset val="238"/>
      </rPr>
      <t>Minimální hardwarové vybavení:</t>
    </r>
    <r>
      <rPr>
        <sz val="8"/>
        <rFont val="Arial"/>
        <family val="2"/>
        <charset val="238"/>
      </rPr>
      <t xml:space="preserve">
Tablet - displej 10,3 " 1920 × 1200 IPS, MediaTek Helio P22T 2,3 GHz, RAM 4 GB, interní paměť 64 GB, paměťová karta až 256 GB, Wi-Fi, Bluetooth, GPS, webkamera 8 Mpx + 5 Mpx, výdrž baterie až 8,5 h, hmotnost 460g, USB-C, Android 9.0 Pie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</si>
</sst>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8" formatCode="#,##0.00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/>
    <xf numFmtId="44" fontId="1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3" borderId="0" xfId="0" applyFont="1" applyFill="1" applyProtection="1">
      <protection locked="0"/>
    </xf>
    <xf numFmtId="0" fontId="3" fillId="5" borderId="7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vertical="center"/>
    </xf>
    <xf numFmtId="0" fontId="1" fillId="5" borderId="8" xfId="0" applyFont="1" applyFill="1" applyBorder="1" applyAlignment="1" applyProtection="1">
      <alignment vertical="center" wrapText="1"/>
      <protection locked="0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6" fillId="0" borderId="10" xfId="1" applyFont="1" applyBorder="1" applyAlignment="1">
      <alignment vertical="center" wrapText="1"/>
    </xf>
    <xf numFmtId="3" fontId="7" fillId="0" borderId="11" xfId="1" applyNumberFormat="1" applyFont="1" applyBorder="1" applyAlignment="1" applyProtection="1">
      <alignment horizontal="left" vertical="center" wrapText="1"/>
      <protection locked="0"/>
    </xf>
    <xf numFmtId="164" fontId="8" fillId="2" borderId="12" xfId="1" applyNumberFormat="1" applyFont="1" applyFill="1" applyBorder="1" applyAlignment="1">
      <alignment horizontal="center" vertical="center" wrapText="1"/>
    </xf>
    <xf numFmtId="164" fontId="9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4" borderId="12" xfId="0" applyFill="1" applyBorder="1" applyAlignment="1" applyProtection="1">
      <alignment horizontal="right" vertical="center"/>
      <protection locked="0"/>
    </xf>
    <xf numFmtId="44" fontId="0" fillId="4" borderId="12" xfId="0" applyNumberFormat="1" applyFill="1" applyBorder="1" applyAlignment="1" applyProtection="1">
      <alignment vertical="center"/>
      <protection locked="0"/>
    </xf>
    <xf numFmtId="44" fontId="0" fillId="4" borderId="13" xfId="0" applyNumberFormat="1" applyFill="1" applyBorder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0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11" fillId="3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4" borderId="11" xfId="0" applyFill="1" applyBorder="1" applyAlignment="1" applyProtection="1">
      <alignment horizontal="right" vertical="center"/>
      <protection locked="0"/>
    </xf>
    <xf numFmtId="0" fontId="6" fillId="0" borderId="14" xfId="1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44" fontId="0" fillId="0" borderId="0" xfId="0" applyNumberFormat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44" fontId="0" fillId="0" borderId="2" xfId="0" applyNumberFormat="1" applyBorder="1" applyProtection="1">
      <protection locked="0"/>
    </xf>
    <xf numFmtId="44" fontId="1" fillId="4" borderId="3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168" fontId="0" fillId="0" borderId="0" xfId="0" applyNumberFormat="1" applyProtection="1">
      <protection locked="0"/>
    </xf>
    <xf numFmtId="44" fontId="0" fillId="0" borderId="0" xfId="2" applyFont="1" applyProtection="1">
      <protection locked="0"/>
    </xf>
  </cellXfs>
  <cellStyles count="3">
    <cellStyle name="Měna" xfId="2" builtinId="4"/>
    <cellStyle name="Normální" xfId="0" builtinId="0"/>
    <cellStyle name="Normální 2 5 2" xfId="1" xr:uid="{CB4D0647-12FB-48D3-8A7C-B3F758FF9F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1052-C054-47F8-896B-87C32AEC9B64}">
  <dimension ref="B1:L22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5.7109375" style="1" customWidth="1"/>
    <col min="2" max="2" width="30.5703125" style="1" customWidth="1"/>
    <col min="3" max="3" width="77.140625" style="1" customWidth="1"/>
    <col min="4" max="4" width="23.85546875" style="1" customWidth="1"/>
    <col min="5" max="5" width="23" style="1" customWidth="1"/>
    <col min="6" max="7" width="9.140625" style="1"/>
    <col min="8" max="8" width="17.140625" style="1" customWidth="1"/>
    <col min="9" max="9" width="18.140625" style="1" customWidth="1"/>
    <col min="10" max="10" width="19.7109375" style="1" customWidth="1"/>
    <col min="11" max="11" width="11.5703125" style="1" bestFit="1" customWidth="1"/>
    <col min="12" max="12" width="14.7109375" style="1" bestFit="1" customWidth="1"/>
    <col min="13" max="16384" width="9.140625" style="1"/>
  </cols>
  <sheetData>
    <row r="1" spans="2:11" ht="15.75" thickBot="1" x14ac:dyDescent="0.3"/>
    <row r="2" spans="2:11" ht="18.75" thickBot="1" x14ac:dyDescent="0.3">
      <c r="B2" s="2"/>
      <c r="C2" s="32" t="s">
        <v>0</v>
      </c>
      <c r="D2" s="32"/>
      <c r="E2" s="32"/>
      <c r="F2" s="32"/>
      <c r="G2" s="32"/>
      <c r="H2" s="32"/>
      <c r="I2" s="32"/>
      <c r="J2" s="33"/>
    </row>
    <row r="3" spans="2:11" ht="15.75" thickBot="1" x14ac:dyDescent="0.3"/>
    <row r="4" spans="2:11" ht="15.75" thickBot="1" x14ac:dyDescent="0.3">
      <c r="F4" s="3"/>
      <c r="G4" s="3"/>
      <c r="H4" s="34" t="s">
        <v>1</v>
      </c>
      <c r="I4" s="35"/>
      <c r="J4" s="36"/>
    </row>
    <row r="5" spans="2:11" ht="30.75" thickBot="1" x14ac:dyDescent="0.3">
      <c r="B5" s="4" t="s">
        <v>2</v>
      </c>
      <c r="C5" s="5" t="s">
        <v>3</v>
      </c>
      <c r="D5" s="6" t="s">
        <v>4</v>
      </c>
      <c r="E5" s="6" t="s">
        <v>5</v>
      </c>
      <c r="F5" s="7" t="s">
        <v>6</v>
      </c>
      <c r="G5" s="7" t="s">
        <v>7</v>
      </c>
      <c r="H5" s="8" t="s">
        <v>8</v>
      </c>
      <c r="I5" s="8" t="s">
        <v>9</v>
      </c>
      <c r="J5" s="9" t="s">
        <v>10</v>
      </c>
    </row>
    <row r="6" spans="2:11" ht="66.75" customHeight="1" x14ac:dyDescent="0.25">
      <c r="B6" s="10" t="s">
        <v>11</v>
      </c>
      <c r="C6" s="11" t="s">
        <v>12</v>
      </c>
      <c r="D6" s="12">
        <v>1200</v>
      </c>
      <c r="E6" s="13">
        <f>D6*1.21</f>
        <v>1452</v>
      </c>
      <c r="F6" s="14">
        <v>7</v>
      </c>
      <c r="G6" s="14" t="s">
        <v>13</v>
      </c>
      <c r="H6" s="15"/>
      <c r="I6" s="16">
        <f>H6*F6</f>
        <v>0</v>
      </c>
      <c r="J6" s="17">
        <f>I6*1.21</f>
        <v>0</v>
      </c>
      <c r="K6" s="18"/>
    </row>
    <row r="7" spans="2:11" ht="45" x14ac:dyDescent="0.25">
      <c r="B7" s="19" t="s">
        <v>14</v>
      </c>
      <c r="C7" s="20" t="s">
        <v>15</v>
      </c>
      <c r="D7" s="21">
        <f t="shared" ref="D7:D17" si="0">E7/1.21</f>
        <v>661.15702479338847</v>
      </c>
      <c r="E7" s="22">
        <v>800</v>
      </c>
      <c r="F7" s="23">
        <v>14</v>
      </c>
      <c r="G7" s="23" t="s">
        <v>13</v>
      </c>
      <c r="H7" s="24"/>
      <c r="I7" s="16">
        <f t="shared" ref="I7:I17" si="1">H7*F7</f>
        <v>0</v>
      </c>
      <c r="J7" s="17">
        <f t="shared" ref="J7:J17" si="2">I7*1.21</f>
        <v>0</v>
      </c>
      <c r="K7" s="18"/>
    </row>
    <row r="8" spans="2:11" ht="60" x14ac:dyDescent="0.25">
      <c r="B8" s="25" t="s">
        <v>16</v>
      </c>
      <c r="C8" s="20" t="s">
        <v>17</v>
      </c>
      <c r="D8" s="21">
        <f t="shared" si="0"/>
        <v>165.28925619834712</v>
      </c>
      <c r="E8" s="22">
        <v>200</v>
      </c>
      <c r="F8" s="23">
        <v>14</v>
      </c>
      <c r="G8" s="23" t="s">
        <v>13</v>
      </c>
      <c r="H8" s="24"/>
      <c r="I8" s="16">
        <f t="shared" si="1"/>
        <v>0</v>
      </c>
      <c r="J8" s="17">
        <f t="shared" si="2"/>
        <v>0</v>
      </c>
      <c r="K8" s="18"/>
    </row>
    <row r="9" spans="2:11" ht="155.25" customHeight="1" x14ac:dyDescent="0.25">
      <c r="B9" s="25" t="s">
        <v>18</v>
      </c>
      <c r="C9" s="20" t="s">
        <v>19</v>
      </c>
      <c r="D9" s="21">
        <f t="shared" si="0"/>
        <v>24793.388429752067</v>
      </c>
      <c r="E9" s="22">
        <v>30000</v>
      </c>
      <c r="F9" s="23">
        <v>2</v>
      </c>
      <c r="G9" s="23" t="s">
        <v>13</v>
      </c>
      <c r="H9" s="24"/>
      <c r="I9" s="16">
        <f t="shared" si="1"/>
        <v>0</v>
      </c>
      <c r="J9" s="17">
        <f t="shared" si="2"/>
        <v>0</v>
      </c>
      <c r="K9" s="18"/>
    </row>
    <row r="10" spans="2:11" ht="45" x14ac:dyDescent="0.25">
      <c r="B10" s="25" t="s">
        <v>20</v>
      </c>
      <c r="C10" s="26" t="s">
        <v>21</v>
      </c>
      <c r="D10" s="21">
        <f t="shared" si="0"/>
        <v>1487.6033057851241</v>
      </c>
      <c r="E10" s="22">
        <v>1800</v>
      </c>
      <c r="F10" s="23">
        <v>5</v>
      </c>
      <c r="G10" s="23" t="s">
        <v>13</v>
      </c>
      <c r="H10" s="24"/>
      <c r="I10" s="16">
        <f t="shared" si="1"/>
        <v>0</v>
      </c>
      <c r="J10" s="17">
        <f t="shared" si="2"/>
        <v>0</v>
      </c>
      <c r="K10" s="18"/>
    </row>
    <row r="11" spans="2:11" ht="58.5" customHeight="1" x14ac:dyDescent="0.25">
      <c r="B11" s="25" t="s">
        <v>22</v>
      </c>
      <c r="C11" s="26" t="s">
        <v>23</v>
      </c>
      <c r="D11" s="21">
        <f t="shared" si="0"/>
        <v>1239.6694214876034</v>
      </c>
      <c r="E11" s="22">
        <v>1500</v>
      </c>
      <c r="F11" s="23">
        <v>32</v>
      </c>
      <c r="G11" s="23" t="s">
        <v>13</v>
      </c>
      <c r="H11" s="24"/>
      <c r="I11" s="16">
        <f t="shared" si="1"/>
        <v>0</v>
      </c>
      <c r="J11" s="17">
        <f t="shared" si="2"/>
        <v>0</v>
      </c>
      <c r="K11" s="18"/>
    </row>
    <row r="12" spans="2:11" ht="145.5" customHeight="1" x14ac:dyDescent="0.25">
      <c r="B12" s="25" t="s">
        <v>24</v>
      </c>
      <c r="C12" s="26" t="s">
        <v>25</v>
      </c>
      <c r="D12" s="21">
        <f t="shared" si="0"/>
        <v>2479.3388429752067</v>
      </c>
      <c r="E12" s="22">
        <v>3000</v>
      </c>
      <c r="F12" s="23">
        <v>10</v>
      </c>
      <c r="G12" s="23" t="s">
        <v>13</v>
      </c>
      <c r="H12" s="24"/>
      <c r="I12" s="16">
        <f t="shared" si="1"/>
        <v>0</v>
      </c>
      <c r="J12" s="17">
        <f t="shared" si="2"/>
        <v>0</v>
      </c>
      <c r="K12" s="18"/>
    </row>
    <row r="13" spans="2:11" ht="84.75" customHeight="1" x14ac:dyDescent="0.25">
      <c r="B13" s="25" t="s">
        <v>26</v>
      </c>
      <c r="C13" s="26" t="s">
        <v>27</v>
      </c>
      <c r="D13" s="21">
        <f t="shared" si="0"/>
        <v>123.96694214876034</v>
      </c>
      <c r="E13" s="22">
        <v>150</v>
      </c>
      <c r="F13" s="23">
        <v>18</v>
      </c>
      <c r="G13" s="23" t="s">
        <v>13</v>
      </c>
      <c r="H13" s="24"/>
      <c r="I13" s="16">
        <f t="shared" si="1"/>
        <v>0</v>
      </c>
      <c r="J13" s="17">
        <f t="shared" si="2"/>
        <v>0</v>
      </c>
      <c r="K13" s="18"/>
    </row>
    <row r="14" spans="2:11" ht="338.25" customHeight="1" x14ac:dyDescent="0.25">
      <c r="B14" s="25" t="s">
        <v>28</v>
      </c>
      <c r="C14" s="26" t="s">
        <v>29</v>
      </c>
      <c r="D14" s="21">
        <f t="shared" si="0"/>
        <v>20661.157024793389</v>
      </c>
      <c r="E14" s="22">
        <v>25000</v>
      </c>
      <c r="F14" s="23">
        <v>2</v>
      </c>
      <c r="G14" s="23"/>
      <c r="H14" s="24"/>
      <c r="I14" s="16">
        <f t="shared" si="1"/>
        <v>0</v>
      </c>
      <c r="J14" s="17">
        <f t="shared" si="2"/>
        <v>0</v>
      </c>
      <c r="K14" s="18"/>
    </row>
    <row r="15" spans="2:11" ht="45" x14ac:dyDescent="0.25">
      <c r="B15" s="25" t="s">
        <v>30</v>
      </c>
      <c r="C15" s="26" t="s">
        <v>31</v>
      </c>
      <c r="D15" s="21">
        <f t="shared" si="0"/>
        <v>132.2314049586777</v>
      </c>
      <c r="E15" s="22">
        <v>160</v>
      </c>
      <c r="F15" s="23">
        <v>11</v>
      </c>
      <c r="G15" s="23"/>
      <c r="H15" s="24"/>
      <c r="I15" s="16">
        <f t="shared" si="1"/>
        <v>0</v>
      </c>
      <c r="J15" s="17">
        <f t="shared" si="2"/>
        <v>0</v>
      </c>
      <c r="K15" s="18"/>
    </row>
    <row r="16" spans="2:11" ht="75" x14ac:dyDescent="0.25">
      <c r="B16" s="25" t="s">
        <v>32</v>
      </c>
      <c r="C16" s="26" t="s">
        <v>33</v>
      </c>
      <c r="D16" s="21">
        <f t="shared" si="0"/>
        <v>1239.6694214876034</v>
      </c>
      <c r="E16" s="22">
        <v>1500</v>
      </c>
      <c r="F16" s="23">
        <v>1</v>
      </c>
      <c r="G16" s="23"/>
      <c r="H16" s="24"/>
      <c r="I16" s="16">
        <f t="shared" si="1"/>
        <v>0</v>
      </c>
      <c r="J16" s="17">
        <f t="shared" si="2"/>
        <v>0</v>
      </c>
      <c r="K16" s="18"/>
    </row>
    <row r="17" spans="2:12" ht="79.5" customHeight="1" x14ac:dyDescent="0.25">
      <c r="B17" s="25" t="s">
        <v>34</v>
      </c>
      <c r="C17" s="20" t="s">
        <v>35</v>
      </c>
      <c r="D17" s="21">
        <f t="shared" si="0"/>
        <v>4132.2314049586776</v>
      </c>
      <c r="E17" s="22">
        <v>5000</v>
      </c>
      <c r="F17" s="23">
        <v>1</v>
      </c>
      <c r="G17" s="23"/>
      <c r="H17" s="24"/>
      <c r="I17" s="16">
        <f t="shared" si="1"/>
        <v>0</v>
      </c>
      <c r="J17" s="17">
        <f t="shared" si="2"/>
        <v>0</v>
      </c>
      <c r="K17" s="18"/>
    </row>
    <row r="18" spans="2:12" ht="15.75" thickBot="1" x14ac:dyDescent="0.3">
      <c r="I18" s="27"/>
      <c r="J18" s="27"/>
    </row>
    <row r="19" spans="2:12" ht="15.75" thickBot="1" x14ac:dyDescent="0.3">
      <c r="F19" s="28" t="s">
        <v>9</v>
      </c>
      <c r="G19" s="29"/>
      <c r="H19" s="30"/>
      <c r="I19" s="30"/>
      <c r="J19" s="31">
        <f>SUM(I6:I17)</f>
        <v>0</v>
      </c>
      <c r="K19" s="18"/>
      <c r="L19" s="37"/>
    </row>
    <row r="20" spans="2:12" ht="15.75" thickBot="1" x14ac:dyDescent="0.3">
      <c r="F20" s="28" t="s">
        <v>10</v>
      </c>
      <c r="G20" s="29"/>
      <c r="H20" s="30"/>
      <c r="I20" s="30"/>
      <c r="J20" s="31">
        <f>SUM(J6:J17)</f>
        <v>0</v>
      </c>
      <c r="L20" s="38"/>
    </row>
    <row r="21" spans="2:12" x14ac:dyDescent="0.25">
      <c r="L21" s="38"/>
    </row>
    <row r="22" spans="2:12" x14ac:dyDescent="0.25">
      <c r="K22" s="18"/>
      <c r="L22" s="18"/>
    </row>
  </sheetData>
  <mergeCells count="2">
    <mergeCell ref="C2:J2"/>
    <mergeCell ref="H4:J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2021-11-22T09:54:08Z</dcterms:created>
  <dcterms:modified xsi:type="dcterms:W3CDTF">2021-11-22T14:05:28Z</dcterms:modified>
</cp:coreProperties>
</file>