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900" yWindow="0" windowWidth="17250" windowHeight="577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<sst xmlns="http://schemas.openxmlformats.org/spreadsheetml/2006/main" count="122" uniqueCount="76">
  <si>
    <t>Popovice (u Berouna)</t>
  </si>
  <si>
    <t>Neumětely</t>
  </si>
  <si>
    <t>Žebrák</t>
  </si>
  <si>
    <t>Rakovník</t>
  </si>
  <si>
    <t>Jesenice u Rakovníka</t>
  </si>
  <si>
    <t>Nové Strašecí</t>
  </si>
  <si>
    <t>Slaný</t>
  </si>
  <si>
    <t>Rudná u Prahy u D5</t>
  </si>
  <si>
    <t>Strnady, k.ú, Jíloviště II/102</t>
  </si>
  <si>
    <t>Jílové u Prahy</t>
  </si>
  <si>
    <t>oblast  KLADNO</t>
  </si>
  <si>
    <t>oblast BENEŠOV</t>
  </si>
  <si>
    <t>Čechtice</t>
  </si>
  <si>
    <t>Tloskov</t>
  </si>
  <si>
    <t>Sedlec - Prčice</t>
  </si>
  <si>
    <t>Votice</t>
  </si>
  <si>
    <t>Rožmitál</t>
  </si>
  <si>
    <t>Vlašim</t>
  </si>
  <si>
    <t>Sedlčany</t>
  </si>
  <si>
    <t>Dobříš</t>
  </si>
  <si>
    <t>Drásov (Skalka) u Příbrami</t>
  </si>
  <si>
    <t>Benešov</t>
  </si>
  <si>
    <t>oblast MNICHOVO HRADIŠTĚ</t>
  </si>
  <si>
    <t>Benátky - TEMPO</t>
  </si>
  <si>
    <t>Mochov</t>
  </si>
  <si>
    <t>oblast KUTNÁ HORA</t>
  </si>
  <si>
    <t>Kutná Hora,  Cihlářská 445</t>
  </si>
  <si>
    <t>Kutná Hora, Kouřimská 337</t>
  </si>
  <si>
    <t>Říčany, Podhrázská 1998</t>
  </si>
  <si>
    <t>Říčany, Žižkova 263</t>
  </si>
  <si>
    <t>Žandov</t>
  </si>
  <si>
    <t>místo/adresa</t>
  </si>
  <si>
    <t>frekvence jaro/podzim</t>
  </si>
  <si>
    <t>2x ročně</t>
  </si>
  <si>
    <t>cena celkem bez DPH za 1ROK</t>
  </si>
  <si>
    <t>cena celkem s DPH za 1ROK</t>
  </si>
  <si>
    <t>deratizační stanice plastová s víčkem na potkany, krysy a myši - šířka 140 mm, výška 60 mm, délka 190 mm cena za kus bez DPH</t>
  </si>
  <si>
    <t>cena za požerovou návnadu vloženou do staničky 100 g bez DPH</t>
  </si>
  <si>
    <t>DPH 21%</t>
  </si>
  <si>
    <t>Použitý typ staniček musí odpovídat požadavkům deratizované lokality, charakteru prostředí a musí zabezpečovat nástrahy před nežádoucím působením klimatických</t>
  </si>
  <si>
    <t>podmínek. Používán bude pouze povolený materiál a míře nezbytně nutné (§ 56 zák.č. 258/2000 Sb. o ochraně veřejného zdraví).</t>
  </si>
  <si>
    <t>Profesní a kvalifikační předpoklady osobou s odbornou způsobilostí dle zákona č. 258/2000Sb.58 odst.1</t>
  </si>
  <si>
    <t>Dodávka a pokládka deratizačních stanic včetně požerových nástrah v budovách celého objektu dle uvedených adres.</t>
  </si>
  <si>
    <t>Nástrahy musí být  použity ve formulaci odpovídající mikroklimatickým podmínkám dané lokality v označených a uzavíratelných staničkách (čl.3.1.1.Stand.metodiky OD)</t>
  </si>
  <si>
    <t>Dodání bezpečnostních listů předmětných použitých látek na daném středisku bude součástí výkonu.</t>
  </si>
  <si>
    <t>Zápis pracovníka o provedeném zásahu na jednotlivých místech včetně popisu na místě pokládky, který potvrzuje provedenou činnost v uvedené výši a rozsahu.</t>
  </si>
  <si>
    <t xml:space="preserve">Deratizace se provede  2x ročně (duben/květen a září /říjen - bude upřesněn mailem kontaktní osobě ve smlouvě), její součástí bude provedení následné kontroly, doplnění nástrah, sběr uhynulých hlodavců. Práce budou prováděny v souladu se zákonem č. 258/2000Sb.  o ochraně veřejného zdraví a standardní metodiky spec.ochranné deratizace zpracované sdružením DDD a SVS ČR.  </t>
  </si>
  <si>
    <t>celkem cena bez DPH za 1 rok</t>
  </si>
  <si>
    <t>celkem cena s DPH za 1 rok</t>
  </si>
  <si>
    <t>Celkem cena s DPH za 2 roky</t>
  </si>
  <si>
    <r>
      <t xml:space="preserve">předpokládané množství kusů </t>
    </r>
    <r>
      <rPr>
        <sz val="10"/>
        <color rgb="FFFF0000"/>
        <rFont val="Calibri"/>
        <family val="2"/>
        <scheme val="minor"/>
      </rPr>
      <t>**</t>
    </r>
  </si>
  <si>
    <t>Deratizace - dodávka a pokládka deratizačních stanic včetně požerových nástrah v budovách celého objektu dle uvedených adres.</t>
  </si>
  <si>
    <t xml:space="preserve">Předpokládaný rozpočet </t>
  </si>
  <si>
    <t>Bělá pod Bezdězem</t>
  </si>
  <si>
    <t>Benátky nad Jizerou</t>
  </si>
  <si>
    <t>Bezděčín</t>
  </si>
  <si>
    <t>Dolínek</t>
  </si>
  <si>
    <t xml:space="preserve">Dřínov </t>
  </si>
  <si>
    <t>Mělník</t>
  </si>
  <si>
    <t>Mnichovo Hradiště</t>
  </si>
  <si>
    <t>Mšeno</t>
  </si>
  <si>
    <t>Čáslav</t>
  </si>
  <si>
    <t>Český Brod</t>
  </si>
  <si>
    <t>Kolín</t>
  </si>
  <si>
    <t>Kostelec nad Černými lesy</t>
  </si>
  <si>
    <t>Městec Králové</t>
  </si>
  <si>
    <t>Nymburk</t>
  </si>
  <si>
    <t>Poděbrady</t>
  </si>
  <si>
    <t xml:space="preserve">Radovesnice II. </t>
  </si>
  <si>
    <t>Velké Popovice</t>
  </si>
  <si>
    <t>Zásmuky</t>
  </si>
  <si>
    <t xml:space="preserve">Zbraslavice </t>
  </si>
  <si>
    <r>
      <t xml:space="preserve">cena za náklady </t>
    </r>
    <r>
      <rPr>
        <b/>
        <sz val="10"/>
        <color rgb="FFFF0000"/>
        <rFont val="Calibri"/>
        <family val="2"/>
        <scheme val="minor"/>
      </rPr>
      <t xml:space="preserve">*                         </t>
    </r>
    <r>
      <rPr>
        <b/>
        <sz val="10"/>
        <color theme="1"/>
        <rFont val="Calibri"/>
        <family val="2"/>
        <scheme val="minor"/>
      </rPr>
      <t xml:space="preserve"> 1 ks </t>
    </r>
  </si>
  <si>
    <r>
      <rPr>
        <b/>
        <sz val="11"/>
        <color rgb="FFFF0000"/>
        <rFont val="Calibri"/>
        <family val="2"/>
        <scheme val="minor"/>
      </rPr>
      <t xml:space="preserve">* </t>
    </r>
    <r>
      <rPr>
        <b/>
        <sz val="11"/>
        <color theme="1"/>
        <rFont val="Calibri"/>
        <family val="2"/>
        <scheme val="minor"/>
      </rPr>
      <t>Cena obsahuje veškeré náklady nutné k provedení zakázky (materiál, práce, doprava, kontrola, likvidace materiálu a uhynulých hlodavců, označení budovy výstražnou samolepkou, apod.).</t>
    </r>
  </si>
  <si>
    <r>
      <t xml:space="preserve">cena za náklady </t>
    </r>
    <r>
      <rPr>
        <b/>
        <sz val="10"/>
        <color rgb="FFFF0000"/>
        <rFont val="Calibri"/>
        <family val="2"/>
        <scheme val="minor"/>
      </rPr>
      <t>*</t>
    </r>
    <r>
      <rPr>
        <b/>
        <sz val="10"/>
        <color theme="1"/>
        <rFont val="Calibri"/>
        <family val="2"/>
        <scheme val="minor"/>
      </rPr>
      <t xml:space="preserve"> spojené u předpokládaného množství  celkem </t>
    </r>
    <r>
      <rPr>
        <sz val="10"/>
        <color rgb="FFFF0000"/>
        <rFont val="Calibri"/>
        <family val="2"/>
        <scheme val="minor"/>
      </rPr>
      <t>**</t>
    </r>
  </si>
  <si>
    <t>celkem cena bez DPH za 2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</si>
</sst>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33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0" fillId="0" borderId="0" xfId="0" applyFill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44" fontId="0" fillId="0" borderId="9" xfId="20" applyFont="1" applyBorder="1" applyAlignment="1">
      <alignment horizontal="center"/>
    </xf>
    <xf numFmtId="44" fontId="0" fillId="0" borderId="11" xfId="20" applyFont="1" applyBorder="1" applyAlignment="1">
      <alignment horizontal="center"/>
    </xf>
    <xf numFmtId="44" fontId="0" fillId="0" borderId="10" xfId="20" applyFont="1" applyBorder="1" applyAlignment="1">
      <alignment horizontal="center"/>
    </xf>
    <xf numFmtId="44" fontId="0" fillId="0" borderId="12" xfId="20" applyFont="1" applyBorder="1" applyAlignment="1">
      <alignment horizontal="center"/>
    </xf>
    <xf numFmtId="44" fontId="0" fillId="0" borderId="0" xfId="20" applyFont="1" applyAlignment="1">
      <alignment horizontal="center"/>
    </xf>
    <xf numFmtId="44" fontId="0" fillId="0" borderId="13" xfId="20" applyFont="1" applyBorder="1" applyAlignment="1">
      <alignment horizontal="center"/>
    </xf>
    <xf numFmtId="44" fontId="0" fillId="0" borderId="14" xfId="20" applyFont="1" applyBorder="1" applyAlignment="1">
      <alignment horizontal="center"/>
    </xf>
    <xf numFmtId="0" fontId="0" fillId="0" borderId="15" xfId="0" applyBorder="1" applyAlignment="1">
      <alignment vertical="center" wrapText="1"/>
    </xf>
    <xf numFmtId="0" fontId="0" fillId="0" borderId="0" xfId="0" applyBorder="1"/>
    <xf numFmtId="44" fontId="0" fillId="0" borderId="0" xfId="20" applyFont="1" applyBorder="1" applyAlignment="1">
      <alignment horizontal="center"/>
    </xf>
    <xf numFmtId="44" fontId="0" fillId="0" borderId="16" xfId="20" applyFont="1" applyBorder="1" applyAlignment="1">
      <alignment horizontal="center"/>
    </xf>
    <xf numFmtId="0" fontId="7" fillId="0" borderId="0" xfId="0" applyFont="1"/>
    <xf numFmtId="0" fontId="0" fillId="0" borderId="17" xfId="0" applyBorder="1"/>
    <xf numFmtId="44" fontId="0" fillId="0" borderId="17" xfId="20" applyFont="1" applyBorder="1" applyAlignment="1">
      <alignment horizontal="center"/>
    </xf>
    <xf numFmtId="44" fontId="4" fillId="0" borderId="0" xfId="20" applyFont="1" applyBorder="1" applyAlignment="1">
      <alignment horizontal="center" vertical="center" wrapText="1"/>
    </xf>
    <xf numFmtId="44" fontId="4" fillId="0" borderId="0" xfId="2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44" fontId="0" fillId="0" borderId="0" xfId="2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44" fontId="6" fillId="0" borderId="0" xfId="20" applyFont="1" applyFill="1" applyBorder="1" applyAlignment="1">
      <alignment horizontal="center" vertical="center" wrapText="1"/>
    </xf>
    <xf numFmtId="44" fontId="0" fillId="0" borderId="0" xfId="20" applyFont="1" applyFill="1" applyAlignment="1">
      <alignment horizontal="center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21" xfId="20" applyFont="1" applyBorder="1" applyAlignment="1">
      <alignment horizontal="center"/>
    </xf>
    <xf numFmtId="0" fontId="0" fillId="0" borderId="18" xfId="0" applyBorder="1"/>
    <xf numFmtId="0" fontId="0" fillId="0" borderId="18" xfId="0" applyFill="1" applyBorder="1" applyAlignment="1">
      <alignment horizontal="left" wrapText="1"/>
    </xf>
    <xf numFmtId="0" fontId="0" fillId="0" borderId="15" xfId="0" applyBorder="1"/>
    <xf numFmtId="0" fontId="0" fillId="0" borderId="22" xfId="0" applyBorder="1" applyAlignment="1">
      <alignment horizontal="center"/>
    </xf>
    <xf numFmtId="44" fontId="0" fillId="0" borderId="22" xfId="20" applyFont="1" applyBorder="1" applyAlignment="1">
      <alignment horizontal="center"/>
    </xf>
    <xf numFmtId="0" fontId="2" fillId="0" borderId="23" xfId="0" applyFont="1" applyFill="1" applyBorder="1" applyAlignment="1">
      <alignment/>
    </xf>
    <xf numFmtId="0" fontId="0" fillId="0" borderId="21" xfId="0" applyFill="1" applyBorder="1" applyAlignment="1">
      <alignment/>
    </xf>
    <xf numFmtId="44" fontId="0" fillId="0" borderId="24" xfId="20" applyFont="1" applyBorder="1" applyAlignment="1">
      <alignment horizontal="center"/>
    </xf>
    <xf numFmtId="44" fontId="0" fillId="0" borderId="25" xfId="20" applyFont="1" applyBorder="1" applyAlignment="1">
      <alignment horizontal="center"/>
    </xf>
    <xf numFmtId="44" fontId="0" fillId="0" borderId="11" xfId="20" applyFont="1" applyBorder="1" applyAlignment="1">
      <alignment horizontal="center"/>
    </xf>
    <xf numFmtId="44" fontId="0" fillId="0" borderId="12" xfId="20" applyFont="1" applyBorder="1" applyAlignment="1">
      <alignment horizontal="center"/>
    </xf>
    <xf numFmtId="44" fontId="0" fillId="0" borderId="9" xfId="20" applyFont="1" applyBorder="1" applyAlignment="1">
      <alignment horizontal="center"/>
    </xf>
    <xf numFmtId="0" fontId="5" fillId="0" borderId="0" xfId="0" applyFont="1"/>
    <xf numFmtId="44" fontId="5" fillId="0" borderId="0" xfId="20" applyFont="1"/>
    <xf numFmtId="0" fontId="2" fillId="0" borderId="18" xfId="0" applyFont="1" applyBorder="1"/>
    <xf numFmtId="0" fontId="2" fillId="0" borderId="0" xfId="0" applyFont="1" applyBorder="1" applyAlignment="1">
      <alignment horizontal="center"/>
    </xf>
    <xf numFmtId="44" fontId="2" fillId="0" borderId="0" xfId="20" applyFont="1" applyBorder="1" applyAlignment="1">
      <alignment horizontal="center"/>
    </xf>
    <xf numFmtId="44" fontId="2" fillId="0" borderId="16" xfId="2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4" fontId="8" fillId="0" borderId="0" xfId="20" applyFont="1" applyFill="1" applyBorder="1" applyAlignment="1">
      <alignment horizontal="center"/>
    </xf>
    <xf numFmtId="0" fontId="8" fillId="0" borderId="0" xfId="0" applyFont="1"/>
    <xf numFmtId="0" fontId="4" fillId="0" borderId="26" xfId="2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20" applyNumberFormat="1" applyFont="1" applyBorder="1" applyAlignment="1">
      <alignment horizontal="center" vertical="center" wrapText="1"/>
    </xf>
    <xf numFmtId="0" fontId="6" fillId="0" borderId="0" xfId="0" applyFont="1"/>
    <xf numFmtId="0" fontId="12" fillId="0" borderId="0" xfId="0" applyFont="1"/>
    <xf numFmtId="0" fontId="2" fillId="2" borderId="28" xfId="0" applyFont="1" applyFill="1" applyBorder="1" applyAlignment="1">
      <alignment vertical="top"/>
    </xf>
    <xf numFmtId="0" fontId="2" fillId="2" borderId="29" xfId="0" applyFont="1" applyFill="1" applyBorder="1" applyAlignment="1">
      <alignment vertical="top"/>
    </xf>
    <xf numFmtId="0" fontId="2" fillId="2" borderId="30" xfId="0" applyFont="1" applyFill="1" applyBorder="1" applyAlignment="1">
      <alignment vertical="top"/>
    </xf>
    <xf numFmtId="44" fontId="0" fillId="3" borderId="9" xfId="20" applyFont="1" applyFill="1" applyBorder="1" applyAlignment="1">
      <alignment horizontal="center"/>
    </xf>
    <xf numFmtId="44" fontId="0" fillId="3" borderId="13" xfId="20" applyFont="1" applyFill="1" applyBorder="1" applyAlignment="1">
      <alignment horizontal="center"/>
    </xf>
    <xf numFmtId="44" fontId="0" fillId="3" borderId="10" xfId="20" applyFont="1" applyFill="1" applyBorder="1" applyAlignment="1">
      <alignment horizontal="center"/>
    </xf>
    <xf numFmtId="0" fontId="6" fillId="3" borderId="31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center" vertical="center" wrapText="1"/>
    </xf>
    <xf numFmtId="44" fontId="7" fillId="3" borderId="17" xfId="20" applyFont="1" applyFill="1" applyBorder="1" applyAlignment="1">
      <alignment horizontal="center" vertical="center" wrapText="1"/>
    </xf>
    <xf numFmtId="0" fontId="8" fillId="3" borderId="31" xfId="0" applyFont="1" applyFill="1" applyBorder="1"/>
    <xf numFmtId="0" fontId="8" fillId="3" borderId="17" xfId="0" applyFont="1" applyFill="1" applyBorder="1" applyAlignment="1">
      <alignment horizontal="center"/>
    </xf>
    <xf numFmtId="44" fontId="8" fillId="3" borderId="17" xfId="20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44" fontId="6" fillId="3" borderId="31" xfId="0" applyNumberFormat="1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4" fontId="6" fillId="3" borderId="31" xfId="20" applyFont="1" applyFill="1" applyBorder="1" applyAlignment="1">
      <alignment horizontal="center" vertical="center" wrapText="1"/>
    </xf>
    <xf numFmtId="44" fontId="6" fillId="3" borderId="32" xfId="20" applyFont="1" applyFill="1" applyBorder="1" applyAlignment="1">
      <alignment horizontal="center" vertical="center" wrapText="1"/>
    </xf>
    <xf numFmtId="44" fontId="8" fillId="3" borderId="31" xfId="20" applyFont="1" applyFill="1" applyBorder="1" applyAlignment="1">
      <alignment horizontal="center"/>
    </xf>
    <xf numFmtId="44" fontId="8" fillId="3" borderId="32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abSelected="1" workbookViewId="0" topLeftCell="A1">
      <selection activeCell="C6" sqref="C6"/>
    </sheetView>
  </sheetViews>
  <sheetFormatPr defaultColWidth="9.140625" defaultRowHeight="15"/>
  <cols>
    <col min="1" max="1" width="45.28125" style="0" customWidth="1"/>
    <col min="2" max="2" width="12.7109375" style="20" customWidth="1"/>
    <col min="3" max="3" width="18.28125" style="25" customWidth="1"/>
    <col min="4" max="4" width="15.28125" style="25" customWidth="1"/>
    <col min="5" max="5" width="12.8515625" style="25" customWidth="1"/>
    <col min="6" max="6" width="14.7109375" style="25" customWidth="1"/>
    <col min="7" max="7" width="12.28125" style="25" customWidth="1"/>
    <col min="8" max="8" width="16.28125" style="25" customWidth="1"/>
    <col min="9" max="9" width="18.57421875" style="25" customWidth="1"/>
    <col min="10" max="10" width="8.140625" style="42" customWidth="1"/>
    <col min="12" max="12" width="10.421875" style="0" bestFit="1" customWidth="1"/>
  </cols>
  <sheetData>
    <row r="1" spans="1:10" s="1" customFormat="1" ht="23.25">
      <c r="A1" s="80" t="s">
        <v>52</v>
      </c>
      <c r="B1" s="20"/>
      <c r="C1" s="25"/>
      <c r="D1" s="25"/>
      <c r="E1" s="25"/>
      <c r="F1" s="25"/>
      <c r="G1" s="25"/>
      <c r="H1" s="25"/>
      <c r="I1" s="25"/>
      <c r="J1" s="42"/>
    </row>
    <row r="2" spans="1:10" s="1" customFormat="1" ht="18.75">
      <c r="A2" s="79" t="s">
        <v>51</v>
      </c>
      <c r="B2" s="20"/>
      <c r="C2" s="25"/>
      <c r="D2" s="25"/>
      <c r="E2" s="25"/>
      <c r="F2" s="25"/>
      <c r="G2" s="25"/>
      <c r="H2" s="25"/>
      <c r="I2" s="25"/>
      <c r="J2" s="42"/>
    </row>
    <row r="3" spans="2:10" s="1" customFormat="1" ht="15.75" thickBot="1">
      <c r="B3" s="20"/>
      <c r="C3" s="25"/>
      <c r="D3" s="25"/>
      <c r="E3" s="25"/>
      <c r="F3" s="25"/>
      <c r="G3" s="25"/>
      <c r="H3" s="25"/>
      <c r="I3" s="25"/>
      <c r="J3" s="42"/>
    </row>
    <row r="4" spans="1:12" s="1" customFormat="1" ht="96" customHeight="1" thickBot="1">
      <c r="A4" s="13" t="s">
        <v>31</v>
      </c>
      <c r="B4" s="77" t="s">
        <v>50</v>
      </c>
      <c r="C4" s="76" t="s">
        <v>36</v>
      </c>
      <c r="D4" s="76" t="s">
        <v>37</v>
      </c>
      <c r="E4" s="76" t="s">
        <v>72</v>
      </c>
      <c r="F4" s="76" t="s">
        <v>74</v>
      </c>
      <c r="G4" s="76" t="s">
        <v>32</v>
      </c>
      <c r="H4" s="76" t="s">
        <v>34</v>
      </c>
      <c r="I4" s="78" t="s">
        <v>35</v>
      </c>
      <c r="J4" s="36"/>
      <c r="L4" s="35"/>
    </row>
    <row r="5" spans="1:10" ht="15">
      <c r="A5" s="81" t="s">
        <v>10</v>
      </c>
      <c r="B5" s="82"/>
      <c r="C5" s="82"/>
      <c r="D5" s="82"/>
      <c r="E5" s="82"/>
      <c r="F5" s="82"/>
      <c r="G5" s="82"/>
      <c r="H5" s="82"/>
      <c r="I5" s="83"/>
      <c r="J5" s="37"/>
    </row>
    <row r="6" spans="1:14" ht="15">
      <c r="A6" s="6" t="s">
        <v>0</v>
      </c>
      <c r="B6" s="17">
        <v>22</v>
      </c>
      <c r="C6" s="84">
        <v>0</v>
      </c>
      <c r="D6" s="84">
        <v>0</v>
      </c>
      <c r="E6" s="84">
        <v>0</v>
      </c>
      <c r="F6" s="21">
        <f>E6*B6</f>
        <v>0</v>
      </c>
      <c r="G6" s="21" t="s">
        <v>33</v>
      </c>
      <c r="H6" s="21">
        <f aca="true" t="shared" si="0" ref="H6:H15">(C6*B6+D6*B6+F6)*2</f>
        <v>0</v>
      </c>
      <c r="I6" s="60">
        <f>H6*1.21</f>
        <v>0</v>
      </c>
      <c r="J6" s="38"/>
      <c r="L6" s="64"/>
      <c r="M6" s="63"/>
      <c r="N6" s="63"/>
    </row>
    <row r="7" spans="1:10" ht="15">
      <c r="A7" s="6" t="s">
        <v>1</v>
      </c>
      <c r="B7" s="17">
        <v>18</v>
      </c>
      <c r="C7" s="84">
        <f>C6</f>
        <v>0</v>
      </c>
      <c r="D7" s="84">
        <f>D6</f>
        <v>0</v>
      </c>
      <c r="E7" s="84">
        <v>0</v>
      </c>
      <c r="F7" s="21">
        <f aca="true" t="shared" si="1" ref="F7:F15">E7*B7</f>
        <v>0</v>
      </c>
      <c r="G7" s="21" t="s">
        <v>33</v>
      </c>
      <c r="H7" s="21">
        <f t="shared" si="0"/>
        <v>0</v>
      </c>
      <c r="I7" s="60">
        <f aca="true" t="shared" si="2" ref="I7:I15">H7*1.21</f>
        <v>0</v>
      </c>
      <c r="J7" s="38"/>
    </row>
    <row r="8" spans="1:10" ht="15">
      <c r="A8" s="6" t="s">
        <v>2</v>
      </c>
      <c r="B8" s="17">
        <v>12</v>
      </c>
      <c r="C8" s="84">
        <f aca="true" t="shared" si="3" ref="C8:C15">C7</f>
        <v>0</v>
      </c>
      <c r="D8" s="84">
        <f aca="true" t="shared" si="4" ref="D8:D15">D7</f>
        <v>0</v>
      </c>
      <c r="E8" s="84">
        <v>0</v>
      </c>
      <c r="F8" s="21">
        <f t="shared" si="1"/>
        <v>0</v>
      </c>
      <c r="G8" s="21" t="s">
        <v>33</v>
      </c>
      <c r="H8" s="21">
        <f t="shared" si="0"/>
        <v>0</v>
      </c>
      <c r="I8" s="60">
        <f t="shared" si="2"/>
        <v>0</v>
      </c>
      <c r="J8" s="38"/>
    </row>
    <row r="9" spans="1:10" ht="15">
      <c r="A9" s="6" t="s">
        <v>3</v>
      </c>
      <c r="B9" s="17">
        <v>25</v>
      </c>
      <c r="C9" s="84">
        <f t="shared" si="3"/>
        <v>0</v>
      </c>
      <c r="D9" s="84">
        <f t="shared" si="4"/>
        <v>0</v>
      </c>
      <c r="E9" s="84">
        <v>0</v>
      </c>
      <c r="F9" s="21">
        <f t="shared" si="1"/>
        <v>0</v>
      </c>
      <c r="G9" s="21" t="s">
        <v>33</v>
      </c>
      <c r="H9" s="21">
        <f t="shared" si="0"/>
        <v>0</v>
      </c>
      <c r="I9" s="60">
        <f t="shared" si="2"/>
        <v>0</v>
      </c>
      <c r="J9" s="38"/>
    </row>
    <row r="10" spans="1:10" ht="15">
      <c r="A10" s="6" t="s">
        <v>4</v>
      </c>
      <c r="B10" s="17">
        <v>10</v>
      </c>
      <c r="C10" s="84">
        <f t="shared" si="3"/>
        <v>0</v>
      </c>
      <c r="D10" s="84">
        <f t="shared" si="4"/>
        <v>0</v>
      </c>
      <c r="E10" s="84">
        <v>0</v>
      </c>
      <c r="F10" s="21">
        <f t="shared" si="1"/>
        <v>0</v>
      </c>
      <c r="G10" s="21" t="s">
        <v>33</v>
      </c>
      <c r="H10" s="21">
        <f t="shared" si="0"/>
        <v>0</v>
      </c>
      <c r="I10" s="60">
        <f t="shared" si="2"/>
        <v>0</v>
      </c>
      <c r="J10" s="38"/>
    </row>
    <row r="11" spans="1:10" ht="15">
      <c r="A11" s="6" t="s">
        <v>5</v>
      </c>
      <c r="B11" s="17">
        <v>20</v>
      </c>
      <c r="C11" s="84">
        <f t="shared" si="3"/>
        <v>0</v>
      </c>
      <c r="D11" s="84">
        <f t="shared" si="4"/>
        <v>0</v>
      </c>
      <c r="E11" s="84">
        <v>0</v>
      </c>
      <c r="F11" s="21">
        <f t="shared" si="1"/>
        <v>0</v>
      </c>
      <c r="G11" s="21" t="s">
        <v>33</v>
      </c>
      <c r="H11" s="21">
        <f t="shared" si="0"/>
        <v>0</v>
      </c>
      <c r="I11" s="60">
        <f t="shared" si="2"/>
        <v>0</v>
      </c>
      <c r="J11" s="38"/>
    </row>
    <row r="12" spans="1:10" ht="15">
      <c r="A12" s="6" t="s">
        <v>6</v>
      </c>
      <c r="B12" s="17">
        <v>25</v>
      </c>
      <c r="C12" s="84">
        <f t="shared" si="3"/>
        <v>0</v>
      </c>
      <c r="D12" s="84">
        <f t="shared" si="4"/>
        <v>0</v>
      </c>
      <c r="E12" s="84">
        <v>0</v>
      </c>
      <c r="F12" s="21">
        <f t="shared" si="1"/>
        <v>0</v>
      </c>
      <c r="G12" s="21" t="s">
        <v>33</v>
      </c>
      <c r="H12" s="21">
        <f t="shared" si="0"/>
        <v>0</v>
      </c>
      <c r="I12" s="60">
        <f t="shared" si="2"/>
        <v>0</v>
      </c>
      <c r="J12" s="38"/>
    </row>
    <row r="13" spans="1:10" ht="15">
      <c r="A13" s="6" t="s">
        <v>7</v>
      </c>
      <c r="B13" s="17">
        <v>20</v>
      </c>
      <c r="C13" s="84">
        <f t="shared" si="3"/>
        <v>0</v>
      </c>
      <c r="D13" s="84">
        <f t="shared" si="4"/>
        <v>0</v>
      </c>
      <c r="E13" s="84">
        <v>0</v>
      </c>
      <c r="F13" s="21">
        <f t="shared" si="1"/>
        <v>0</v>
      </c>
      <c r="G13" s="21" t="s">
        <v>33</v>
      </c>
      <c r="H13" s="21">
        <f t="shared" si="0"/>
        <v>0</v>
      </c>
      <c r="I13" s="60">
        <f t="shared" si="2"/>
        <v>0</v>
      </c>
      <c r="J13" s="38"/>
    </row>
    <row r="14" spans="1:10" ht="15">
      <c r="A14" s="6" t="s">
        <v>8</v>
      </c>
      <c r="B14" s="17">
        <v>20</v>
      </c>
      <c r="C14" s="84">
        <f t="shared" si="3"/>
        <v>0</v>
      </c>
      <c r="D14" s="84">
        <f t="shared" si="4"/>
        <v>0</v>
      </c>
      <c r="E14" s="84">
        <v>0</v>
      </c>
      <c r="F14" s="21">
        <f t="shared" si="1"/>
        <v>0</v>
      </c>
      <c r="G14" s="21" t="s">
        <v>33</v>
      </c>
      <c r="H14" s="21">
        <f t="shared" si="0"/>
        <v>0</v>
      </c>
      <c r="I14" s="60">
        <f t="shared" si="2"/>
        <v>0</v>
      </c>
      <c r="J14" s="38"/>
    </row>
    <row r="15" spans="1:10" ht="15.75" thickBot="1">
      <c r="A15" s="7" t="s">
        <v>9</v>
      </c>
      <c r="B15" s="18">
        <v>12</v>
      </c>
      <c r="C15" s="84">
        <f t="shared" si="3"/>
        <v>0</v>
      </c>
      <c r="D15" s="84">
        <f t="shared" si="4"/>
        <v>0</v>
      </c>
      <c r="E15" s="84">
        <v>0</v>
      </c>
      <c r="F15" s="21">
        <f t="shared" si="1"/>
        <v>0</v>
      </c>
      <c r="G15" s="23" t="s">
        <v>33</v>
      </c>
      <c r="H15" s="23">
        <f t="shared" si="0"/>
        <v>0</v>
      </c>
      <c r="I15" s="61">
        <f t="shared" si="2"/>
        <v>0</v>
      </c>
      <c r="J15" s="38"/>
    </row>
    <row r="16" spans="1:10" ht="19.9" customHeight="1" thickBot="1">
      <c r="A16" s="33"/>
      <c r="B16" s="45"/>
      <c r="C16" s="34"/>
      <c r="D16" s="34"/>
      <c r="E16" s="34"/>
      <c r="F16" s="34"/>
      <c r="G16" s="34"/>
      <c r="H16" s="34"/>
      <c r="I16" s="34"/>
      <c r="J16" s="38"/>
    </row>
    <row r="17" spans="1:10" ht="15">
      <c r="A17" s="99" t="s">
        <v>11</v>
      </c>
      <c r="B17" s="100"/>
      <c r="C17" s="100"/>
      <c r="D17" s="100"/>
      <c r="E17" s="100"/>
      <c r="F17" s="100"/>
      <c r="G17" s="100"/>
      <c r="H17" s="100"/>
      <c r="I17" s="101"/>
      <c r="J17" s="39"/>
    </row>
    <row r="18" spans="1:10" ht="15">
      <c r="A18" s="8" t="s">
        <v>12</v>
      </c>
      <c r="B18" s="17">
        <v>26</v>
      </c>
      <c r="C18" s="84">
        <f>C15</f>
        <v>0</v>
      </c>
      <c r="D18" s="84">
        <f>D15</f>
        <v>0</v>
      </c>
      <c r="E18" s="84">
        <v>0</v>
      </c>
      <c r="F18" s="21">
        <f>E18*B18</f>
        <v>0</v>
      </c>
      <c r="G18" s="21" t="s">
        <v>33</v>
      </c>
      <c r="H18" s="21">
        <f aca="true" t="shared" si="5" ref="H18:H27">(C18*B18+D18*B18+F18)*2</f>
        <v>0</v>
      </c>
      <c r="I18" s="22">
        <f aca="true" t="shared" si="6" ref="I18:I27">H18*1.21</f>
        <v>0</v>
      </c>
      <c r="J18" s="38"/>
    </row>
    <row r="19" spans="1:10" ht="15">
      <c r="A19" s="8" t="s">
        <v>13</v>
      </c>
      <c r="B19" s="17">
        <v>13</v>
      </c>
      <c r="C19" s="84">
        <f>C18</f>
        <v>0</v>
      </c>
      <c r="D19" s="84">
        <f>D18</f>
        <v>0</v>
      </c>
      <c r="E19" s="84">
        <v>0</v>
      </c>
      <c r="F19" s="21">
        <f aca="true" t="shared" si="7" ref="F19:F27">E19*B19</f>
        <v>0</v>
      </c>
      <c r="G19" s="21" t="s">
        <v>33</v>
      </c>
      <c r="H19" s="21">
        <f t="shared" si="5"/>
        <v>0</v>
      </c>
      <c r="I19" s="22">
        <f t="shared" si="6"/>
        <v>0</v>
      </c>
      <c r="J19" s="38"/>
    </row>
    <row r="20" spans="1:10" ht="15">
      <c r="A20" s="8" t="s">
        <v>14</v>
      </c>
      <c r="B20" s="17">
        <v>18</v>
      </c>
      <c r="C20" s="84">
        <f aca="true" t="shared" si="8" ref="C20:C27">C19</f>
        <v>0</v>
      </c>
      <c r="D20" s="84">
        <f aca="true" t="shared" si="9" ref="D20:D27">D19</f>
        <v>0</v>
      </c>
      <c r="E20" s="84">
        <v>0</v>
      </c>
      <c r="F20" s="21">
        <f t="shared" si="7"/>
        <v>0</v>
      </c>
      <c r="G20" s="21" t="s">
        <v>33</v>
      </c>
      <c r="H20" s="21">
        <f t="shared" si="5"/>
        <v>0</v>
      </c>
      <c r="I20" s="22">
        <f t="shared" si="6"/>
        <v>0</v>
      </c>
      <c r="J20" s="38"/>
    </row>
    <row r="21" spans="1:10" ht="15">
      <c r="A21" s="8" t="s">
        <v>15</v>
      </c>
      <c r="B21" s="17">
        <v>25</v>
      </c>
      <c r="C21" s="84">
        <f t="shared" si="8"/>
        <v>0</v>
      </c>
      <c r="D21" s="84">
        <f t="shared" si="9"/>
        <v>0</v>
      </c>
      <c r="E21" s="84">
        <v>0</v>
      </c>
      <c r="F21" s="21">
        <f t="shared" si="7"/>
        <v>0</v>
      </c>
      <c r="G21" s="21" t="s">
        <v>33</v>
      </c>
      <c r="H21" s="21">
        <f t="shared" si="5"/>
        <v>0</v>
      </c>
      <c r="I21" s="22">
        <f t="shared" si="6"/>
        <v>0</v>
      </c>
      <c r="J21" s="38"/>
    </row>
    <row r="22" spans="1:10" ht="15">
      <c r="A22" s="8" t="s">
        <v>16</v>
      </c>
      <c r="B22" s="17">
        <v>16</v>
      </c>
      <c r="C22" s="84">
        <f t="shared" si="8"/>
        <v>0</v>
      </c>
      <c r="D22" s="84">
        <f t="shared" si="9"/>
        <v>0</v>
      </c>
      <c r="E22" s="84">
        <v>0</v>
      </c>
      <c r="F22" s="21">
        <f t="shared" si="7"/>
        <v>0</v>
      </c>
      <c r="G22" s="21" t="s">
        <v>33</v>
      </c>
      <c r="H22" s="21">
        <f t="shared" si="5"/>
        <v>0</v>
      </c>
      <c r="I22" s="22">
        <f t="shared" si="6"/>
        <v>0</v>
      </c>
      <c r="J22" s="38"/>
    </row>
    <row r="23" spans="1:10" ht="15">
      <c r="A23" s="8" t="s">
        <v>17</v>
      </c>
      <c r="B23" s="17">
        <v>24</v>
      </c>
      <c r="C23" s="84">
        <f t="shared" si="8"/>
        <v>0</v>
      </c>
      <c r="D23" s="84">
        <f t="shared" si="9"/>
        <v>0</v>
      </c>
      <c r="E23" s="84">
        <v>0</v>
      </c>
      <c r="F23" s="21">
        <f t="shared" si="7"/>
        <v>0</v>
      </c>
      <c r="G23" s="21" t="s">
        <v>33</v>
      </c>
      <c r="H23" s="21">
        <f t="shared" si="5"/>
        <v>0</v>
      </c>
      <c r="I23" s="22">
        <f t="shared" si="6"/>
        <v>0</v>
      </c>
      <c r="J23" s="38"/>
    </row>
    <row r="24" spans="1:10" ht="15">
      <c r="A24" s="8" t="s">
        <v>18</v>
      </c>
      <c r="B24" s="17">
        <v>16</v>
      </c>
      <c r="C24" s="84">
        <f t="shared" si="8"/>
        <v>0</v>
      </c>
      <c r="D24" s="84">
        <f t="shared" si="9"/>
        <v>0</v>
      </c>
      <c r="E24" s="84">
        <v>0</v>
      </c>
      <c r="F24" s="21">
        <f t="shared" si="7"/>
        <v>0</v>
      </c>
      <c r="G24" s="21" t="s">
        <v>33</v>
      </c>
      <c r="H24" s="21">
        <f t="shared" si="5"/>
        <v>0</v>
      </c>
      <c r="I24" s="22">
        <f t="shared" si="6"/>
        <v>0</v>
      </c>
      <c r="J24" s="38"/>
    </row>
    <row r="25" spans="1:10" ht="15">
      <c r="A25" s="8" t="s">
        <v>19</v>
      </c>
      <c r="B25" s="17">
        <v>15</v>
      </c>
      <c r="C25" s="84">
        <f t="shared" si="8"/>
        <v>0</v>
      </c>
      <c r="D25" s="84">
        <f t="shared" si="9"/>
        <v>0</v>
      </c>
      <c r="E25" s="84">
        <v>0</v>
      </c>
      <c r="F25" s="21">
        <f t="shared" si="7"/>
        <v>0</v>
      </c>
      <c r="G25" s="21" t="s">
        <v>33</v>
      </c>
      <c r="H25" s="21">
        <f t="shared" si="5"/>
        <v>0</v>
      </c>
      <c r="I25" s="22">
        <f t="shared" si="6"/>
        <v>0</v>
      </c>
      <c r="J25" s="38"/>
    </row>
    <row r="26" spans="1:10" ht="15">
      <c r="A26" s="8" t="s">
        <v>20</v>
      </c>
      <c r="B26" s="17">
        <v>30</v>
      </c>
      <c r="C26" s="84">
        <f t="shared" si="8"/>
        <v>0</v>
      </c>
      <c r="D26" s="84">
        <f t="shared" si="9"/>
        <v>0</v>
      </c>
      <c r="E26" s="84">
        <v>0</v>
      </c>
      <c r="F26" s="21">
        <f t="shared" si="7"/>
        <v>0</v>
      </c>
      <c r="G26" s="21" t="s">
        <v>33</v>
      </c>
      <c r="H26" s="21">
        <f t="shared" si="5"/>
        <v>0</v>
      </c>
      <c r="I26" s="22">
        <f t="shared" si="6"/>
        <v>0</v>
      </c>
      <c r="J26" s="38"/>
    </row>
    <row r="27" spans="1:10" ht="15.75" thickBot="1">
      <c r="A27" s="9" t="s">
        <v>21</v>
      </c>
      <c r="B27" s="18">
        <v>15</v>
      </c>
      <c r="C27" s="84">
        <f t="shared" si="8"/>
        <v>0</v>
      </c>
      <c r="D27" s="84">
        <f t="shared" si="9"/>
        <v>0</v>
      </c>
      <c r="E27" s="84">
        <v>0</v>
      </c>
      <c r="F27" s="21">
        <f t="shared" si="7"/>
        <v>0</v>
      </c>
      <c r="G27" s="23" t="s">
        <v>33</v>
      </c>
      <c r="H27" s="23">
        <f t="shared" si="5"/>
        <v>0</v>
      </c>
      <c r="I27" s="24">
        <f t="shared" si="6"/>
        <v>0</v>
      </c>
      <c r="J27" s="38"/>
    </row>
    <row r="28" spans="1:10" ht="19.9" customHeight="1" thickBot="1">
      <c r="A28" s="33"/>
      <c r="B28" s="45"/>
      <c r="C28" s="34"/>
      <c r="D28" s="34"/>
      <c r="E28" s="34"/>
      <c r="F28" s="34"/>
      <c r="G28" s="34"/>
      <c r="H28" s="34"/>
      <c r="I28" s="34"/>
      <c r="J28" s="38"/>
    </row>
    <row r="29" spans="1:10" ht="15">
      <c r="A29" s="99" t="s">
        <v>22</v>
      </c>
      <c r="B29" s="100"/>
      <c r="C29" s="100"/>
      <c r="D29" s="100"/>
      <c r="E29" s="100"/>
      <c r="F29" s="100"/>
      <c r="G29" s="100"/>
      <c r="H29" s="100"/>
      <c r="I29" s="101"/>
      <c r="J29" s="39"/>
    </row>
    <row r="30" spans="1:10" ht="15">
      <c r="A30" s="5" t="s">
        <v>53</v>
      </c>
      <c r="B30" s="46">
        <v>12</v>
      </c>
      <c r="C30" s="85">
        <f>C27</f>
        <v>0</v>
      </c>
      <c r="D30" s="85">
        <f>D27</f>
        <v>0</v>
      </c>
      <c r="E30" s="84">
        <v>0</v>
      </c>
      <c r="F30" s="21">
        <f>E30*B30</f>
        <v>0</v>
      </c>
      <c r="G30" s="26" t="s">
        <v>33</v>
      </c>
      <c r="H30" s="26">
        <f aca="true" t="shared" si="10" ref="H30:H39">(C30*B30+D30*B30+F30)*2</f>
        <v>0</v>
      </c>
      <c r="I30" s="27">
        <f aca="true" t="shared" si="11" ref="I30:I39">H30*1.21</f>
        <v>0</v>
      </c>
      <c r="J30" s="38"/>
    </row>
    <row r="31" spans="1:10" ht="15">
      <c r="A31" s="4" t="s">
        <v>54</v>
      </c>
      <c r="B31" s="17">
        <v>10</v>
      </c>
      <c r="C31" s="84">
        <f>C30</f>
        <v>0</v>
      </c>
      <c r="D31" s="84">
        <f>D30</f>
        <v>0</v>
      </c>
      <c r="E31" s="84">
        <v>0</v>
      </c>
      <c r="F31" s="21">
        <f aca="true" t="shared" si="12" ref="F31:F39">E31*B31</f>
        <v>0</v>
      </c>
      <c r="G31" s="21" t="s">
        <v>33</v>
      </c>
      <c r="H31" s="21">
        <f t="shared" si="10"/>
        <v>0</v>
      </c>
      <c r="I31" s="22">
        <f t="shared" si="11"/>
        <v>0</v>
      </c>
      <c r="J31" s="38"/>
    </row>
    <row r="32" spans="1:10" ht="15">
      <c r="A32" s="15" t="s">
        <v>23</v>
      </c>
      <c r="B32" s="47">
        <v>10</v>
      </c>
      <c r="C32" s="84">
        <f aca="true" t="shared" si="13" ref="C32:D39">C31</f>
        <v>0</v>
      </c>
      <c r="D32" s="84">
        <f t="shared" si="13"/>
        <v>0</v>
      </c>
      <c r="E32" s="84">
        <v>0</v>
      </c>
      <c r="F32" s="21">
        <f t="shared" si="12"/>
        <v>0</v>
      </c>
      <c r="G32" s="21" t="s">
        <v>33</v>
      </c>
      <c r="H32" s="21">
        <f t="shared" si="10"/>
        <v>0</v>
      </c>
      <c r="I32" s="22">
        <f t="shared" si="11"/>
        <v>0</v>
      </c>
      <c r="J32" s="38"/>
    </row>
    <row r="33" spans="1:10" ht="15">
      <c r="A33" s="2" t="s">
        <v>55</v>
      </c>
      <c r="B33" s="17">
        <v>13</v>
      </c>
      <c r="C33" s="84">
        <f t="shared" si="13"/>
        <v>0</v>
      </c>
      <c r="D33" s="84">
        <f t="shared" si="13"/>
        <v>0</v>
      </c>
      <c r="E33" s="84">
        <v>0</v>
      </c>
      <c r="F33" s="21">
        <f t="shared" si="12"/>
        <v>0</v>
      </c>
      <c r="G33" s="21" t="s">
        <v>33</v>
      </c>
      <c r="H33" s="21">
        <f t="shared" si="10"/>
        <v>0</v>
      </c>
      <c r="I33" s="22">
        <f t="shared" si="11"/>
        <v>0</v>
      </c>
      <c r="J33" s="38"/>
    </row>
    <row r="34" spans="1:10" ht="14.45" customHeight="1">
      <c r="A34" s="2" t="s">
        <v>56</v>
      </c>
      <c r="B34" s="17">
        <v>11</v>
      </c>
      <c r="C34" s="84">
        <f t="shared" si="13"/>
        <v>0</v>
      </c>
      <c r="D34" s="84">
        <f t="shared" si="13"/>
        <v>0</v>
      </c>
      <c r="E34" s="84">
        <v>0</v>
      </c>
      <c r="F34" s="21">
        <f t="shared" si="12"/>
        <v>0</v>
      </c>
      <c r="G34" s="21" t="s">
        <v>33</v>
      </c>
      <c r="H34" s="21">
        <f t="shared" si="10"/>
        <v>0</v>
      </c>
      <c r="I34" s="22">
        <f t="shared" si="11"/>
        <v>0</v>
      </c>
      <c r="J34" s="38"/>
    </row>
    <row r="35" spans="1:10" ht="14.45" customHeight="1">
      <c r="A35" s="2" t="s">
        <v>57</v>
      </c>
      <c r="B35" s="17">
        <v>22</v>
      </c>
      <c r="C35" s="84">
        <f t="shared" si="13"/>
        <v>0</v>
      </c>
      <c r="D35" s="84">
        <f t="shared" si="13"/>
        <v>0</v>
      </c>
      <c r="E35" s="84">
        <v>0</v>
      </c>
      <c r="F35" s="21">
        <f t="shared" si="12"/>
        <v>0</v>
      </c>
      <c r="G35" s="21" t="s">
        <v>33</v>
      </c>
      <c r="H35" s="21">
        <f t="shared" si="10"/>
        <v>0</v>
      </c>
      <c r="I35" s="22">
        <f t="shared" si="11"/>
        <v>0</v>
      </c>
      <c r="J35" s="38"/>
    </row>
    <row r="36" spans="1:10" ht="15">
      <c r="A36" s="2" t="s">
        <v>58</v>
      </c>
      <c r="B36" s="17">
        <v>26</v>
      </c>
      <c r="C36" s="84">
        <f t="shared" si="13"/>
        <v>0</v>
      </c>
      <c r="D36" s="84">
        <f t="shared" si="13"/>
        <v>0</v>
      </c>
      <c r="E36" s="84">
        <v>0</v>
      </c>
      <c r="F36" s="21">
        <f t="shared" si="12"/>
        <v>0</v>
      </c>
      <c r="G36" s="21" t="s">
        <v>33</v>
      </c>
      <c r="H36" s="21">
        <f t="shared" si="10"/>
        <v>0</v>
      </c>
      <c r="I36" s="22">
        <f t="shared" si="11"/>
        <v>0</v>
      </c>
      <c r="J36" s="38"/>
    </row>
    <row r="37" spans="1:10" ht="15">
      <c r="A37" s="5" t="s">
        <v>59</v>
      </c>
      <c r="B37" s="17">
        <v>35</v>
      </c>
      <c r="C37" s="84">
        <f t="shared" si="13"/>
        <v>0</v>
      </c>
      <c r="D37" s="84">
        <f t="shared" si="13"/>
        <v>0</v>
      </c>
      <c r="E37" s="84">
        <v>0</v>
      </c>
      <c r="F37" s="21">
        <f t="shared" si="12"/>
        <v>0</v>
      </c>
      <c r="G37" s="21" t="s">
        <v>33</v>
      </c>
      <c r="H37" s="21">
        <f t="shared" si="10"/>
        <v>0</v>
      </c>
      <c r="I37" s="22">
        <f t="shared" si="11"/>
        <v>0</v>
      </c>
      <c r="J37" s="38"/>
    </row>
    <row r="38" spans="1:10" ht="15">
      <c r="A38" s="2" t="s">
        <v>24</v>
      </c>
      <c r="B38" s="17">
        <v>30</v>
      </c>
      <c r="C38" s="84">
        <f t="shared" si="13"/>
        <v>0</v>
      </c>
      <c r="D38" s="84">
        <f t="shared" si="13"/>
        <v>0</v>
      </c>
      <c r="E38" s="84">
        <v>0</v>
      </c>
      <c r="F38" s="21">
        <f t="shared" si="12"/>
        <v>0</v>
      </c>
      <c r="G38" s="21" t="s">
        <v>33</v>
      </c>
      <c r="H38" s="21">
        <f t="shared" si="10"/>
        <v>0</v>
      </c>
      <c r="I38" s="22">
        <f t="shared" si="11"/>
        <v>0</v>
      </c>
      <c r="J38" s="38"/>
    </row>
    <row r="39" spans="1:10" ht="15.75" thickBot="1">
      <c r="A39" s="3" t="s">
        <v>60</v>
      </c>
      <c r="B39" s="18">
        <v>19</v>
      </c>
      <c r="C39" s="84">
        <f t="shared" si="13"/>
        <v>0</v>
      </c>
      <c r="D39" s="84">
        <f t="shared" si="13"/>
        <v>0</v>
      </c>
      <c r="E39" s="84">
        <v>0</v>
      </c>
      <c r="F39" s="21">
        <f t="shared" si="12"/>
        <v>0</v>
      </c>
      <c r="G39" s="23" t="s">
        <v>33</v>
      </c>
      <c r="H39" s="23">
        <f t="shared" si="10"/>
        <v>0</v>
      </c>
      <c r="I39" s="24">
        <f t="shared" si="11"/>
        <v>0</v>
      </c>
      <c r="J39" s="38"/>
    </row>
    <row r="40" spans="1:10" ht="19.9" customHeight="1" thickBot="1">
      <c r="A40" s="33"/>
      <c r="B40" s="45"/>
      <c r="C40" s="34"/>
      <c r="D40" s="34"/>
      <c r="E40" s="34"/>
      <c r="F40" s="34"/>
      <c r="G40" s="34"/>
      <c r="H40" s="34"/>
      <c r="I40" s="34"/>
      <c r="J40" s="38"/>
    </row>
    <row r="41" spans="1:10" ht="15">
      <c r="A41" s="99" t="s">
        <v>25</v>
      </c>
      <c r="B41" s="100"/>
      <c r="C41" s="100"/>
      <c r="D41" s="100"/>
      <c r="E41" s="100"/>
      <c r="F41" s="100"/>
      <c r="G41" s="100"/>
      <c r="H41" s="100"/>
      <c r="I41" s="101"/>
      <c r="J41" s="39"/>
    </row>
    <row r="42" spans="1:10" ht="15">
      <c r="A42" s="10" t="s">
        <v>61</v>
      </c>
      <c r="B42" s="47">
        <v>15</v>
      </c>
      <c r="C42" s="84">
        <f>C39</f>
        <v>0</v>
      </c>
      <c r="D42" s="84">
        <f>D39</f>
        <v>0</v>
      </c>
      <c r="E42" s="84">
        <v>0</v>
      </c>
      <c r="F42" s="21">
        <f>E42*B42</f>
        <v>0</v>
      </c>
      <c r="G42" s="21" t="s">
        <v>33</v>
      </c>
      <c r="H42" s="62">
        <f aca="true" t="shared" si="14" ref="H42:H57">(C42*B42+D42*B42+F42)*2</f>
        <v>0</v>
      </c>
      <c r="I42" s="60">
        <f aca="true" t="shared" si="15" ref="I42:I57">H42*1.21</f>
        <v>0</v>
      </c>
      <c r="J42" s="38"/>
    </row>
    <row r="43" spans="1:10" ht="15">
      <c r="A43" s="10" t="s">
        <v>62</v>
      </c>
      <c r="B43" s="47">
        <v>20</v>
      </c>
      <c r="C43" s="84">
        <f>C42</f>
        <v>0</v>
      </c>
      <c r="D43" s="84">
        <f>D42</f>
        <v>0</v>
      </c>
      <c r="E43" s="84">
        <v>0</v>
      </c>
      <c r="F43" s="21">
        <f aca="true" t="shared" si="16" ref="F43:F47">E43*B43</f>
        <v>0</v>
      </c>
      <c r="G43" s="21" t="s">
        <v>33</v>
      </c>
      <c r="H43" s="62">
        <f t="shared" si="14"/>
        <v>0</v>
      </c>
      <c r="I43" s="60">
        <f t="shared" si="15"/>
        <v>0</v>
      </c>
      <c r="J43" s="38"/>
    </row>
    <row r="44" spans="1:10" ht="15">
      <c r="A44" s="11" t="s">
        <v>63</v>
      </c>
      <c r="B44" s="47">
        <v>25</v>
      </c>
      <c r="C44" s="84">
        <f aca="true" t="shared" si="17" ref="C44:D57">C43</f>
        <v>0</v>
      </c>
      <c r="D44" s="84">
        <f t="shared" si="17"/>
        <v>0</v>
      </c>
      <c r="E44" s="84">
        <v>0</v>
      </c>
      <c r="F44" s="21">
        <f t="shared" si="16"/>
        <v>0</v>
      </c>
      <c r="G44" s="21" t="s">
        <v>33</v>
      </c>
      <c r="H44" s="62">
        <f t="shared" si="14"/>
        <v>0</v>
      </c>
      <c r="I44" s="60">
        <f t="shared" si="15"/>
        <v>0</v>
      </c>
      <c r="J44" s="38"/>
    </row>
    <row r="45" spans="1:10" ht="15">
      <c r="A45" s="10" t="s">
        <v>64</v>
      </c>
      <c r="B45" s="47">
        <v>14</v>
      </c>
      <c r="C45" s="84">
        <f t="shared" si="17"/>
        <v>0</v>
      </c>
      <c r="D45" s="84">
        <f t="shared" si="17"/>
        <v>0</v>
      </c>
      <c r="E45" s="84">
        <v>0</v>
      </c>
      <c r="F45" s="21">
        <f t="shared" si="16"/>
        <v>0</v>
      </c>
      <c r="G45" s="21" t="s">
        <v>33</v>
      </c>
      <c r="H45" s="62">
        <f t="shared" si="14"/>
        <v>0</v>
      </c>
      <c r="I45" s="60">
        <f t="shared" si="15"/>
        <v>0</v>
      </c>
      <c r="J45" s="38"/>
    </row>
    <row r="46" spans="1:10" ht="15">
      <c r="A46" s="10" t="s">
        <v>26</v>
      </c>
      <c r="B46" s="47">
        <v>22</v>
      </c>
      <c r="C46" s="84">
        <f t="shared" si="17"/>
        <v>0</v>
      </c>
      <c r="D46" s="84">
        <f t="shared" si="17"/>
        <v>0</v>
      </c>
      <c r="E46" s="84">
        <v>0</v>
      </c>
      <c r="F46" s="21">
        <f t="shared" si="16"/>
        <v>0</v>
      </c>
      <c r="G46" s="21" t="s">
        <v>33</v>
      </c>
      <c r="H46" s="62">
        <f t="shared" si="14"/>
        <v>0</v>
      </c>
      <c r="I46" s="60">
        <f t="shared" si="15"/>
        <v>0</v>
      </c>
      <c r="J46" s="38"/>
    </row>
    <row r="47" spans="1:10" ht="15">
      <c r="A47" s="10" t="s">
        <v>27</v>
      </c>
      <c r="B47" s="47">
        <v>5</v>
      </c>
      <c r="C47" s="84">
        <f t="shared" si="17"/>
        <v>0</v>
      </c>
      <c r="D47" s="84">
        <f t="shared" si="17"/>
        <v>0</v>
      </c>
      <c r="E47" s="84">
        <v>0</v>
      </c>
      <c r="F47" s="21">
        <f t="shared" si="16"/>
        <v>0</v>
      </c>
      <c r="G47" s="21" t="s">
        <v>33</v>
      </c>
      <c r="H47" s="62">
        <f t="shared" si="14"/>
        <v>0</v>
      </c>
      <c r="I47" s="60">
        <f t="shared" si="15"/>
        <v>0</v>
      </c>
      <c r="J47" s="38"/>
    </row>
    <row r="48" spans="1:10" ht="15">
      <c r="A48" s="10" t="s">
        <v>65</v>
      </c>
      <c r="B48" s="47">
        <v>15</v>
      </c>
      <c r="C48" s="84">
        <f t="shared" si="17"/>
        <v>0</v>
      </c>
      <c r="D48" s="84">
        <f t="shared" si="17"/>
        <v>0</v>
      </c>
      <c r="E48" s="84">
        <v>0</v>
      </c>
      <c r="F48" s="21">
        <f>E48*B48</f>
        <v>0</v>
      </c>
      <c r="G48" s="21" t="s">
        <v>33</v>
      </c>
      <c r="H48" s="62">
        <f t="shared" si="14"/>
        <v>0</v>
      </c>
      <c r="I48" s="60">
        <f t="shared" si="15"/>
        <v>0</v>
      </c>
      <c r="J48" s="38"/>
    </row>
    <row r="49" spans="1:10" ht="15">
      <c r="A49" s="10" t="s">
        <v>66</v>
      </c>
      <c r="B49" s="47">
        <v>17</v>
      </c>
      <c r="C49" s="84">
        <f t="shared" si="17"/>
        <v>0</v>
      </c>
      <c r="D49" s="84">
        <f t="shared" si="17"/>
        <v>0</v>
      </c>
      <c r="E49" s="84">
        <v>0</v>
      </c>
      <c r="F49" s="21">
        <f aca="true" t="shared" si="18" ref="F49:F57">E49*B49</f>
        <v>0</v>
      </c>
      <c r="G49" s="21" t="s">
        <v>33</v>
      </c>
      <c r="H49" s="62">
        <f t="shared" si="14"/>
        <v>0</v>
      </c>
      <c r="I49" s="60">
        <f t="shared" si="15"/>
        <v>0</v>
      </c>
      <c r="J49" s="38"/>
    </row>
    <row r="50" spans="1:10" ht="15">
      <c r="A50" s="12" t="s">
        <v>67</v>
      </c>
      <c r="B50" s="47">
        <v>29</v>
      </c>
      <c r="C50" s="84">
        <f t="shared" si="17"/>
        <v>0</v>
      </c>
      <c r="D50" s="84">
        <f t="shared" si="17"/>
        <v>0</v>
      </c>
      <c r="E50" s="84">
        <v>0</v>
      </c>
      <c r="F50" s="21">
        <f t="shared" si="18"/>
        <v>0</v>
      </c>
      <c r="G50" s="21" t="s">
        <v>33</v>
      </c>
      <c r="H50" s="62">
        <f t="shared" si="14"/>
        <v>0</v>
      </c>
      <c r="I50" s="60">
        <f t="shared" si="15"/>
        <v>0</v>
      </c>
      <c r="J50" s="38"/>
    </row>
    <row r="51" spans="1:10" ht="15">
      <c r="A51" s="10" t="s">
        <v>68</v>
      </c>
      <c r="B51" s="47">
        <v>14</v>
      </c>
      <c r="C51" s="84">
        <f t="shared" si="17"/>
        <v>0</v>
      </c>
      <c r="D51" s="84">
        <f t="shared" si="17"/>
        <v>0</v>
      </c>
      <c r="E51" s="84">
        <v>0</v>
      </c>
      <c r="F51" s="21">
        <f t="shared" si="18"/>
        <v>0</v>
      </c>
      <c r="G51" s="21" t="s">
        <v>33</v>
      </c>
      <c r="H51" s="62">
        <f t="shared" si="14"/>
        <v>0</v>
      </c>
      <c r="I51" s="60">
        <f t="shared" si="15"/>
        <v>0</v>
      </c>
      <c r="J51" s="38"/>
    </row>
    <row r="52" spans="1:10" ht="15">
      <c r="A52" s="10" t="s">
        <v>28</v>
      </c>
      <c r="B52" s="47">
        <v>20</v>
      </c>
      <c r="C52" s="84">
        <f t="shared" si="17"/>
        <v>0</v>
      </c>
      <c r="D52" s="84">
        <f t="shared" si="17"/>
        <v>0</v>
      </c>
      <c r="E52" s="84">
        <v>0</v>
      </c>
      <c r="F52" s="21">
        <f t="shared" si="18"/>
        <v>0</v>
      </c>
      <c r="G52" s="21" t="s">
        <v>33</v>
      </c>
      <c r="H52" s="62">
        <f t="shared" si="14"/>
        <v>0</v>
      </c>
      <c r="I52" s="60">
        <f t="shared" si="15"/>
        <v>0</v>
      </c>
      <c r="J52" s="38"/>
    </row>
    <row r="53" spans="1:10" ht="15">
      <c r="A53" s="10" t="s">
        <v>29</v>
      </c>
      <c r="B53" s="47">
        <v>8</v>
      </c>
      <c r="C53" s="84">
        <f t="shared" si="17"/>
        <v>0</v>
      </c>
      <c r="D53" s="84">
        <f t="shared" si="17"/>
        <v>0</v>
      </c>
      <c r="E53" s="84">
        <v>0</v>
      </c>
      <c r="F53" s="21">
        <f t="shared" si="18"/>
        <v>0</v>
      </c>
      <c r="G53" s="21" t="s">
        <v>33</v>
      </c>
      <c r="H53" s="62">
        <f t="shared" si="14"/>
        <v>0</v>
      </c>
      <c r="I53" s="60">
        <f t="shared" si="15"/>
        <v>0</v>
      </c>
      <c r="J53" s="38"/>
    </row>
    <row r="54" spans="1:10" ht="15">
      <c r="A54" s="10" t="s">
        <v>69</v>
      </c>
      <c r="B54" s="47">
        <v>16</v>
      </c>
      <c r="C54" s="84">
        <f t="shared" si="17"/>
        <v>0</v>
      </c>
      <c r="D54" s="84">
        <f t="shared" si="17"/>
        <v>0</v>
      </c>
      <c r="E54" s="84">
        <v>0</v>
      </c>
      <c r="F54" s="21">
        <f t="shared" si="18"/>
        <v>0</v>
      </c>
      <c r="G54" s="21" t="s">
        <v>33</v>
      </c>
      <c r="H54" s="62">
        <f t="shared" si="14"/>
        <v>0</v>
      </c>
      <c r="I54" s="60">
        <f t="shared" si="15"/>
        <v>0</v>
      </c>
      <c r="J54" s="38"/>
    </row>
    <row r="55" spans="1:10" ht="15">
      <c r="A55" s="10" t="s">
        <v>70</v>
      </c>
      <c r="B55" s="47">
        <v>13</v>
      </c>
      <c r="C55" s="84">
        <f t="shared" si="17"/>
        <v>0</v>
      </c>
      <c r="D55" s="84">
        <f t="shared" si="17"/>
        <v>0</v>
      </c>
      <c r="E55" s="84">
        <v>0</v>
      </c>
      <c r="F55" s="21">
        <f t="shared" si="18"/>
        <v>0</v>
      </c>
      <c r="G55" s="21" t="s">
        <v>33</v>
      </c>
      <c r="H55" s="62">
        <f t="shared" si="14"/>
        <v>0</v>
      </c>
      <c r="I55" s="60">
        <f t="shared" si="15"/>
        <v>0</v>
      </c>
      <c r="J55" s="38"/>
    </row>
    <row r="56" spans="1:10" ht="15">
      <c r="A56" s="10" t="s">
        <v>71</v>
      </c>
      <c r="B56" s="47">
        <v>19</v>
      </c>
      <c r="C56" s="84">
        <f t="shared" si="17"/>
        <v>0</v>
      </c>
      <c r="D56" s="84">
        <f t="shared" si="17"/>
        <v>0</v>
      </c>
      <c r="E56" s="84">
        <v>0</v>
      </c>
      <c r="F56" s="21">
        <f t="shared" si="18"/>
        <v>0</v>
      </c>
      <c r="G56" s="21" t="s">
        <v>33</v>
      </c>
      <c r="H56" s="62">
        <f t="shared" si="14"/>
        <v>0</v>
      </c>
      <c r="I56" s="60">
        <f t="shared" si="15"/>
        <v>0</v>
      </c>
      <c r="J56" s="38"/>
    </row>
    <row r="57" spans="1:10" ht="15.75" thickBot="1">
      <c r="A57" s="14" t="s">
        <v>30</v>
      </c>
      <c r="B57" s="48">
        <v>12</v>
      </c>
      <c r="C57" s="86">
        <f t="shared" si="17"/>
        <v>0</v>
      </c>
      <c r="D57" s="86">
        <f t="shared" si="17"/>
        <v>0</v>
      </c>
      <c r="E57" s="86">
        <v>0</v>
      </c>
      <c r="F57" s="23">
        <f t="shared" si="18"/>
        <v>0</v>
      </c>
      <c r="G57" s="23" t="s">
        <v>33</v>
      </c>
      <c r="H57" s="23">
        <f t="shared" si="14"/>
        <v>0</v>
      </c>
      <c r="I57" s="24">
        <f t="shared" si="15"/>
        <v>0</v>
      </c>
      <c r="J57" s="38"/>
    </row>
    <row r="58" spans="1:10" s="1" customFormat="1" ht="15">
      <c r="A58" s="43"/>
      <c r="B58" s="49"/>
      <c r="C58" s="30"/>
      <c r="D58" s="30"/>
      <c r="E58" s="30"/>
      <c r="F58" s="30"/>
      <c r="G58" s="30"/>
      <c r="H58" s="30"/>
      <c r="I58" s="31"/>
      <c r="J58" s="38"/>
    </row>
    <row r="59" spans="1:10" s="1" customFormat="1" ht="15">
      <c r="A59" s="44"/>
      <c r="B59" s="49"/>
      <c r="C59" s="30"/>
      <c r="D59" s="30"/>
      <c r="E59" s="30"/>
      <c r="F59" s="30"/>
      <c r="G59" s="30"/>
      <c r="H59" s="30"/>
      <c r="I59" s="31"/>
      <c r="J59" s="38"/>
    </row>
    <row r="60" spans="1:10" s="1" customFormat="1" ht="15.75" thickBot="1">
      <c r="A60" s="28"/>
      <c r="B60" s="49"/>
      <c r="C60" s="30"/>
      <c r="D60" s="30"/>
      <c r="E60" s="30"/>
      <c r="F60" s="30"/>
      <c r="G60" s="30"/>
      <c r="H60" s="30"/>
      <c r="I60" s="31"/>
      <c r="J60" s="38"/>
    </row>
    <row r="61" spans="1:10" s="32" customFormat="1" ht="24" customHeight="1" thickBot="1">
      <c r="A61" s="87" t="s">
        <v>47</v>
      </c>
      <c r="B61" s="88"/>
      <c r="C61" s="89"/>
      <c r="D61" s="89"/>
      <c r="E61" s="89"/>
      <c r="F61" s="89"/>
      <c r="G61" s="89"/>
      <c r="H61" s="102">
        <f>SUM(H6:H57)</f>
        <v>0</v>
      </c>
      <c r="I61" s="103"/>
      <c r="J61" s="40"/>
    </row>
    <row r="62" spans="1:10" s="32" customFormat="1" ht="24" customHeight="1" thickBot="1">
      <c r="A62" s="87" t="s">
        <v>38</v>
      </c>
      <c r="B62" s="88"/>
      <c r="C62" s="89"/>
      <c r="D62" s="89"/>
      <c r="E62" s="89"/>
      <c r="F62" s="89"/>
      <c r="G62" s="89"/>
      <c r="H62" s="102">
        <f>H61*21%</f>
        <v>0</v>
      </c>
      <c r="I62" s="103"/>
      <c r="J62" s="40"/>
    </row>
    <row r="63" spans="1:10" s="32" customFormat="1" ht="24" customHeight="1" thickBot="1">
      <c r="A63" s="90" t="s">
        <v>48</v>
      </c>
      <c r="B63" s="91"/>
      <c r="C63" s="92"/>
      <c r="D63" s="92"/>
      <c r="E63" s="92"/>
      <c r="F63" s="92"/>
      <c r="G63" s="92"/>
      <c r="H63" s="107">
        <f>H62+H61</f>
        <v>0</v>
      </c>
      <c r="I63" s="108"/>
      <c r="J63" s="41"/>
    </row>
    <row r="64" spans="1:10" s="1" customFormat="1" ht="24" customHeight="1" thickBot="1">
      <c r="A64" s="72"/>
      <c r="B64" s="73"/>
      <c r="C64" s="38"/>
      <c r="D64" s="38"/>
      <c r="E64" s="38"/>
      <c r="F64" s="38"/>
      <c r="G64" s="38"/>
      <c r="H64" s="38"/>
      <c r="I64" s="38"/>
      <c r="J64" s="38"/>
    </row>
    <row r="65" spans="1:10" s="32" customFormat="1" ht="24" customHeight="1" thickBot="1">
      <c r="A65" s="87" t="s">
        <v>75</v>
      </c>
      <c r="B65" s="88"/>
      <c r="C65" s="89"/>
      <c r="D65" s="89"/>
      <c r="E65" s="89"/>
      <c r="F65" s="89"/>
      <c r="G65" s="89"/>
      <c r="H65" s="102">
        <f>H61*2</f>
        <v>0</v>
      </c>
      <c r="I65" s="103"/>
      <c r="J65" s="40"/>
    </row>
    <row r="66" spans="1:10" s="32" customFormat="1" ht="24" customHeight="1" thickBot="1">
      <c r="A66" s="87" t="s">
        <v>38</v>
      </c>
      <c r="B66" s="88"/>
      <c r="C66" s="89"/>
      <c r="D66" s="89"/>
      <c r="E66" s="89"/>
      <c r="F66" s="89"/>
      <c r="G66" s="89"/>
      <c r="H66" s="102">
        <f>H65*21%</f>
        <v>0</v>
      </c>
      <c r="I66" s="103"/>
      <c r="J66" s="40"/>
    </row>
    <row r="67" spans="1:10" s="75" customFormat="1" ht="24" customHeight="1" thickBot="1">
      <c r="A67" s="93" t="s">
        <v>49</v>
      </c>
      <c r="B67" s="94"/>
      <c r="C67" s="95"/>
      <c r="D67" s="95"/>
      <c r="E67" s="95"/>
      <c r="F67" s="95"/>
      <c r="G67" s="95"/>
      <c r="H67" s="109">
        <f>H66+H65</f>
        <v>0</v>
      </c>
      <c r="I67" s="110"/>
      <c r="J67" s="74"/>
    </row>
    <row r="68" spans="1:10" s="1" customFormat="1" ht="15">
      <c r="A68" s="29"/>
      <c r="B68" s="49"/>
      <c r="C68" s="30"/>
      <c r="D68" s="30"/>
      <c r="E68" s="30"/>
      <c r="F68" s="30"/>
      <c r="G68" s="30"/>
      <c r="H68" s="30"/>
      <c r="I68" s="30"/>
      <c r="J68" s="38"/>
    </row>
    <row r="69" spans="1:10" s="1" customFormat="1" ht="15.75" thickBot="1">
      <c r="A69" s="29"/>
      <c r="B69" s="49"/>
      <c r="C69" s="30"/>
      <c r="D69" s="30"/>
      <c r="E69" s="30"/>
      <c r="F69" s="30"/>
      <c r="G69" s="30"/>
      <c r="H69" s="30"/>
      <c r="I69" s="30"/>
      <c r="J69" s="38"/>
    </row>
    <row r="70" spans="1:10" s="1" customFormat="1" ht="15" customHeight="1">
      <c r="A70" s="56" t="s">
        <v>42</v>
      </c>
      <c r="B70" s="57"/>
      <c r="C70" s="57"/>
      <c r="D70" s="50"/>
      <c r="E70" s="50"/>
      <c r="F70" s="50"/>
      <c r="G70" s="50"/>
      <c r="H70" s="50"/>
      <c r="I70" s="58"/>
      <c r="J70" s="38"/>
    </row>
    <row r="71" spans="1:10" s="1" customFormat="1" ht="15">
      <c r="A71" s="51"/>
      <c r="B71" s="49"/>
      <c r="C71" s="30"/>
      <c r="D71" s="30"/>
      <c r="E71" s="30"/>
      <c r="F71" s="30"/>
      <c r="G71" s="30"/>
      <c r="H71" s="30"/>
      <c r="I71" s="31"/>
      <c r="J71" s="38"/>
    </row>
    <row r="72" spans="1:10" ht="15" customHeight="1">
      <c r="A72" s="104" t="s">
        <v>46</v>
      </c>
      <c r="B72" s="105"/>
      <c r="C72" s="105"/>
      <c r="D72" s="105"/>
      <c r="E72" s="105"/>
      <c r="F72" s="105"/>
      <c r="G72" s="105"/>
      <c r="H72" s="105"/>
      <c r="I72" s="106"/>
      <c r="J72" s="38"/>
    </row>
    <row r="73" spans="1:10" ht="15">
      <c r="A73" s="104"/>
      <c r="B73" s="105"/>
      <c r="C73" s="105"/>
      <c r="D73" s="105"/>
      <c r="E73" s="105"/>
      <c r="F73" s="105"/>
      <c r="G73" s="105"/>
      <c r="H73" s="105"/>
      <c r="I73" s="106"/>
      <c r="J73" s="38"/>
    </row>
    <row r="74" spans="1:10" s="1" customFormat="1" ht="15">
      <c r="A74" s="104"/>
      <c r="B74" s="105"/>
      <c r="C74" s="105"/>
      <c r="D74" s="105"/>
      <c r="E74" s="105"/>
      <c r="F74" s="105"/>
      <c r="G74" s="105"/>
      <c r="H74" s="105"/>
      <c r="I74" s="106"/>
      <c r="J74" s="38"/>
    </row>
    <row r="75" spans="1:10" s="1" customFormat="1" ht="15">
      <c r="A75" s="65" t="s">
        <v>41</v>
      </c>
      <c r="B75" s="66"/>
      <c r="C75" s="67"/>
      <c r="D75" s="67"/>
      <c r="E75" s="67"/>
      <c r="F75" s="67"/>
      <c r="G75" s="67"/>
      <c r="H75" s="67"/>
      <c r="I75" s="68"/>
      <c r="J75" s="38"/>
    </row>
    <row r="76" spans="1:10" s="1" customFormat="1" ht="15">
      <c r="A76" s="65"/>
      <c r="B76" s="66"/>
      <c r="C76" s="67"/>
      <c r="D76" s="67"/>
      <c r="E76" s="67"/>
      <c r="F76" s="67"/>
      <c r="G76" s="67"/>
      <c r="H76" s="67"/>
      <c r="I76" s="68"/>
      <c r="J76" s="38"/>
    </row>
    <row r="77" spans="1:10" ht="15">
      <c r="A77" s="65" t="s">
        <v>73</v>
      </c>
      <c r="B77" s="66"/>
      <c r="C77" s="67"/>
      <c r="D77" s="67"/>
      <c r="E77" s="67"/>
      <c r="F77" s="67"/>
      <c r="G77" s="67"/>
      <c r="H77" s="67"/>
      <c r="I77" s="68"/>
      <c r="J77" s="38"/>
    </row>
    <row r="78" spans="1:10" ht="15" customHeight="1">
      <c r="A78" s="96" t="s">
        <v>44</v>
      </c>
      <c r="B78" s="97"/>
      <c r="C78" s="97"/>
      <c r="D78" s="97"/>
      <c r="E78" s="97"/>
      <c r="F78" s="97"/>
      <c r="G78" s="97"/>
      <c r="H78" s="97"/>
      <c r="I78" s="98"/>
      <c r="J78" s="38"/>
    </row>
    <row r="79" spans="1:10" s="1" customFormat="1" ht="15">
      <c r="A79" s="69" t="s">
        <v>45</v>
      </c>
      <c r="B79" s="70"/>
      <c r="C79" s="71"/>
      <c r="D79" s="67"/>
      <c r="E79" s="67"/>
      <c r="F79" s="67"/>
      <c r="G79" s="67"/>
      <c r="H79" s="67"/>
      <c r="I79" s="68"/>
      <c r="J79" s="38"/>
    </row>
    <row r="80" spans="1:10" s="1" customFormat="1" ht="15">
      <c r="A80" s="52"/>
      <c r="B80" s="19"/>
      <c r="C80" s="16"/>
      <c r="D80" s="30"/>
      <c r="E80" s="30"/>
      <c r="F80" s="30"/>
      <c r="G80" s="30"/>
      <c r="H80" s="30"/>
      <c r="I80" s="31"/>
      <c r="J80" s="38"/>
    </row>
    <row r="81" spans="1:10" ht="15">
      <c r="A81" s="65" t="s">
        <v>43</v>
      </c>
      <c r="B81" s="66"/>
      <c r="C81" s="67"/>
      <c r="D81" s="67"/>
      <c r="E81" s="67"/>
      <c r="F81" s="67"/>
      <c r="G81" s="67"/>
      <c r="H81" s="67"/>
      <c r="I81" s="68"/>
      <c r="J81" s="38"/>
    </row>
    <row r="82" spans="1:10" ht="15">
      <c r="A82" s="65" t="s">
        <v>39</v>
      </c>
      <c r="B82" s="66"/>
      <c r="C82" s="67"/>
      <c r="D82" s="67"/>
      <c r="E82" s="67"/>
      <c r="F82" s="67"/>
      <c r="G82" s="67"/>
      <c r="H82" s="67"/>
      <c r="I82" s="68"/>
      <c r="J82" s="38"/>
    </row>
    <row r="83" spans="1:10" ht="15">
      <c r="A83" s="65" t="s">
        <v>40</v>
      </c>
      <c r="B83" s="66"/>
      <c r="C83" s="67"/>
      <c r="D83" s="67"/>
      <c r="E83" s="67"/>
      <c r="F83" s="67"/>
      <c r="G83" s="67"/>
      <c r="H83" s="67"/>
      <c r="I83" s="68"/>
      <c r="J83" s="38"/>
    </row>
    <row r="84" spans="1:10" ht="15.75" thickBot="1">
      <c r="A84" s="53"/>
      <c r="B84" s="54"/>
      <c r="C84" s="55"/>
      <c r="D84" s="55"/>
      <c r="E84" s="55"/>
      <c r="F84" s="55"/>
      <c r="G84" s="55"/>
      <c r="H84" s="55"/>
      <c r="I84" s="59"/>
      <c r="J84" s="38"/>
    </row>
  </sheetData>
  <mergeCells count="10">
    <mergeCell ref="A41:I41"/>
    <mergeCell ref="A29:I29"/>
    <mergeCell ref="A17:I17"/>
    <mergeCell ref="H65:I65"/>
    <mergeCell ref="A72:I74"/>
    <mergeCell ref="H61:I61"/>
    <mergeCell ref="H62:I62"/>
    <mergeCell ref="H63:I63"/>
    <mergeCell ref="H67:I67"/>
    <mergeCell ref="H66:I66"/>
  </mergeCells>
  <printOptions/>
  <pageMargins left="0.7" right="0.7" top="0.787401575" bottom="0.787401575" header="0.3" footer="0.3"/>
  <pageSetup fitToHeight="0" fitToWidth="1" horizontalDpi="600" verticalDpi="600" orientation="landscape" paperSize="9" scale="78" r:id="rId1"/>
  <rowBreaks count="2" manualBreakCount="2">
    <brk id="35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Havlíčková</dc:creator>
  <cp:keywords/>
  <dc:description/>
  <cp:lastModifiedBy>Hofmiler Josef</cp:lastModifiedBy>
  <cp:lastPrinted>2020-04-17T11:08:35Z</cp:lastPrinted>
  <dcterms:created xsi:type="dcterms:W3CDTF">2020-03-26T17:10:30Z</dcterms:created>
  <dcterms:modified xsi:type="dcterms:W3CDTF">2021-10-21T10:58:07Z</dcterms:modified>
  <cp:category/>
  <cp:version/>
  <cp:contentType/>
  <cp:contentStatus/>
</cp:coreProperties>
</file>