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h16\Documents\Veřejné zakázkyVýzvy a záznamy\2021 směrnice 156\havarijní situace  koupelny\zadávací řízení pro VZ z kraje\"/>
    </mc:Choice>
  </mc:AlternateContent>
  <xr:revisionPtr revIDLastSave="0" documentId="13_ncr:1_{D4F73485-B3D4-4011-94DE-EAD8C4AAA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6" l="1"/>
  <c r="H102" i="6"/>
  <c r="H108" i="6"/>
  <c r="H99" i="6"/>
  <c r="H107" i="6"/>
  <c r="H106" i="6"/>
  <c r="H110" i="6"/>
  <c r="H105" i="6"/>
  <c r="H104" i="6"/>
  <c r="H103" i="6"/>
  <c r="H101" i="6"/>
  <c r="H100" i="6"/>
  <c r="H83" i="6"/>
  <c r="H98" i="6"/>
  <c r="H97" i="6"/>
  <c r="H96" i="6"/>
  <c r="H92" i="6"/>
  <c r="H95" i="6"/>
  <c r="H94" i="6"/>
  <c r="H93" i="6"/>
  <c r="H91" i="6"/>
  <c r="H88" i="6"/>
  <c r="H87" i="6"/>
  <c r="H85" i="6"/>
  <c r="H62" i="6"/>
  <c r="H44" i="6"/>
  <c r="H86" i="6"/>
  <c r="H84" i="6"/>
  <c r="H82" i="6"/>
  <c r="H81" i="6"/>
  <c r="H80" i="6"/>
  <c r="H79" i="6"/>
  <c r="H78" i="6"/>
  <c r="H77" i="6"/>
  <c r="H76" i="6"/>
  <c r="H75" i="6"/>
  <c r="H74" i="6"/>
  <c r="H73" i="6"/>
  <c r="H68" i="6"/>
  <c r="H67" i="6"/>
  <c r="H70" i="6"/>
  <c r="H69" i="6"/>
  <c r="H66" i="6"/>
  <c r="H57" i="6"/>
  <c r="H51" i="6"/>
  <c r="H63" i="6"/>
  <c r="H61" i="6"/>
  <c r="H60" i="6"/>
  <c r="H59" i="6"/>
  <c r="H58" i="6"/>
  <c r="H56" i="6"/>
  <c r="H55" i="6"/>
  <c r="H54" i="6"/>
  <c r="H53" i="6"/>
  <c r="H52" i="6"/>
  <c r="H50" i="6"/>
  <c r="H47" i="6"/>
  <c r="H46" i="6"/>
  <c r="H45" i="6"/>
  <c r="H43" i="6"/>
  <c r="H42" i="6"/>
  <c r="H41" i="6"/>
  <c r="H40" i="6"/>
  <c r="H39" i="6"/>
  <c r="H38" i="6"/>
  <c r="H37" i="6"/>
  <c r="H36" i="6"/>
  <c r="H35" i="6"/>
  <c r="H34" i="6"/>
  <c r="H33" i="6"/>
  <c r="G29" i="6"/>
  <c r="H16" i="6" s="1"/>
  <c r="G30" i="6" s="1"/>
  <c r="H30" i="6" s="1"/>
  <c r="G111" i="6" l="1"/>
  <c r="H111" i="6" s="1"/>
  <c r="H90" i="6" s="1"/>
  <c r="G89" i="6"/>
  <c r="H89" i="6" s="1"/>
  <c r="H72" i="6" s="1"/>
  <c r="G64" i="6"/>
  <c r="H64" i="6" s="1"/>
  <c r="H49" i="6" s="1"/>
  <c r="G71" i="6"/>
  <c r="H71" i="6" s="1"/>
  <c r="H65" i="6" s="1"/>
  <c r="G48" i="6"/>
  <c r="H48" i="6" s="1"/>
  <c r="H32" i="6" s="1"/>
  <c r="H113" i="6" l="1"/>
  <c r="H117" i="6" s="1"/>
  <c r="H115" i="6" l="1"/>
  <c r="H116" i="6"/>
  <c r="H119" i="6" l="1"/>
  <c r="H120" i="6" l="1"/>
  <c r="H121" i="6" s="1"/>
</calcChain>
</file>

<file path=xl/sharedStrings.xml><?xml version="1.0" encoding="utf-8"?>
<sst xmlns="http://schemas.openxmlformats.org/spreadsheetml/2006/main" count="389" uniqueCount="98">
  <si>
    <t>Stavba:</t>
  </si>
  <si>
    <t>Datum:</t>
  </si>
  <si>
    <t>Popis</t>
  </si>
  <si>
    <t>MJ</t>
  </si>
  <si>
    <t>K</t>
  </si>
  <si>
    <t>Součet</t>
  </si>
  <si>
    <t>%</t>
  </si>
  <si>
    <t>Kód položky</t>
  </si>
  <si>
    <t>Sazba DPH</t>
  </si>
  <si>
    <t>Cena celkem</t>
  </si>
  <si>
    <t>Soupis prací</t>
  </si>
  <si>
    <t>Objekt:</t>
  </si>
  <si>
    <t>Část:</t>
  </si>
  <si>
    <t>JKSO:</t>
  </si>
  <si>
    <t>Objednatel:</t>
  </si>
  <si>
    <t>Zhotovitel:</t>
  </si>
  <si>
    <t>P.Č.</t>
  </si>
  <si>
    <t>TV</t>
  </si>
  <si>
    <t>Množství celkem</t>
  </si>
  <si>
    <t>Cena jednotková</t>
  </si>
  <si>
    <t>HSV, PSV</t>
  </si>
  <si>
    <t>Práce a dodávky HSV a PSV</t>
  </si>
  <si>
    <t>Kč</t>
  </si>
  <si>
    <t>Cena bez DPH činí</t>
  </si>
  <si>
    <t>Cena včetně DPH činí</t>
  </si>
  <si>
    <t>ROZPOČET</t>
  </si>
  <si>
    <t>Přesun hmot staveništní</t>
  </si>
  <si>
    <t>Mimostaveništní doprava osob a materiálu</t>
  </si>
  <si>
    <t>Zařízení staveniště</t>
  </si>
  <si>
    <t>Koordinační činnost zhotovitele</t>
  </si>
  <si>
    <t xml:space="preserve">Čerevený Hrádek </t>
  </si>
  <si>
    <t>Domov Na Hrádku</t>
  </si>
  <si>
    <t>Domov Na Hrádku, poskytovatel sociálních služeb, zastoupený: PhDr. Janou Pilnou, PhD., ředitelkou</t>
  </si>
  <si>
    <t>sprchový žlábek nerezový</t>
  </si>
  <si>
    <t>sifon umyvadlový plastový prostorově usporný</t>
  </si>
  <si>
    <t xml:space="preserve">souprava na upevnení umyvadel </t>
  </si>
  <si>
    <t>Rozvody  PPR potrubí a tvarovky - voda</t>
  </si>
  <si>
    <t>Rozvody HT potrubí a tvarovky - odpady</t>
  </si>
  <si>
    <t>ZTI - umyvadlo WC sprcha  1x</t>
  </si>
  <si>
    <t>ks</t>
  </si>
  <si>
    <t xml:space="preserve">1.NP sociální zařízení č.1 </t>
  </si>
  <si>
    <t>kpl.</t>
  </si>
  <si>
    <t>Bourání zdi mezi koupelnami š.2 m v.3 m tl.05 m</t>
  </si>
  <si>
    <t>Demontáž zař.předmětů WC, sprchový kout, umyvadlo</t>
  </si>
  <si>
    <t>Vybourání dlažby a obkladů</t>
  </si>
  <si>
    <t>Vysazení křídla a vybourání zárubně v SDK stěně</t>
  </si>
  <si>
    <t>Vybourání podlahy v půlce místnosti</t>
  </si>
  <si>
    <t>Přesun suti v místě stavby</t>
  </si>
  <si>
    <t>Odvoz a poplatek na skládce</t>
  </si>
  <si>
    <t>Zapravení zdi po bourání vč.obložení a dlažby</t>
  </si>
  <si>
    <t>Doplnění nové sklady podlahy v půlce místnosti</t>
  </si>
  <si>
    <t>Hydroizolační stěrka vč. přechodů na stěnu v. do 40 cm</t>
  </si>
  <si>
    <t>Nová dlažba v celé místnosti vč.dodávky dlažby</t>
  </si>
  <si>
    <t>Nové obklady vč.dodávky obkladů cca.4 m2</t>
  </si>
  <si>
    <t>Doplnění SDK kce.a desky po vybourání zárubně</t>
  </si>
  <si>
    <t>D+M nové zárubně do SDK vč. dodávky dveřního křídla š.90 cm vč.kování</t>
  </si>
  <si>
    <t xml:space="preserve">1.NP sociální zařízení č.2 </t>
  </si>
  <si>
    <t xml:space="preserve">Vybourání podlahy pro posunutí WC </t>
  </si>
  <si>
    <t>Zapravení po přesunutí WC</t>
  </si>
  <si>
    <t>1.NP kuchyňka</t>
  </si>
  <si>
    <t>Vysazení křídla a vybourání zárubně v cihelné stěně</t>
  </si>
  <si>
    <t xml:space="preserve">D+M překladu vč.stavebního zapravení </t>
  </si>
  <si>
    <t>Nová obložková zárubeň vč.pojezdného křídla na kolejnici</t>
  </si>
  <si>
    <t>Vybourání vnitřní příčky vč.vysazení křídla a vybourání zárubně SDK</t>
  </si>
  <si>
    <t>Zapravení po vybourání dělící příčky</t>
  </si>
  <si>
    <t>Odřezání obkladu z důvodu doplnění</t>
  </si>
  <si>
    <t>2.NP sociální zařízení č.3</t>
  </si>
  <si>
    <t>2.NP sociální zařízení č.4</t>
  </si>
  <si>
    <t>Vybourání SDK příček vč.2 ks zárubní a vysazení křídel</t>
  </si>
  <si>
    <t>Vybourání sprchové vaničky vč.dělící příčky</t>
  </si>
  <si>
    <t>Otlučení obkladů</t>
  </si>
  <si>
    <t>Vybourání dlažby vč.betonu</t>
  </si>
  <si>
    <t>Nová dlažba místnosti vč.dodávky dlažby cca.5 m2</t>
  </si>
  <si>
    <t>Doplnění nové sklady podlahy betony</t>
  </si>
  <si>
    <t>Nová dlažba místnosti vč.dodávky dlažby cca.12 m2</t>
  </si>
  <si>
    <t>Nové obklady vč.dodávky obkladů cca.30 m2</t>
  </si>
  <si>
    <t>Hydroizolační stěrka na stěnu 10 m2</t>
  </si>
  <si>
    <t>Nová příčka SDK tl.100 mm vč.AKU izolace cca.17 m2</t>
  </si>
  <si>
    <t>D+M nové zárubně do SDK vč. dodávky dveřního křídla š.100 cm vč.kování</t>
  </si>
  <si>
    <t>Malby stěna  stropů</t>
  </si>
  <si>
    <t>Začištění stropu a stěn po bourání příček</t>
  </si>
  <si>
    <t>Stavební pomocné lešení</t>
  </si>
  <si>
    <t>Elektroinstalce (zásuvky a vypínače)</t>
  </si>
  <si>
    <t>Začištění stěn po otlučení obkladů</t>
  </si>
  <si>
    <t>Stavební zapravení po TZB (ZTI a elektroinstalace)</t>
  </si>
  <si>
    <t>18.10. 2021</t>
  </si>
  <si>
    <t>Vnitřní stavební práce - sociální zařízení</t>
  </si>
  <si>
    <t>Počet sociální zařízení</t>
  </si>
  <si>
    <t>Instalaterské práce</t>
  </si>
  <si>
    <t>DPH 15%</t>
  </si>
  <si>
    <t>40/2021</t>
  </si>
  <si>
    <t>dle výběrového řízení</t>
  </si>
  <si>
    <t>WC závesné invalidní 70 cm bilá</t>
  </si>
  <si>
    <t>sedátko WC  duroplastové s kov.panty antibakteriální</t>
  </si>
  <si>
    <t>umyvadlo speciální  s otvorem bílá</t>
  </si>
  <si>
    <t>předstěnový systém modul WCbezbariérový</t>
  </si>
  <si>
    <t xml:space="preserve">baterie umyvadlo  páková </t>
  </si>
  <si>
    <t>baterie  lek.páka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</si>
</sst>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č_-;\-* #,##0.00\ _K_č_-;_-* &quot;-&quot;??\ _K_č_-;_-@_-"/>
    <numFmt numFmtId="165" formatCode="####;\-####"/>
    <numFmt numFmtId="166" formatCode="#,##0.000;\-#,##0.000"/>
    <numFmt numFmtId="167" formatCode="#,##0.00;[Red]#,##0.00"/>
    <numFmt numFmtId="168" formatCode="#,##0.00_ ;\-#,##0.00\ "/>
    <numFmt numFmtId="169" formatCode="#,##0.00000;\-#,##0.00000"/>
    <numFmt numFmtId="170" formatCode="0.0%"/>
  </numFmts>
  <fonts count="14" x14ac:knownFonts="1">
    <font>
      <sz val="8"/>
      <name val="Arial CE"/>
      <family val="2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9" fontId="1" fillId="0" borderId="16" applyBorder="0" applyProtection="0">
      <alignment horizontal="left"/>
    </xf>
    <xf numFmtId="169" fontId="1" fillId="3" borderId="1" applyBorder="0"/>
    <xf numFmtId="0" fontId="1" fillId="0" borderId="16" applyBorder="0" applyProtection="0">
      <alignment horizontal="left"/>
      <protection locked="0"/>
    </xf>
  </cellStyleXfs>
  <cellXfs count="63">
    <xf numFmtId="0" fontId="0" fillId="0" borderId="0" xfId="0"/>
    <xf numFmtId="0" fontId="4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9" fontId="4" fillId="2" borderId="1" xfId="0" applyNumberFormat="1" applyFont="1" applyFill="1" applyBorder="1" applyAlignment="1" applyProtection="1">
      <alignment horizontal="left"/>
    </xf>
    <xf numFmtId="49" fontId="3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165" fontId="4" fillId="2" borderId="13" xfId="0" applyNumberFormat="1" applyFont="1" applyFill="1" applyBorder="1" applyAlignment="1" applyProtection="1">
      <alignment horizontal="center" vertical="center"/>
    </xf>
    <xf numFmtId="165" fontId="4" fillId="2" borderId="14" xfId="0" applyNumberFormat="1" applyFont="1" applyFill="1" applyBorder="1" applyAlignment="1" applyProtection="1">
      <alignment horizontal="center" vertical="center"/>
    </xf>
    <xf numFmtId="165" fontId="4" fillId="2" borderId="15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</xf>
    <xf numFmtId="39" fontId="7" fillId="2" borderId="1" xfId="0" applyNumberFormat="1" applyFont="1" applyFill="1" applyBorder="1" applyAlignment="1" applyProtection="1">
      <alignment horizontal="right" vertical="center"/>
    </xf>
    <xf numFmtId="9" fontId="7" fillId="2" borderId="1" xfId="2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right" vertical="center"/>
    </xf>
    <xf numFmtId="39" fontId="7" fillId="2" borderId="1" xfId="0" applyNumberFormat="1" applyFont="1" applyFill="1" applyBorder="1" applyAlignment="1" applyProtection="1">
      <alignment vertical="center"/>
    </xf>
    <xf numFmtId="9" fontId="7" fillId="2" borderId="1" xfId="2" applyNumberFormat="1" applyFont="1" applyFill="1" applyBorder="1" applyAlignment="1" applyProtection="1">
      <alignment horizontal="center" vertical="center"/>
    </xf>
    <xf numFmtId="166" fontId="7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top"/>
    </xf>
    <xf numFmtId="166" fontId="10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left" vertical="top"/>
    </xf>
    <xf numFmtId="0" fontId="8" fillId="2" borderId="3" xfId="0" applyFont="1" applyFill="1" applyBorder="1" applyAlignment="1" applyProtection="1">
      <alignment horizontal="center" vertical="center"/>
    </xf>
    <xf numFmtId="39" fontId="7" fillId="2" borderId="3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left" vertical="top"/>
    </xf>
    <xf numFmtId="168" fontId="8" fillId="2" borderId="4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horizontal="left" vertical="top"/>
    </xf>
    <xf numFmtId="168" fontId="7" fillId="2" borderId="6" xfId="0" applyNumberFormat="1" applyFont="1" applyFill="1" applyBorder="1" applyAlignment="1" applyProtection="1">
      <alignment horizontal="right" vertical="top"/>
    </xf>
    <xf numFmtId="0" fontId="8" fillId="2" borderId="8" xfId="0" applyFont="1" applyFill="1" applyBorder="1" applyAlignment="1" applyProtection="1">
      <alignment horizontal="left" vertical="top"/>
    </xf>
    <xf numFmtId="0" fontId="8" fillId="2" borderId="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top"/>
    </xf>
    <xf numFmtId="168" fontId="8" fillId="2" borderId="9" xfId="0" applyNumberFormat="1" applyFont="1" applyFill="1" applyBorder="1" applyAlignment="1" applyProtection="1">
      <alignment horizontal="right" vertical="top"/>
    </xf>
    <xf numFmtId="0" fontId="11" fillId="2" borderId="1" xfId="0" applyFont="1" applyFill="1" applyBorder="1" applyAlignment="1" applyProtection="1"/>
    <xf numFmtId="168" fontId="6" fillId="2" borderId="1" xfId="0" applyNumberFormat="1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/>
    <xf numFmtId="0" fontId="7" fillId="2" borderId="1" xfId="0" applyFont="1" applyFill="1" applyBorder="1" applyAlignment="1" applyProtection="1">
      <alignment horizontal="right" vertical="top"/>
    </xf>
    <xf numFmtId="168" fontId="12" fillId="2" borderId="1" xfId="0" applyNumberFormat="1" applyFont="1" applyFill="1" applyBorder="1" applyAlignment="1" applyProtection="1">
      <alignment horizontal="left" vertical="top"/>
    </xf>
    <xf numFmtId="0" fontId="8" fillId="2" borderId="1" xfId="0" applyFont="1" applyFill="1" applyBorder="1" applyAlignment="1" applyProtection="1">
      <alignment horizontal="left" vertical="top"/>
    </xf>
    <xf numFmtId="168" fontId="7" fillId="2" borderId="1" xfId="0" applyNumberFormat="1" applyFont="1" applyFill="1" applyBorder="1" applyAlignment="1" applyProtection="1">
      <alignment horizontal="right" vertical="top"/>
    </xf>
    <xf numFmtId="0" fontId="8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left"/>
    </xf>
    <xf numFmtId="4" fontId="7" fillId="2" borderId="1" xfId="0" applyNumberFormat="1" applyFont="1" applyFill="1" applyBorder="1" applyAlignment="1" applyProtection="1">
      <alignment horizontal="right" vertical="center"/>
    </xf>
    <xf numFmtId="167" fontId="7" fillId="2" borderId="1" xfId="0" applyNumberFormat="1" applyFont="1" applyFill="1" applyBorder="1" applyAlignment="1" applyProtection="1">
      <alignment horizontal="right" vertical="center"/>
    </xf>
    <xf numFmtId="170" fontId="7" fillId="2" borderId="1" xfId="1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3" fillId="2" borderId="1" xfId="0" applyFont="1" applyFill="1" applyBorder="1" applyAlignment="1" applyProtection="1">
      <alignment horizontal="left" vertical="top"/>
    </xf>
    <xf numFmtId="0" fontId="13" fillId="2" borderId="1" xfId="0" applyFont="1" applyFill="1" applyBorder="1" applyAlignment="1" applyProtection="1">
      <alignment horizontal="center" vertical="top"/>
    </xf>
    <xf numFmtId="10" fontId="13" fillId="2" borderId="1" xfId="0" applyNumberFormat="1" applyFont="1" applyFill="1" applyBorder="1" applyAlignment="1" applyProtection="1">
      <alignment horizontal="right" vertical="top"/>
    </xf>
    <xf numFmtId="167" fontId="13" fillId="2" borderId="1" xfId="0" applyNumberFormat="1" applyFont="1" applyFill="1" applyBorder="1" applyAlignment="1" applyProtection="1">
      <alignment horizontal="right" vertical="top"/>
    </xf>
    <xf numFmtId="39" fontId="8" fillId="2" borderId="1" xfId="0" applyNumberFormat="1" applyFont="1" applyFill="1" applyBorder="1" applyAlignment="1" applyProtection="1">
      <alignment horizontal="right" vertical="center"/>
    </xf>
    <xf numFmtId="4" fontId="0" fillId="2" borderId="1" xfId="0" applyNumberFormat="1" applyFill="1" applyBorder="1"/>
    <xf numFmtId="4" fontId="3" fillId="2" borderId="1" xfId="0" applyNumberFormat="1" applyFont="1" applyFill="1" applyBorder="1"/>
    <xf numFmtId="167" fontId="8" fillId="2" borderId="1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/>
    <xf numFmtId="0" fontId="7" fillId="2" borderId="1" xfId="5" applyFont="1" applyFill="1" applyBorder="1" applyProtection="1">
      <alignment horizontal="left"/>
    </xf>
  </cellXfs>
  <cellStyles count="6">
    <cellStyle name="CisloPolozky" xfId="3" xr:uid="{00000000-0005-0000-0000-000000000000}"/>
    <cellStyle name="Čárka" xfId="2" builtinId="3"/>
    <cellStyle name="HmotnPolozkyCelk" xfId="4" xr:uid="{00000000-0005-0000-0000-000002000000}"/>
    <cellStyle name="NazevPolozky" xfId="5" xr:uid="{00000000-0005-0000-0000-000003000000}"/>
    <cellStyle name="Normální" xfId="0" builtinId="0" customBuiltin="1"/>
    <cellStyle name="Procenta" xfId="1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41"/>
  <sheetViews>
    <sheetView tabSelected="1" topLeftCell="A85" workbookViewId="0">
      <selection activeCell="D47" sqref="D47"/>
    </sheetView>
  </sheetViews>
  <sheetFormatPr defaultRowHeight="12.75" x14ac:dyDescent="0.2"/>
  <cols>
    <col min="1" max="1" width="4.6640625" style="2" customWidth="1"/>
    <col min="2" max="2" width="6.33203125" style="2" customWidth="1"/>
    <col min="3" max="3" width="10.5" style="2" customWidth="1"/>
    <col min="4" max="4" width="86.6640625" style="2" customWidth="1"/>
    <col min="5" max="5" width="6.33203125" style="2" customWidth="1"/>
    <col min="6" max="6" width="9.33203125" style="2"/>
    <col min="7" max="7" width="10.1640625" style="2" bestFit="1" customWidth="1"/>
    <col min="8" max="8" width="13.6640625" style="2" customWidth="1"/>
    <col min="9" max="9" width="7.1640625" style="2" customWidth="1"/>
    <col min="10" max="11" width="9.33203125" style="2"/>
    <col min="12" max="12" width="10.1640625" style="2" bestFit="1" customWidth="1"/>
    <col min="13" max="16384" width="9.33203125" style="2"/>
  </cols>
  <sheetData>
    <row r="1" spans="1:246" ht="18" x14ac:dyDescent="0.25">
      <c r="A1" s="47" t="s">
        <v>25</v>
      </c>
      <c r="B1" s="1"/>
      <c r="C1" s="1"/>
      <c r="D1" s="1"/>
      <c r="E1" s="1"/>
      <c r="F1" s="1"/>
      <c r="G1" s="1"/>
      <c r="H1" s="1"/>
      <c r="I1" s="1"/>
    </row>
    <row r="2" spans="1:246" x14ac:dyDescent="0.2">
      <c r="A2" s="3" t="s">
        <v>0</v>
      </c>
      <c r="B2" s="4"/>
      <c r="C2" s="18" t="s">
        <v>30</v>
      </c>
      <c r="D2" s="4"/>
      <c r="E2" s="4"/>
      <c r="F2" s="4"/>
      <c r="G2" s="4"/>
      <c r="H2" s="4"/>
      <c r="I2" s="5"/>
    </row>
    <row r="3" spans="1:246" x14ac:dyDescent="0.2">
      <c r="A3" s="3" t="s">
        <v>11</v>
      </c>
      <c r="B3" s="4"/>
      <c r="C3" s="18" t="s">
        <v>31</v>
      </c>
      <c r="D3" s="4"/>
      <c r="E3" s="4"/>
      <c r="F3" s="4"/>
      <c r="G3" s="4"/>
      <c r="H3" s="4"/>
      <c r="I3" s="1"/>
    </row>
    <row r="4" spans="1:246" x14ac:dyDescent="0.2">
      <c r="A4" s="3" t="s">
        <v>12</v>
      </c>
      <c r="B4" s="4"/>
      <c r="C4" s="3" t="s">
        <v>86</v>
      </c>
      <c r="D4" s="4"/>
      <c r="E4" s="4"/>
      <c r="F4" s="4"/>
      <c r="G4" s="4"/>
      <c r="H4" s="4"/>
      <c r="I4" s="1"/>
    </row>
    <row r="5" spans="1:246" x14ac:dyDescent="0.2">
      <c r="A5" s="4" t="s">
        <v>13</v>
      </c>
      <c r="B5" s="4"/>
      <c r="C5" s="6" t="s">
        <v>90</v>
      </c>
      <c r="D5" s="4"/>
      <c r="E5" s="4"/>
      <c r="F5" s="4"/>
      <c r="G5" s="4"/>
      <c r="H5" s="4"/>
      <c r="I5" s="1"/>
    </row>
    <row r="6" spans="1:246" x14ac:dyDescent="0.2">
      <c r="A6" s="4"/>
      <c r="B6" s="4"/>
      <c r="C6" s="4"/>
      <c r="D6" s="4"/>
      <c r="E6" s="4"/>
      <c r="F6" s="4"/>
      <c r="G6" s="4"/>
      <c r="H6" s="4"/>
      <c r="I6" s="1"/>
    </row>
    <row r="7" spans="1:246" x14ac:dyDescent="0.2">
      <c r="A7" s="4" t="s">
        <v>14</v>
      </c>
      <c r="B7" s="4"/>
      <c r="C7" s="3" t="s">
        <v>32</v>
      </c>
      <c r="D7" s="4"/>
      <c r="E7" s="4"/>
      <c r="F7" s="4"/>
      <c r="G7" s="4"/>
      <c r="H7" s="4"/>
      <c r="I7" s="1"/>
    </row>
    <row r="8" spans="1:246" x14ac:dyDescent="0.2">
      <c r="A8" s="4" t="s">
        <v>15</v>
      </c>
      <c r="B8" s="4"/>
      <c r="C8" s="3" t="s">
        <v>91</v>
      </c>
      <c r="D8" s="4"/>
      <c r="E8" s="4"/>
      <c r="F8" s="4"/>
      <c r="G8" s="4"/>
      <c r="H8" s="4"/>
      <c r="I8" s="1"/>
    </row>
    <row r="9" spans="1:246" x14ac:dyDescent="0.2">
      <c r="A9" s="4" t="s">
        <v>1</v>
      </c>
      <c r="B9" s="4"/>
      <c r="C9" s="7" t="s">
        <v>85</v>
      </c>
      <c r="D9" s="4"/>
      <c r="E9" s="4"/>
      <c r="F9" s="4"/>
      <c r="G9" s="4"/>
      <c r="H9" s="4"/>
      <c r="I9" s="1"/>
    </row>
    <row r="10" spans="1:246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246" ht="22.5" x14ac:dyDescent="0.2">
      <c r="A11" s="8" t="s">
        <v>16</v>
      </c>
      <c r="B11" s="9" t="s">
        <v>17</v>
      </c>
      <c r="C11" s="9" t="s">
        <v>7</v>
      </c>
      <c r="D11" s="9" t="s">
        <v>2</v>
      </c>
      <c r="E11" s="9" t="s">
        <v>3</v>
      </c>
      <c r="F11" s="9" t="s">
        <v>18</v>
      </c>
      <c r="G11" s="9" t="s">
        <v>19</v>
      </c>
      <c r="H11" s="9" t="s">
        <v>9</v>
      </c>
      <c r="I11" s="10" t="s">
        <v>8</v>
      </c>
    </row>
    <row r="12" spans="1:246" x14ac:dyDescent="0.2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3">
        <v>9</v>
      </c>
    </row>
    <row r="13" spans="1:246" x14ac:dyDescent="0.2">
      <c r="A13" s="14"/>
      <c r="B13" s="14"/>
      <c r="C13" s="15"/>
      <c r="D13" s="15"/>
      <c r="E13" s="14"/>
      <c r="F13" s="16"/>
      <c r="G13" s="16"/>
      <c r="H13" s="16"/>
      <c r="I13" s="1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</row>
    <row r="14" spans="1:246" ht="15.75" x14ac:dyDescent="0.2">
      <c r="A14" s="14"/>
      <c r="B14" s="14"/>
      <c r="C14" s="18"/>
      <c r="D14" s="19" t="s">
        <v>10</v>
      </c>
      <c r="E14" s="14"/>
      <c r="F14" s="16"/>
      <c r="G14" s="16"/>
      <c r="H14" s="16"/>
      <c r="I14" s="17"/>
      <c r="J14" s="15"/>
      <c r="K14" s="15"/>
      <c r="L14" s="15"/>
      <c r="M14" s="15"/>
      <c r="N14" s="20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</row>
    <row r="15" spans="1:246" x14ac:dyDescent="0.2">
      <c r="A15" s="14"/>
      <c r="B15" s="14"/>
      <c r="C15" s="18" t="s">
        <v>20</v>
      </c>
      <c r="D15" s="18" t="s">
        <v>21</v>
      </c>
      <c r="E15" s="14"/>
      <c r="F15" s="21"/>
      <c r="G15" s="16"/>
      <c r="H15" s="16"/>
      <c r="I15" s="17"/>
      <c r="J15" s="15"/>
      <c r="K15" s="15"/>
      <c r="L15" s="15"/>
      <c r="M15" s="15"/>
      <c r="N15" s="20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</row>
    <row r="16" spans="1:246" x14ac:dyDescent="0.2">
      <c r="A16" s="24"/>
      <c r="B16" s="14"/>
      <c r="C16" s="15"/>
      <c r="D16" s="18" t="s">
        <v>38</v>
      </c>
      <c r="E16" s="14"/>
      <c r="F16" s="21"/>
      <c r="G16" s="16"/>
      <c r="H16" s="57">
        <f>SUM(H17:H29)</f>
        <v>0</v>
      </c>
      <c r="I16" s="22"/>
      <c r="J16" s="15"/>
      <c r="K16" s="15"/>
      <c r="L16" s="15"/>
      <c r="M16" s="15"/>
      <c r="N16" s="20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</row>
    <row r="17" spans="1:246" x14ac:dyDescent="0.2">
      <c r="A17" s="24">
        <v>1</v>
      </c>
      <c r="B17" s="14" t="s">
        <v>4</v>
      </c>
      <c r="C17" s="15" t="s">
        <v>20</v>
      </c>
      <c r="D17" s="52" t="s">
        <v>33</v>
      </c>
      <c r="E17" s="51"/>
      <c r="F17" s="51"/>
      <c r="G17" s="52"/>
      <c r="H17" s="58"/>
      <c r="I17" s="22">
        <v>0.15</v>
      </c>
      <c r="J17" s="15"/>
      <c r="K17" s="15"/>
      <c r="L17" s="15"/>
      <c r="M17" s="15"/>
      <c r="N17" s="20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</row>
    <row r="18" spans="1:246" x14ac:dyDescent="0.2">
      <c r="A18" s="24">
        <v>2</v>
      </c>
      <c r="B18" s="14" t="s">
        <v>4</v>
      </c>
      <c r="C18" s="15" t="s">
        <v>20</v>
      </c>
      <c r="D18" s="52" t="s">
        <v>92</v>
      </c>
      <c r="E18" s="51"/>
      <c r="F18" s="51"/>
      <c r="G18" s="52"/>
      <c r="H18" s="58"/>
      <c r="I18" s="22">
        <v>0.15</v>
      </c>
      <c r="J18" s="15"/>
      <c r="K18" s="15"/>
      <c r="L18" s="15"/>
      <c r="M18" s="15"/>
      <c r="N18" s="20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</row>
    <row r="19" spans="1:246" x14ac:dyDescent="0.2">
      <c r="A19" s="24">
        <v>3</v>
      </c>
      <c r="B19" s="14" t="s">
        <v>4</v>
      </c>
      <c r="C19" s="15" t="s">
        <v>20</v>
      </c>
      <c r="D19" s="52" t="s">
        <v>93</v>
      </c>
      <c r="E19" s="51"/>
      <c r="F19" s="51"/>
      <c r="G19" s="52"/>
      <c r="H19" s="58"/>
      <c r="I19" s="22">
        <v>0.15</v>
      </c>
      <c r="J19" s="15"/>
      <c r="K19" s="15"/>
      <c r="L19" s="15"/>
      <c r="M19" s="15"/>
      <c r="N19" s="20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</row>
    <row r="20" spans="1:246" x14ac:dyDescent="0.2">
      <c r="A20" s="24">
        <v>4</v>
      </c>
      <c r="B20" s="14" t="s">
        <v>4</v>
      </c>
      <c r="C20" s="15" t="s">
        <v>20</v>
      </c>
      <c r="D20" s="52" t="s">
        <v>94</v>
      </c>
      <c r="E20" s="51"/>
      <c r="F20" s="51"/>
      <c r="G20" s="52"/>
      <c r="H20" s="58"/>
      <c r="I20" s="22">
        <v>0.15</v>
      </c>
      <c r="J20" s="15"/>
      <c r="K20" s="15"/>
      <c r="L20" s="15"/>
      <c r="M20" s="15"/>
      <c r="N20" s="20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</row>
    <row r="21" spans="1:246" x14ac:dyDescent="0.2">
      <c r="A21" s="24">
        <v>5</v>
      </c>
      <c r="B21" s="14" t="s">
        <v>4</v>
      </c>
      <c r="C21" s="15" t="s">
        <v>20</v>
      </c>
      <c r="D21" s="52" t="s">
        <v>34</v>
      </c>
      <c r="E21" s="51"/>
      <c r="F21" s="51"/>
      <c r="G21" s="52"/>
      <c r="H21" s="58"/>
      <c r="I21" s="22">
        <v>0.15</v>
      </c>
      <c r="J21" s="15"/>
      <c r="K21" s="15"/>
      <c r="L21" s="15"/>
      <c r="M21" s="15"/>
      <c r="N21" s="20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</row>
    <row r="22" spans="1:246" x14ac:dyDescent="0.2">
      <c r="A22" s="24">
        <v>6</v>
      </c>
      <c r="B22" s="14" t="s">
        <v>4</v>
      </c>
      <c r="C22" s="15" t="s">
        <v>20</v>
      </c>
      <c r="D22" s="52" t="s">
        <v>35</v>
      </c>
      <c r="E22" s="51"/>
      <c r="F22" s="51"/>
      <c r="G22" s="52"/>
      <c r="H22" s="58"/>
      <c r="I22" s="22">
        <v>0.15</v>
      </c>
      <c r="J22" s="15"/>
      <c r="K22" s="15"/>
      <c r="L22" s="15"/>
      <c r="M22" s="15"/>
      <c r="N22" s="20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</row>
    <row r="23" spans="1:246" x14ac:dyDescent="0.2">
      <c r="A23" s="24">
        <v>7</v>
      </c>
      <c r="B23" s="14" t="s">
        <v>4</v>
      </c>
      <c r="C23" s="15" t="s">
        <v>20</v>
      </c>
      <c r="D23" s="52" t="s">
        <v>95</v>
      </c>
      <c r="E23" s="51"/>
      <c r="F23" s="51"/>
      <c r="G23" s="52"/>
      <c r="H23" s="58"/>
      <c r="I23" s="22">
        <v>0.15</v>
      </c>
      <c r="J23" s="15"/>
      <c r="K23" s="15"/>
      <c r="L23" s="15"/>
      <c r="M23" s="15"/>
      <c r="N23" s="20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</row>
    <row r="24" spans="1:246" x14ac:dyDescent="0.2">
      <c r="A24" s="24">
        <v>8</v>
      </c>
      <c r="B24" s="14" t="s">
        <v>4</v>
      </c>
      <c r="C24" s="15" t="s">
        <v>20</v>
      </c>
      <c r="D24" s="52" t="s">
        <v>96</v>
      </c>
      <c r="E24" s="51"/>
      <c r="F24" s="51"/>
      <c r="G24" s="52"/>
      <c r="H24" s="58"/>
      <c r="I24" s="22">
        <v>0.15</v>
      </c>
      <c r="J24" s="15"/>
      <c r="K24" s="15"/>
      <c r="L24" s="15"/>
      <c r="M24" s="15"/>
      <c r="N24" s="20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</row>
    <row r="25" spans="1:246" x14ac:dyDescent="0.2">
      <c r="A25" s="24">
        <v>9</v>
      </c>
      <c r="B25" s="14" t="s">
        <v>4</v>
      </c>
      <c r="C25" s="15" t="s">
        <v>20</v>
      </c>
      <c r="D25" s="52" t="s">
        <v>97</v>
      </c>
      <c r="E25" s="51"/>
      <c r="F25" s="51"/>
      <c r="G25" s="52"/>
      <c r="H25" s="58"/>
      <c r="I25" s="22">
        <v>0.15</v>
      </c>
      <c r="J25" s="15"/>
      <c r="K25" s="15"/>
      <c r="L25" s="15"/>
      <c r="M25" s="15"/>
      <c r="N25" s="20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</row>
    <row r="26" spans="1:246" x14ac:dyDescent="0.2">
      <c r="A26" s="24">
        <v>10</v>
      </c>
      <c r="B26" s="14" t="s">
        <v>4</v>
      </c>
      <c r="C26" s="15" t="s">
        <v>20</v>
      </c>
      <c r="D26" s="52" t="s">
        <v>36</v>
      </c>
      <c r="E26" s="51"/>
      <c r="F26" s="51"/>
      <c r="G26" s="52"/>
      <c r="H26" s="58"/>
      <c r="I26" s="22">
        <v>0.15</v>
      </c>
      <c r="J26" s="15"/>
      <c r="K26" s="15"/>
      <c r="L26" s="15"/>
      <c r="M26" s="15"/>
      <c r="N26" s="20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</row>
    <row r="27" spans="1:246" x14ac:dyDescent="0.2">
      <c r="A27" s="24">
        <v>11</v>
      </c>
      <c r="B27" s="14" t="s">
        <v>4</v>
      </c>
      <c r="C27" s="15" t="s">
        <v>20</v>
      </c>
      <c r="D27" s="52" t="s">
        <v>37</v>
      </c>
      <c r="E27" s="51"/>
      <c r="F27" s="51"/>
      <c r="G27" s="52"/>
      <c r="H27" s="58"/>
      <c r="I27" s="22">
        <v>0.15</v>
      </c>
      <c r="J27" s="15"/>
      <c r="K27" s="15"/>
      <c r="L27" s="15"/>
      <c r="M27" s="15"/>
      <c r="N27" s="20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</row>
    <row r="28" spans="1:246" x14ac:dyDescent="0.2">
      <c r="A28" s="24">
        <v>12</v>
      </c>
      <c r="B28" s="14" t="s">
        <v>4</v>
      </c>
      <c r="C28" s="15" t="s">
        <v>20</v>
      </c>
      <c r="D28" s="52" t="s">
        <v>88</v>
      </c>
      <c r="E28" s="51"/>
      <c r="F28" s="51"/>
      <c r="G28" s="52"/>
      <c r="H28" s="58"/>
      <c r="I28" s="22">
        <v>0.15</v>
      </c>
      <c r="J28" s="15"/>
      <c r="K28" s="15"/>
      <c r="L28" s="15"/>
      <c r="M28" s="15"/>
      <c r="N28" s="20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</row>
    <row r="29" spans="1:246" x14ac:dyDescent="0.2">
      <c r="A29" s="24">
        <v>13</v>
      </c>
      <c r="B29" s="14" t="s">
        <v>4</v>
      </c>
      <c r="C29" s="15" t="s">
        <v>20</v>
      </c>
      <c r="D29" s="15" t="s">
        <v>26</v>
      </c>
      <c r="E29" s="14" t="s">
        <v>6</v>
      </c>
      <c r="F29" s="50">
        <v>3.5000000000000003E-2</v>
      </c>
      <c r="G29" s="48">
        <f>SUM(H17:H28)</f>
        <v>0</v>
      </c>
      <c r="H29" s="49"/>
      <c r="I29" s="22">
        <v>0.15</v>
      </c>
      <c r="J29" s="15"/>
      <c r="K29" s="15"/>
      <c r="L29" s="15"/>
      <c r="M29" s="15"/>
      <c r="N29" s="20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</row>
    <row r="30" spans="1:246" x14ac:dyDescent="0.2">
      <c r="A30" s="24"/>
      <c r="B30" s="14"/>
      <c r="C30" s="15"/>
      <c r="D30" s="15" t="s">
        <v>87</v>
      </c>
      <c r="E30" s="14" t="s">
        <v>39</v>
      </c>
      <c r="F30" s="21">
        <v>3</v>
      </c>
      <c r="G30" s="16">
        <f>+H16</f>
        <v>0</v>
      </c>
      <c r="H30" s="57">
        <f>+G30*F30</f>
        <v>0</v>
      </c>
      <c r="I30" s="22"/>
      <c r="J30" s="15"/>
      <c r="K30" s="15"/>
      <c r="L30" s="15"/>
      <c r="M30" s="15"/>
      <c r="N30" s="20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</row>
    <row r="31" spans="1:246" ht="4.5" customHeight="1" x14ac:dyDescent="0.2">
      <c r="A31" s="24"/>
      <c r="B31" s="14"/>
      <c r="C31" s="15"/>
      <c r="D31" s="15"/>
      <c r="E31" s="14"/>
      <c r="F31" s="50"/>
      <c r="G31" s="48"/>
      <c r="H31" s="49"/>
      <c r="I31" s="22"/>
      <c r="J31" s="15"/>
      <c r="K31" s="15"/>
      <c r="L31" s="15"/>
      <c r="M31" s="15"/>
      <c r="N31" s="20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</row>
    <row r="32" spans="1:246" x14ac:dyDescent="0.2">
      <c r="A32" s="24"/>
      <c r="B32" s="14"/>
      <c r="C32" s="15"/>
      <c r="D32" s="18" t="s">
        <v>40</v>
      </c>
      <c r="E32" s="51"/>
      <c r="F32" s="51"/>
      <c r="G32" s="52"/>
      <c r="H32" s="59">
        <f>SUM(H33:H48)</f>
        <v>0</v>
      </c>
      <c r="I32" s="22"/>
      <c r="J32" s="15"/>
      <c r="K32" s="15"/>
      <c r="L32" s="15"/>
      <c r="M32" s="15"/>
      <c r="N32" s="20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</row>
    <row r="33" spans="1:246" x14ac:dyDescent="0.2">
      <c r="A33" s="24">
        <v>14</v>
      </c>
      <c r="B33" s="14" t="s">
        <v>4</v>
      </c>
      <c r="C33" s="15" t="s">
        <v>20</v>
      </c>
      <c r="D33" s="15" t="s">
        <v>42</v>
      </c>
      <c r="E33" s="14" t="s">
        <v>41</v>
      </c>
      <c r="F33" s="21">
        <v>1</v>
      </c>
      <c r="G33" s="48"/>
      <c r="H33" s="58">
        <f>+G33*F33</f>
        <v>0</v>
      </c>
      <c r="I33" s="22">
        <v>0.15</v>
      </c>
      <c r="J33" s="15"/>
      <c r="K33" s="15"/>
      <c r="L33" s="15"/>
      <c r="M33" s="15"/>
      <c r="N33" s="20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</row>
    <row r="34" spans="1:246" x14ac:dyDescent="0.2">
      <c r="A34" s="24">
        <v>15</v>
      </c>
      <c r="B34" s="14" t="s">
        <v>4</v>
      </c>
      <c r="C34" s="15" t="s">
        <v>20</v>
      </c>
      <c r="D34" s="15" t="s">
        <v>43</v>
      </c>
      <c r="E34" s="14" t="s">
        <v>41</v>
      </c>
      <c r="F34" s="21">
        <v>1</v>
      </c>
      <c r="G34" s="48"/>
      <c r="H34" s="58">
        <f>+G34*F34</f>
        <v>0</v>
      </c>
      <c r="I34" s="22">
        <v>0.15</v>
      </c>
      <c r="J34" s="15"/>
      <c r="K34" s="15"/>
      <c r="L34" s="15"/>
      <c r="M34" s="15"/>
      <c r="N34" s="20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</row>
    <row r="35" spans="1:246" x14ac:dyDescent="0.2">
      <c r="A35" s="24">
        <v>16</v>
      </c>
      <c r="B35" s="14" t="s">
        <v>4</v>
      </c>
      <c r="C35" s="15" t="s">
        <v>20</v>
      </c>
      <c r="D35" s="15" t="s">
        <v>44</v>
      </c>
      <c r="E35" s="14" t="s">
        <v>41</v>
      </c>
      <c r="F35" s="21">
        <v>1</v>
      </c>
      <c r="G35" s="48"/>
      <c r="H35" s="58">
        <f t="shared" ref="H35:H38" si="0">+G35*F35</f>
        <v>0</v>
      </c>
      <c r="I35" s="22">
        <v>0.15</v>
      </c>
      <c r="J35" s="15"/>
      <c r="K35" s="15"/>
      <c r="L35" s="15"/>
      <c r="M35" s="15"/>
      <c r="N35" s="20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</row>
    <row r="36" spans="1:246" x14ac:dyDescent="0.2">
      <c r="A36" s="24">
        <v>17</v>
      </c>
      <c r="B36" s="14" t="s">
        <v>4</v>
      </c>
      <c r="C36" s="15" t="s">
        <v>20</v>
      </c>
      <c r="D36" s="15" t="s">
        <v>45</v>
      </c>
      <c r="E36" s="14" t="s">
        <v>41</v>
      </c>
      <c r="F36" s="21">
        <v>1</v>
      </c>
      <c r="G36" s="48"/>
      <c r="H36" s="58">
        <f t="shared" si="0"/>
        <v>0</v>
      </c>
      <c r="I36" s="22">
        <v>0.15</v>
      </c>
      <c r="J36" s="15"/>
      <c r="K36" s="15"/>
      <c r="L36" s="15"/>
      <c r="M36" s="15"/>
      <c r="N36" s="20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</row>
    <row r="37" spans="1:246" x14ac:dyDescent="0.2">
      <c r="A37" s="24">
        <v>18</v>
      </c>
      <c r="B37" s="14" t="s">
        <v>4</v>
      </c>
      <c r="C37" s="15" t="s">
        <v>20</v>
      </c>
      <c r="D37" s="15" t="s">
        <v>46</v>
      </c>
      <c r="E37" s="14" t="s">
        <v>41</v>
      </c>
      <c r="F37" s="21">
        <v>1</v>
      </c>
      <c r="G37" s="48"/>
      <c r="H37" s="58">
        <f t="shared" si="0"/>
        <v>0</v>
      </c>
      <c r="I37" s="22">
        <v>0.15</v>
      </c>
      <c r="J37" s="15"/>
      <c r="K37" s="15"/>
      <c r="L37" s="15"/>
      <c r="M37" s="15"/>
      <c r="N37" s="20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</row>
    <row r="38" spans="1:246" x14ac:dyDescent="0.2">
      <c r="A38" s="24">
        <v>19</v>
      </c>
      <c r="B38" s="14" t="s">
        <v>4</v>
      </c>
      <c r="C38" s="15" t="s">
        <v>20</v>
      </c>
      <c r="D38" s="15" t="s">
        <v>47</v>
      </c>
      <c r="E38" s="14" t="s">
        <v>41</v>
      </c>
      <c r="F38" s="21">
        <v>1</v>
      </c>
      <c r="G38" s="48"/>
      <c r="H38" s="58">
        <f t="shared" si="0"/>
        <v>0</v>
      </c>
      <c r="I38" s="22">
        <v>0.15</v>
      </c>
      <c r="J38" s="15"/>
      <c r="K38" s="15"/>
      <c r="L38" s="15"/>
      <c r="M38" s="15"/>
      <c r="N38" s="20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</row>
    <row r="39" spans="1:246" x14ac:dyDescent="0.2">
      <c r="A39" s="24">
        <v>20</v>
      </c>
      <c r="B39" s="14" t="s">
        <v>4</v>
      </c>
      <c r="C39" s="15" t="s">
        <v>20</v>
      </c>
      <c r="D39" s="15" t="s">
        <v>48</v>
      </c>
      <c r="E39" s="14" t="s">
        <v>41</v>
      </c>
      <c r="F39" s="21">
        <v>1</v>
      </c>
      <c r="G39" s="48"/>
      <c r="H39" s="58">
        <f t="shared" ref="H39:H41" si="1">+G39*F39</f>
        <v>0</v>
      </c>
      <c r="I39" s="22">
        <v>0.15</v>
      </c>
      <c r="J39" s="15"/>
      <c r="K39" s="15"/>
      <c r="L39" s="15"/>
      <c r="M39" s="15"/>
      <c r="N39" s="20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</row>
    <row r="40" spans="1:246" x14ac:dyDescent="0.2">
      <c r="A40" s="24">
        <v>21</v>
      </c>
      <c r="B40" s="14" t="s">
        <v>4</v>
      </c>
      <c r="C40" s="15" t="s">
        <v>20</v>
      </c>
      <c r="D40" s="15" t="s">
        <v>49</v>
      </c>
      <c r="E40" s="14" t="s">
        <v>41</v>
      </c>
      <c r="F40" s="21">
        <v>1</v>
      </c>
      <c r="G40" s="48"/>
      <c r="H40" s="58">
        <f t="shared" si="1"/>
        <v>0</v>
      </c>
      <c r="I40" s="22">
        <v>0.15</v>
      </c>
      <c r="J40" s="15"/>
      <c r="K40" s="15"/>
      <c r="L40" s="15"/>
      <c r="M40" s="15"/>
      <c r="N40" s="20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</row>
    <row r="41" spans="1:246" x14ac:dyDescent="0.2">
      <c r="A41" s="24">
        <v>22</v>
      </c>
      <c r="B41" s="14" t="s">
        <v>4</v>
      </c>
      <c r="C41" s="15" t="s">
        <v>20</v>
      </c>
      <c r="D41" s="15" t="s">
        <v>50</v>
      </c>
      <c r="E41" s="14" t="s">
        <v>41</v>
      </c>
      <c r="F41" s="21">
        <v>1</v>
      </c>
      <c r="G41" s="48"/>
      <c r="H41" s="58">
        <f t="shared" si="1"/>
        <v>0</v>
      </c>
      <c r="I41" s="22">
        <v>0.15</v>
      </c>
      <c r="J41" s="15"/>
      <c r="K41" s="15"/>
      <c r="L41" s="15"/>
      <c r="M41" s="15"/>
      <c r="N41" s="20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</row>
    <row r="42" spans="1:246" x14ac:dyDescent="0.2">
      <c r="A42" s="24">
        <v>23</v>
      </c>
      <c r="B42" s="14" t="s">
        <v>4</v>
      </c>
      <c r="C42" s="15" t="s">
        <v>20</v>
      </c>
      <c r="D42" s="15" t="s">
        <v>51</v>
      </c>
      <c r="E42" s="14" t="s">
        <v>41</v>
      </c>
      <c r="F42" s="21">
        <v>1</v>
      </c>
      <c r="G42" s="48"/>
      <c r="H42" s="58">
        <f t="shared" ref="H42:H47" si="2">+G42*F42</f>
        <v>0</v>
      </c>
      <c r="I42" s="22">
        <v>0.15</v>
      </c>
      <c r="J42" s="15"/>
      <c r="K42" s="15"/>
      <c r="L42" s="15"/>
      <c r="M42" s="15"/>
      <c r="N42" s="20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</row>
    <row r="43" spans="1:246" x14ac:dyDescent="0.2">
      <c r="A43" s="24">
        <v>24</v>
      </c>
      <c r="B43" s="14" t="s">
        <v>4</v>
      </c>
      <c r="C43" s="15" t="s">
        <v>20</v>
      </c>
      <c r="D43" s="15" t="s">
        <v>52</v>
      </c>
      <c r="E43" s="14" t="s">
        <v>41</v>
      </c>
      <c r="F43" s="21">
        <v>1</v>
      </c>
      <c r="G43" s="48"/>
      <c r="H43" s="58">
        <f t="shared" si="2"/>
        <v>0</v>
      </c>
      <c r="I43" s="22">
        <v>0.15</v>
      </c>
      <c r="J43" s="15"/>
      <c r="K43" s="15"/>
      <c r="L43" s="15"/>
      <c r="M43" s="15"/>
      <c r="N43" s="20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</row>
    <row r="44" spans="1:246" x14ac:dyDescent="0.2">
      <c r="A44" s="24">
        <v>25</v>
      </c>
      <c r="B44" s="14" t="s">
        <v>4</v>
      </c>
      <c r="C44" s="15" t="s">
        <v>20</v>
      </c>
      <c r="D44" s="15" t="s">
        <v>65</v>
      </c>
      <c r="E44" s="14" t="s">
        <v>41</v>
      </c>
      <c r="F44" s="21">
        <v>1</v>
      </c>
      <c r="G44" s="48"/>
      <c r="H44" s="58">
        <f t="shared" ref="H44" si="3">+G44*F44</f>
        <v>0</v>
      </c>
      <c r="I44" s="22">
        <v>0.15</v>
      </c>
      <c r="J44" s="15"/>
      <c r="K44" s="15"/>
      <c r="L44" s="15"/>
      <c r="M44" s="15"/>
      <c r="N44" s="20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</row>
    <row r="45" spans="1:246" x14ac:dyDescent="0.2">
      <c r="A45" s="24">
        <v>26</v>
      </c>
      <c r="B45" s="14" t="s">
        <v>4</v>
      </c>
      <c r="C45" s="15" t="s">
        <v>20</v>
      </c>
      <c r="D45" s="15" t="s">
        <v>53</v>
      </c>
      <c r="E45" s="14" t="s">
        <v>41</v>
      </c>
      <c r="F45" s="21">
        <v>1</v>
      </c>
      <c r="G45" s="48"/>
      <c r="H45" s="58">
        <f t="shared" si="2"/>
        <v>0</v>
      </c>
      <c r="I45" s="22">
        <v>0.15</v>
      </c>
      <c r="J45" s="15"/>
      <c r="K45" s="15"/>
      <c r="L45" s="15"/>
      <c r="M45" s="15"/>
      <c r="N45" s="20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</row>
    <row r="46" spans="1:246" x14ac:dyDescent="0.2">
      <c r="A46" s="24">
        <v>27</v>
      </c>
      <c r="B46" s="14" t="s">
        <v>4</v>
      </c>
      <c r="C46" s="15" t="s">
        <v>20</v>
      </c>
      <c r="D46" s="15" t="s">
        <v>54</v>
      </c>
      <c r="E46" s="14" t="s">
        <v>41</v>
      </c>
      <c r="F46" s="21">
        <v>1</v>
      </c>
      <c r="G46" s="48"/>
      <c r="H46" s="58">
        <f t="shared" si="2"/>
        <v>0</v>
      </c>
      <c r="I46" s="22">
        <v>0.15</v>
      </c>
      <c r="J46" s="15"/>
      <c r="K46" s="15"/>
      <c r="L46" s="15"/>
      <c r="M46" s="15"/>
      <c r="N46" s="20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</row>
    <row r="47" spans="1:246" x14ac:dyDescent="0.2">
      <c r="A47" s="24">
        <v>28</v>
      </c>
      <c r="B47" s="14" t="s">
        <v>4</v>
      </c>
      <c r="C47" s="15" t="s">
        <v>20</v>
      </c>
      <c r="D47" s="15" t="s">
        <v>55</v>
      </c>
      <c r="E47" s="14" t="s">
        <v>41</v>
      </c>
      <c r="F47" s="21">
        <v>1</v>
      </c>
      <c r="G47" s="48"/>
      <c r="H47" s="58">
        <f t="shared" si="2"/>
        <v>0</v>
      </c>
      <c r="I47" s="22">
        <v>0.15</v>
      </c>
      <c r="J47" s="15"/>
      <c r="K47" s="15"/>
      <c r="L47" s="15"/>
      <c r="M47" s="15"/>
      <c r="N47" s="20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</row>
    <row r="48" spans="1:246" x14ac:dyDescent="0.2">
      <c r="A48" s="24">
        <v>29</v>
      </c>
      <c r="B48" s="14" t="s">
        <v>4</v>
      </c>
      <c r="C48" s="15" t="s">
        <v>20</v>
      </c>
      <c r="D48" s="15" t="s">
        <v>26</v>
      </c>
      <c r="E48" s="14" t="s">
        <v>6</v>
      </c>
      <c r="F48" s="50">
        <v>7.4999999999999997E-2</v>
      </c>
      <c r="G48" s="48">
        <f>SUM(H40:H47)</f>
        <v>0</v>
      </c>
      <c r="H48" s="49">
        <f>+G48*F48</f>
        <v>0</v>
      </c>
      <c r="I48" s="22">
        <v>0.15</v>
      </c>
      <c r="J48" s="15"/>
      <c r="K48" s="15"/>
      <c r="L48" s="15"/>
      <c r="M48" s="15"/>
      <c r="N48" s="20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</row>
    <row r="49" spans="1:246" x14ac:dyDescent="0.2">
      <c r="A49" s="24"/>
      <c r="B49" s="14"/>
      <c r="C49" s="15"/>
      <c r="D49" s="18" t="s">
        <v>56</v>
      </c>
      <c r="E49" s="14"/>
      <c r="F49" s="50"/>
      <c r="G49" s="48"/>
      <c r="H49" s="60">
        <f>SUM(H50:H64)</f>
        <v>0</v>
      </c>
      <c r="I49" s="22"/>
      <c r="J49" s="15"/>
      <c r="K49" s="15"/>
      <c r="L49" s="15"/>
      <c r="M49" s="15"/>
      <c r="N49" s="20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</row>
    <row r="50" spans="1:246" x14ac:dyDescent="0.2">
      <c r="A50" s="24">
        <v>30</v>
      </c>
      <c r="B50" s="14" t="s">
        <v>4</v>
      </c>
      <c r="C50" s="15" t="s">
        <v>20</v>
      </c>
      <c r="D50" s="15" t="s">
        <v>43</v>
      </c>
      <c r="E50" s="14" t="s">
        <v>41</v>
      </c>
      <c r="F50" s="21">
        <v>1</v>
      </c>
      <c r="G50" s="48"/>
      <c r="H50" s="58">
        <f>+G50*F50</f>
        <v>0</v>
      </c>
      <c r="I50" s="22">
        <v>0.15</v>
      </c>
      <c r="J50" s="15"/>
      <c r="K50" s="15"/>
      <c r="L50" s="15"/>
      <c r="M50" s="15"/>
      <c r="N50" s="20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</row>
    <row r="51" spans="1:246" x14ac:dyDescent="0.2">
      <c r="A51" s="24">
        <v>31</v>
      </c>
      <c r="B51" s="14" t="s">
        <v>4</v>
      </c>
      <c r="C51" s="15" t="s">
        <v>20</v>
      </c>
      <c r="D51" s="15" t="s">
        <v>57</v>
      </c>
      <c r="E51" s="14" t="s">
        <v>41</v>
      </c>
      <c r="F51" s="21">
        <v>1</v>
      </c>
      <c r="G51" s="48"/>
      <c r="H51" s="58">
        <f>+G51*F51</f>
        <v>0</v>
      </c>
      <c r="I51" s="22">
        <v>0.15</v>
      </c>
      <c r="J51" s="15"/>
      <c r="K51" s="15"/>
      <c r="L51" s="15"/>
      <c r="M51" s="15"/>
      <c r="N51" s="20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</row>
    <row r="52" spans="1:246" x14ac:dyDescent="0.2">
      <c r="A52" s="24">
        <v>32</v>
      </c>
      <c r="B52" s="14" t="s">
        <v>4</v>
      </c>
      <c r="C52" s="15" t="s">
        <v>20</v>
      </c>
      <c r="D52" s="15" t="s">
        <v>46</v>
      </c>
      <c r="E52" s="14" t="s">
        <v>41</v>
      </c>
      <c r="F52" s="21">
        <v>1</v>
      </c>
      <c r="G52" s="48"/>
      <c r="H52" s="58">
        <f t="shared" ref="H52:H63" si="4">+G52*F52</f>
        <v>0</v>
      </c>
      <c r="I52" s="22">
        <v>0.15</v>
      </c>
      <c r="J52" s="15"/>
      <c r="K52" s="15"/>
      <c r="L52" s="15"/>
      <c r="M52" s="15"/>
      <c r="N52" s="20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</row>
    <row r="53" spans="1:246" x14ac:dyDescent="0.2">
      <c r="A53" s="24">
        <v>33</v>
      </c>
      <c r="B53" s="14" t="s">
        <v>4</v>
      </c>
      <c r="C53" s="15" t="s">
        <v>20</v>
      </c>
      <c r="D53" s="15" t="s">
        <v>45</v>
      </c>
      <c r="E53" s="14" t="s">
        <v>41</v>
      </c>
      <c r="F53" s="21">
        <v>1</v>
      </c>
      <c r="G53" s="48"/>
      <c r="H53" s="58">
        <f t="shared" si="4"/>
        <v>0</v>
      </c>
      <c r="I53" s="22">
        <v>0.15</v>
      </c>
      <c r="J53" s="15"/>
      <c r="K53" s="15"/>
      <c r="L53" s="15"/>
      <c r="M53" s="15"/>
      <c r="N53" s="20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</row>
    <row r="54" spans="1:246" x14ac:dyDescent="0.2">
      <c r="A54" s="24">
        <v>34</v>
      </c>
      <c r="B54" s="14" t="s">
        <v>4</v>
      </c>
      <c r="C54" s="15" t="s">
        <v>20</v>
      </c>
      <c r="D54" s="15" t="s">
        <v>44</v>
      </c>
      <c r="E54" s="14" t="s">
        <v>41</v>
      </c>
      <c r="F54" s="21">
        <v>1</v>
      </c>
      <c r="G54" s="48"/>
      <c r="H54" s="58">
        <f t="shared" si="4"/>
        <v>0</v>
      </c>
      <c r="I54" s="22">
        <v>0.15</v>
      </c>
      <c r="J54" s="15"/>
      <c r="K54" s="15"/>
      <c r="L54" s="15"/>
      <c r="M54" s="15"/>
      <c r="N54" s="20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</row>
    <row r="55" spans="1:246" x14ac:dyDescent="0.2">
      <c r="A55" s="24">
        <v>35</v>
      </c>
      <c r="B55" s="14" t="s">
        <v>4</v>
      </c>
      <c r="C55" s="15" t="s">
        <v>20</v>
      </c>
      <c r="D55" s="15" t="s">
        <v>47</v>
      </c>
      <c r="E55" s="14" t="s">
        <v>41</v>
      </c>
      <c r="F55" s="21">
        <v>1</v>
      </c>
      <c r="G55" s="48"/>
      <c r="H55" s="58">
        <f t="shared" si="4"/>
        <v>0</v>
      </c>
      <c r="I55" s="22">
        <v>0.15</v>
      </c>
      <c r="J55" s="15"/>
      <c r="K55" s="15"/>
      <c r="L55" s="15"/>
      <c r="M55" s="15"/>
      <c r="N55" s="20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</row>
    <row r="56" spans="1:246" x14ac:dyDescent="0.2">
      <c r="A56" s="24">
        <v>36</v>
      </c>
      <c r="B56" s="14" t="s">
        <v>4</v>
      </c>
      <c r="C56" s="15" t="s">
        <v>20</v>
      </c>
      <c r="D56" s="15" t="s">
        <v>48</v>
      </c>
      <c r="E56" s="14" t="s">
        <v>41</v>
      </c>
      <c r="F56" s="21">
        <v>1</v>
      </c>
      <c r="G56" s="48"/>
      <c r="H56" s="58">
        <f t="shared" si="4"/>
        <v>0</v>
      </c>
      <c r="I56" s="22">
        <v>0.15</v>
      </c>
      <c r="J56" s="15"/>
      <c r="K56" s="15"/>
      <c r="L56" s="15"/>
      <c r="M56" s="15"/>
      <c r="N56" s="20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</row>
    <row r="57" spans="1:246" x14ac:dyDescent="0.2">
      <c r="A57" s="24">
        <v>37</v>
      </c>
      <c r="B57" s="14" t="s">
        <v>4</v>
      </c>
      <c r="C57" s="15" t="s">
        <v>20</v>
      </c>
      <c r="D57" s="15" t="s">
        <v>58</v>
      </c>
      <c r="E57" s="14" t="s">
        <v>41</v>
      </c>
      <c r="F57" s="21">
        <v>1</v>
      </c>
      <c r="G57" s="48"/>
      <c r="H57" s="58">
        <f t="shared" ref="H57" si="5">+G57*F57</f>
        <v>0</v>
      </c>
      <c r="I57" s="22">
        <v>0.15</v>
      </c>
      <c r="J57" s="15"/>
      <c r="K57" s="15"/>
      <c r="L57" s="15"/>
      <c r="M57" s="15"/>
      <c r="N57" s="20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</row>
    <row r="58" spans="1:246" x14ac:dyDescent="0.2">
      <c r="A58" s="24">
        <v>38</v>
      </c>
      <c r="B58" s="14" t="s">
        <v>4</v>
      </c>
      <c r="C58" s="15" t="s">
        <v>20</v>
      </c>
      <c r="D58" s="15" t="s">
        <v>54</v>
      </c>
      <c r="E58" s="14" t="s">
        <v>41</v>
      </c>
      <c r="F58" s="21">
        <v>1</v>
      </c>
      <c r="G58" s="48"/>
      <c r="H58" s="58">
        <f t="shared" si="4"/>
        <v>0</v>
      </c>
      <c r="I58" s="22">
        <v>0.15</v>
      </c>
      <c r="J58" s="15"/>
      <c r="K58" s="15"/>
      <c r="L58" s="15"/>
      <c r="M58" s="15"/>
      <c r="N58" s="20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</row>
    <row r="59" spans="1:246" x14ac:dyDescent="0.2">
      <c r="A59" s="24">
        <v>39</v>
      </c>
      <c r="B59" s="14" t="s">
        <v>4</v>
      </c>
      <c r="C59" s="15" t="s">
        <v>20</v>
      </c>
      <c r="D59" s="15" t="s">
        <v>55</v>
      </c>
      <c r="E59" s="14" t="s">
        <v>41</v>
      </c>
      <c r="F59" s="21">
        <v>1</v>
      </c>
      <c r="G59" s="48"/>
      <c r="H59" s="58">
        <f t="shared" si="4"/>
        <v>0</v>
      </c>
      <c r="I59" s="22">
        <v>0.15</v>
      </c>
      <c r="J59" s="15"/>
      <c r="K59" s="15"/>
      <c r="L59" s="15"/>
      <c r="M59" s="15"/>
      <c r="N59" s="20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</row>
    <row r="60" spans="1:246" x14ac:dyDescent="0.2">
      <c r="A60" s="24">
        <v>40</v>
      </c>
      <c r="B60" s="14" t="s">
        <v>4</v>
      </c>
      <c r="C60" s="15" t="s">
        <v>20</v>
      </c>
      <c r="D60" s="15" t="s">
        <v>51</v>
      </c>
      <c r="E60" s="14" t="s">
        <v>41</v>
      </c>
      <c r="F60" s="21">
        <v>1</v>
      </c>
      <c r="G60" s="48"/>
      <c r="H60" s="58">
        <f t="shared" si="4"/>
        <v>0</v>
      </c>
      <c r="I60" s="22">
        <v>0.15</v>
      </c>
      <c r="J60" s="15"/>
      <c r="K60" s="15"/>
      <c r="L60" s="15"/>
      <c r="M60" s="15"/>
      <c r="N60" s="20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</row>
    <row r="61" spans="1:246" x14ac:dyDescent="0.2">
      <c r="A61" s="24">
        <v>41</v>
      </c>
      <c r="B61" s="14" t="s">
        <v>4</v>
      </c>
      <c r="C61" s="15" t="s">
        <v>20</v>
      </c>
      <c r="D61" s="15" t="s">
        <v>52</v>
      </c>
      <c r="E61" s="14" t="s">
        <v>41</v>
      </c>
      <c r="F61" s="21">
        <v>1</v>
      </c>
      <c r="G61" s="48"/>
      <c r="H61" s="58">
        <f t="shared" si="4"/>
        <v>0</v>
      </c>
      <c r="I61" s="22">
        <v>0.15</v>
      </c>
      <c r="J61" s="15"/>
      <c r="K61" s="15"/>
      <c r="L61" s="15"/>
      <c r="M61" s="15"/>
      <c r="N61" s="20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</row>
    <row r="62" spans="1:246" x14ac:dyDescent="0.2">
      <c r="A62" s="24">
        <v>42</v>
      </c>
      <c r="B62" s="14" t="s">
        <v>4</v>
      </c>
      <c r="C62" s="15" t="s">
        <v>20</v>
      </c>
      <c r="D62" s="15" t="s">
        <v>65</v>
      </c>
      <c r="E62" s="14" t="s">
        <v>41</v>
      </c>
      <c r="F62" s="21">
        <v>1</v>
      </c>
      <c r="G62" s="48"/>
      <c r="H62" s="58">
        <f t="shared" si="4"/>
        <v>0</v>
      </c>
      <c r="I62" s="22">
        <v>0.15</v>
      </c>
      <c r="J62" s="15"/>
      <c r="K62" s="15"/>
      <c r="L62" s="15"/>
      <c r="M62" s="15"/>
      <c r="N62" s="20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</row>
    <row r="63" spans="1:246" x14ac:dyDescent="0.2">
      <c r="A63" s="24">
        <v>43</v>
      </c>
      <c r="B63" s="14" t="s">
        <v>4</v>
      </c>
      <c r="C63" s="15" t="s">
        <v>20</v>
      </c>
      <c r="D63" s="15" t="s">
        <v>53</v>
      </c>
      <c r="E63" s="14" t="s">
        <v>41</v>
      </c>
      <c r="F63" s="21">
        <v>1</v>
      </c>
      <c r="G63" s="48"/>
      <c r="H63" s="58">
        <f t="shared" si="4"/>
        <v>0</v>
      </c>
      <c r="I63" s="22">
        <v>0.15</v>
      </c>
      <c r="J63" s="15"/>
      <c r="K63" s="15"/>
      <c r="L63" s="15"/>
      <c r="M63" s="15"/>
      <c r="N63" s="20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</row>
    <row r="64" spans="1:246" x14ac:dyDescent="0.2">
      <c r="A64" s="24">
        <v>44</v>
      </c>
      <c r="B64" s="14" t="s">
        <v>4</v>
      </c>
      <c r="C64" s="15" t="s">
        <v>20</v>
      </c>
      <c r="D64" s="15" t="s">
        <v>26</v>
      </c>
      <c r="E64" s="14" t="s">
        <v>6</v>
      </c>
      <c r="F64" s="50">
        <v>7.4999999999999997E-2</v>
      </c>
      <c r="G64" s="48">
        <f>SUM(H57:H63)</f>
        <v>0</v>
      </c>
      <c r="H64" s="49">
        <f>+G64*F64</f>
        <v>0</v>
      </c>
      <c r="I64" s="22">
        <v>0.15</v>
      </c>
      <c r="J64" s="15"/>
      <c r="K64" s="15"/>
      <c r="L64" s="15"/>
      <c r="M64" s="15"/>
      <c r="N64" s="20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</row>
    <row r="65" spans="1:246" x14ac:dyDescent="0.2">
      <c r="A65" s="24"/>
      <c r="B65" s="14"/>
      <c r="C65" s="15"/>
      <c r="D65" s="18" t="s">
        <v>59</v>
      </c>
      <c r="E65" s="14"/>
      <c r="F65" s="50"/>
      <c r="G65" s="48"/>
      <c r="H65" s="60">
        <f>SUM(H66:H71)</f>
        <v>0</v>
      </c>
      <c r="I65" s="22"/>
      <c r="J65" s="15"/>
      <c r="K65" s="15"/>
      <c r="L65" s="15"/>
      <c r="M65" s="15"/>
      <c r="N65" s="20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</row>
    <row r="66" spans="1:246" x14ac:dyDescent="0.2">
      <c r="A66" s="24">
        <v>45</v>
      </c>
      <c r="B66" s="14" t="s">
        <v>4</v>
      </c>
      <c r="C66" s="15" t="s">
        <v>20</v>
      </c>
      <c r="D66" s="15" t="s">
        <v>60</v>
      </c>
      <c r="E66" s="14" t="s">
        <v>41</v>
      </c>
      <c r="F66" s="21">
        <v>1</v>
      </c>
      <c r="G66" s="48"/>
      <c r="H66" s="58">
        <f t="shared" ref="H66:H70" si="6">+G66*F66</f>
        <v>0</v>
      </c>
      <c r="I66" s="22">
        <v>0.15</v>
      </c>
      <c r="J66" s="15"/>
      <c r="K66" s="15"/>
      <c r="L66" s="15"/>
      <c r="M66" s="15"/>
      <c r="N66" s="20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</row>
    <row r="67" spans="1:246" x14ac:dyDescent="0.2">
      <c r="A67" s="24">
        <v>46</v>
      </c>
      <c r="B67" s="14" t="s">
        <v>4</v>
      </c>
      <c r="C67" s="15" t="s">
        <v>20</v>
      </c>
      <c r="D67" s="15" t="s">
        <v>47</v>
      </c>
      <c r="E67" s="14" t="s">
        <v>41</v>
      </c>
      <c r="F67" s="21">
        <v>1</v>
      </c>
      <c r="G67" s="48"/>
      <c r="H67" s="58">
        <f t="shared" si="6"/>
        <v>0</v>
      </c>
      <c r="I67" s="22">
        <v>0.15</v>
      </c>
      <c r="J67" s="15"/>
      <c r="K67" s="15"/>
      <c r="L67" s="15"/>
      <c r="M67" s="15"/>
      <c r="N67" s="20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</row>
    <row r="68" spans="1:246" x14ac:dyDescent="0.2">
      <c r="A68" s="24">
        <v>47</v>
      </c>
      <c r="B68" s="14" t="s">
        <v>4</v>
      </c>
      <c r="C68" s="15" t="s">
        <v>20</v>
      </c>
      <c r="D68" s="15" t="s">
        <v>48</v>
      </c>
      <c r="E68" s="14" t="s">
        <v>41</v>
      </c>
      <c r="F68" s="21">
        <v>1</v>
      </c>
      <c r="G68" s="48"/>
      <c r="H68" s="58">
        <f t="shared" si="6"/>
        <v>0</v>
      </c>
      <c r="I68" s="22">
        <v>0.15</v>
      </c>
      <c r="J68" s="15"/>
      <c r="K68" s="15"/>
      <c r="L68" s="15"/>
      <c r="M68" s="15"/>
      <c r="N68" s="20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</row>
    <row r="69" spans="1:246" x14ac:dyDescent="0.2">
      <c r="A69" s="24">
        <v>48</v>
      </c>
      <c r="B69" s="14" t="s">
        <v>4</v>
      </c>
      <c r="C69" s="15" t="s">
        <v>20</v>
      </c>
      <c r="D69" s="15" t="s">
        <v>61</v>
      </c>
      <c r="E69" s="14" t="s">
        <v>41</v>
      </c>
      <c r="F69" s="21">
        <v>1</v>
      </c>
      <c r="G69" s="48"/>
      <c r="H69" s="58">
        <f t="shared" si="6"/>
        <v>0</v>
      </c>
      <c r="I69" s="22">
        <v>0.15</v>
      </c>
      <c r="J69" s="15"/>
      <c r="K69" s="15"/>
      <c r="L69" s="15"/>
      <c r="M69" s="15"/>
      <c r="N69" s="20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</row>
    <row r="70" spans="1:246" x14ac:dyDescent="0.2">
      <c r="A70" s="24">
        <v>49</v>
      </c>
      <c r="B70" s="14" t="s">
        <v>4</v>
      </c>
      <c r="C70" s="15" t="s">
        <v>20</v>
      </c>
      <c r="D70" s="15" t="s">
        <v>62</v>
      </c>
      <c r="E70" s="14" t="s">
        <v>41</v>
      </c>
      <c r="F70" s="21">
        <v>1</v>
      </c>
      <c r="G70" s="48"/>
      <c r="H70" s="61">
        <f t="shared" si="6"/>
        <v>0</v>
      </c>
      <c r="I70" s="22">
        <v>0.15</v>
      </c>
      <c r="J70" s="15"/>
      <c r="K70" s="15"/>
      <c r="L70" s="15"/>
      <c r="M70" s="15"/>
      <c r="N70" s="20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</row>
    <row r="71" spans="1:246" x14ac:dyDescent="0.2">
      <c r="A71" s="24">
        <v>50</v>
      </c>
      <c r="B71" s="14" t="s">
        <v>4</v>
      </c>
      <c r="C71" s="15" t="s">
        <v>20</v>
      </c>
      <c r="D71" s="15" t="s">
        <v>26</v>
      </c>
      <c r="E71" s="14" t="s">
        <v>6</v>
      </c>
      <c r="F71" s="50">
        <v>7.4999999999999997E-2</v>
      </c>
      <c r="G71" s="48">
        <f>SUM(H68:H70)</f>
        <v>0</v>
      </c>
      <c r="H71" s="49">
        <f>+G71*F71</f>
        <v>0</v>
      </c>
      <c r="I71" s="22">
        <v>0.15</v>
      </c>
      <c r="J71" s="15"/>
      <c r="K71" s="15"/>
      <c r="L71" s="15"/>
      <c r="M71" s="15"/>
      <c r="N71" s="20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</row>
    <row r="72" spans="1:246" x14ac:dyDescent="0.2">
      <c r="A72" s="24"/>
      <c r="B72" s="14"/>
      <c r="C72" s="15"/>
      <c r="D72" s="18" t="s">
        <v>66</v>
      </c>
      <c r="E72" s="14"/>
      <c r="F72" s="21"/>
      <c r="G72" s="48"/>
      <c r="H72" s="59">
        <f>SUM(H73:H89)</f>
        <v>0</v>
      </c>
      <c r="I72" s="22"/>
      <c r="J72" s="15"/>
      <c r="K72" s="15"/>
      <c r="L72" s="15"/>
      <c r="M72" s="15"/>
      <c r="N72" s="20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</row>
    <row r="73" spans="1:246" x14ac:dyDescent="0.2">
      <c r="A73" s="24">
        <v>51</v>
      </c>
      <c r="B73" s="14" t="s">
        <v>4</v>
      </c>
      <c r="C73" s="15" t="s">
        <v>20</v>
      </c>
      <c r="D73" s="15" t="s">
        <v>45</v>
      </c>
      <c r="E73" s="14" t="s">
        <v>41</v>
      </c>
      <c r="F73" s="21">
        <v>2</v>
      </c>
      <c r="G73" s="48"/>
      <c r="H73" s="58">
        <f t="shared" ref="H73" si="7">+G73*F73</f>
        <v>0</v>
      </c>
      <c r="I73" s="22">
        <v>0.15</v>
      </c>
      <c r="J73" s="15"/>
      <c r="K73" s="15"/>
      <c r="L73" s="15"/>
      <c r="M73" s="15"/>
      <c r="N73" s="20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</row>
    <row r="74" spans="1:246" x14ac:dyDescent="0.2">
      <c r="A74" s="24">
        <v>52</v>
      </c>
      <c r="B74" s="14" t="s">
        <v>4</v>
      </c>
      <c r="C74" s="15" t="s">
        <v>20</v>
      </c>
      <c r="D74" s="15" t="s">
        <v>63</v>
      </c>
      <c r="E74" s="14" t="s">
        <v>41</v>
      </c>
      <c r="F74" s="21">
        <v>1</v>
      </c>
      <c r="G74" s="48"/>
      <c r="H74" s="58">
        <f t="shared" ref="H74" si="8">+G74*F74</f>
        <v>0</v>
      </c>
      <c r="I74" s="22">
        <v>0.15</v>
      </c>
      <c r="J74" s="15"/>
      <c r="K74" s="15"/>
      <c r="L74" s="15"/>
      <c r="M74" s="15"/>
      <c r="N74" s="20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</row>
    <row r="75" spans="1:246" x14ac:dyDescent="0.2">
      <c r="A75" s="24">
        <v>53</v>
      </c>
      <c r="B75" s="14" t="s">
        <v>4</v>
      </c>
      <c r="C75" s="15" t="s">
        <v>20</v>
      </c>
      <c r="D75" s="15" t="s">
        <v>43</v>
      </c>
      <c r="E75" s="14" t="s">
        <v>41</v>
      </c>
      <c r="F75" s="21">
        <v>1</v>
      </c>
      <c r="G75" s="48"/>
      <c r="H75" s="58">
        <f>+G75*F75</f>
        <v>0</v>
      </c>
      <c r="I75" s="22">
        <v>0.15</v>
      </c>
      <c r="J75" s="15"/>
      <c r="K75" s="15"/>
      <c r="L75" s="15"/>
      <c r="M75" s="15"/>
      <c r="N75" s="20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</row>
    <row r="76" spans="1:246" x14ac:dyDescent="0.2">
      <c r="A76" s="24">
        <v>54</v>
      </c>
      <c r="B76" s="14" t="s">
        <v>4</v>
      </c>
      <c r="C76" s="15" t="s">
        <v>20</v>
      </c>
      <c r="D76" s="15" t="s">
        <v>46</v>
      </c>
      <c r="E76" s="14" t="s">
        <v>41</v>
      </c>
      <c r="F76" s="21">
        <v>1</v>
      </c>
      <c r="G76" s="48"/>
      <c r="H76" s="58">
        <f t="shared" ref="H76:H79" si="9">+G76*F76</f>
        <v>0</v>
      </c>
      <c r="I76" s="22">
        <v>0.15</v>
      </c>
      <c r="J76" s="15"/>
      <c r="K76" s="15"/>
      <c r="L76" s="15"/>
      <c r="M76" s="15"/>
      <c r="N76" s="20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</row>
    <row r="77" spans="1:246" x14ac:dyDescent="0.2">
      <c r="A77" s="24">
        <v>55</v>
      </c>
      <c r="B77" s="14" t="s">
        <v>4</v>
      </c>
      <c r="C77" s="15" t="s">
        <v>20</v>
      </c>
      <c r="D77" s="15" t="s">
        <v>47</v>
      </c>
      <c r="E77" s="14" t="s">
        <v>41</v>
      </c>
      <c r="F77" s="21">
        <v>1</v>
      </c>
      <c r="G77" s="48"/>
      <c r="H77" s="58">
        <f t="shared" si="9"/>
        <v>0</v>
      </c>
      <c r="I77" s="22">
        <v>0.15</v>
      </c>
      <c r="J77" s="15"/>
      <c r="K77" s="15"/>
      <c r="L77" s="15"/>
      <c r="M77" s="15"/>
      <c r="N77" s="20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</row>
    <row r="78" spans="1:246" x14ac:dyDescent="0.2">
      <c r="A78" s="24">
        <v>56</v>
      </c>
      <c r="B78" s="14" t="s">
        <v>4</v>
      </c>
      <c r="C78" s="15" t="s">
        <v>20</v>
      </c>
      <c r="D78" s="15" t="s">
        <v>48</v>
      </c>
      <c r="E78" s="14" t="s">
        <v>41</v>
      </c>
      <c r="F78" s="21">
        <v>1</v>
      </c>
      <c r="G78" s="48"/>
      <c r="H78" s="58">
        <f t="shared" si="9"/>
        <v>0</v>
      </c>
      <c r="I78" s="22">
        <v>0.15</v>
      </c>
      <c r="J78" s="15"/>
      <c r="K78" s="15"/>
      <c r="L78" s="15"/>
      <c r="M78" s="15"/>
      <c r="N78" s="20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</row>
    <row r="79" spans="1:246" x14ac:dyDescent="0.2">
      <c r="A79" s="24">
        <v>57</v>
      </c>
      <c r="B79" s="14" t="s">
        <v>4</v>
      </c>
      <c r="C79" s="15" t="s">
        <v>20</v>
      </c>
      <c r="D79" s="15" t="s">
        <v>54</v>
      </c>
      <c r="E79" s="14" t="s">
        <v>41</v>
      </c>
      <c r="F79" s="21">
        <v>1</v>
      </c>
      <c r="G79" s="48"/>
      <c r="H79" s="58">
        <f t="shared" si="9"/>
        <v>0</v>
      </c>
      <c r="I79" s="22">
        <v>0.15</v>
      </c>
      <c r="J79" s="15"/>
      <c r="K79" s="15"/>
      <c r="L79" s="15"/>
      <c r="M79" s="15"/>
      <c r="N79" s="20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</row>
    <row r="80" spans="1:246" x14ac:dyDescent="0.2">
      <c r="A80" s="24">
        <v>58</v>
      </c>
      <c r="B80" s="14" t="s">
        <v>4</v>
      </c>
      <c r="C80" s="15" t="s">
        <v>20</v>
      </c>
      <c r="D80" s="15" t="s">
        <v>64</v>
      </c>
      <c r="E80" s="14" t="s">
        <v>41</v>
      </c>
      <c r="F80" s="21">
        <v>1</v>
      </c>
      <c r="G80" s="48"/>
      <c r="H80" s="58">
        <f t="shared" ref="H80:H88" si="10">+G80*F80</f>
        <v>0</v>
      </c>
      <c r="I80" s="22">
        <v>0.15</v>
      </c>
      <c r="J80" s="15"/>
      <c r="K80" s="15"/>
      <c r="L80" s="15"/>
      <c r="M80" s="15"/>
      <c r="N80" s="20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</row>
    <row r="81" spans="1:246" x14ac:dyDescent="0.2">
      <c r="A81" s="24">
        <v>59</v>
      </c>
      <c r="B81" s="14" t="s">
        <v>4</v>
      </c>
      <c r="C81" s="15" t="s">
        <v>20</v>
      </c>
      <c r="D81" s="15" t="s">
        <v>55</v>
      </c>
      <c r="E81" s="14" t="s">
        <v>41</v>
      </c>
      <c r="F81" s="21">
        <v>1</v>
      </c>
      <c r="G81" s="48"/>
      <c r="H81" s="58">
        <f t="shared" si="10"/>
        <v>0</v>
      </c>
      <c r="I81" s="22">
        <v>0.15</v>
      </c>
      <c r="J81" s="15"/>
      <c r="K81" s="15"/>
      <c r="L81" s="15"/>
      <c r="M81" s="15"/>
      <c r="N81" s="20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</row>
    <row r="82" spans="1:246" x14ac:dyDescent="0.2">
      <c r="A82" s="24">
        <v>60</v>
      </c>
      <c r="B82" s="14" t="s">
        <v>4</v>
      </c>
      <c r="C82" s="15" t="s">
        <v>20</v>
      </c>
      <c r="D82" s="15" t="s">
        <v>50</v>
      </c>
      <c r="E82" s="14" t="s">
        <v>41</v>
      </c>
      <c r="F82" s="21">
        <v>1</v>
      </c>
      <c r="G82" s="48"/>
      <c r="H82" s="58">
        <f t="shared" si="10"/>
        <v>0</v>
      </c>
      <c r="I82" s="22">
        <v>0.15</v>
      </c>
      <c r="J82" s="15"/>
      <c r="K82" s="15"/>
      <c r="L82" s="15"/>
      <c r="M82" s="15"/>
      <c r="N82" s="20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</row>
    <row r="83" spans="1:246" x14ac:dyDescent="0.2">
      <c r="A83" s="24">
        <v>61</v>
      </c>
      <c r="B83" s="14" t="s">
        <v>4</v>
      </c>
      <c r="C83" s="15" t="s">
        <v>20</v>
      </c>
      <c r="D83" s="15" t="s">
        <v>72</v>
      </c>
      <c r="E83" s="14" t="s">
        <v>41</v>
      </c>
      <c r="F83" s="21">
        <v>1</v>
      </c>
      <c r="G83" s="48"/>
      <c r="H83" s="58">
        <f t="shared" si="10"/>
        <v>0</v>
      </c>
      <c r="I83" s="22">
        <v>0.15</v>
      </c>
      <c r="J83" s="15"/>
      <c r="K83" s="15"/>
      <c r="L83" s="15"/>
      <c r="M83" s="15"/>
      <c r="N83" s="20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</row>
    <row r="84" spans="1:246" x14ac:dyDescent="0.2">
      <c r="A84" s="24">
        <v>62</v>
      </c>
      <c r="B84" s="14" t="s">
        <v>4</v>
      </c>
      <c r="C84" s="15" t="s">
        <v>20</v>
      </c>
      <c r="D84" s="15" t="s">
        <v>51</v>
      </c>
      <c r="E84" s="14" t="s">
        <v>41</v>
      </c>
      <c r="F84" s="21">
        <v>1</v>
      </c>
      <c r="G84" s="48"/>
      <c r="H84" s="58">
        <f t="shared" si="10"/>
        <v>0</v>
      </c>
      <c r="I84" s="22">
        <v>0.15</v>
      </c>
      <c r="J84" s="15"/>
      <c r="K84" s="15"/>
      <c r="L84" s="15"/>
      <c r="M84" s="15"/>
      <c r="N84" s="20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</row>
    <row r="85" spans="1:246" x14ac:dyDescent="0.2">
      <c r="A85" s="24">
        <v>63</v>
      </c>
      <c r="B85" s="14" t="s">
        <v>4</v>
      </c>
      <c r="C85" s="15" t="s">
        <v>20</v>
      </c>
      <c r="D85" s="15" t="s">
        <v>65</v>
      </c>
      <c r="E85" s="14" t="s">
        <v>41</v>
      </c>
      <c r="F85" s="21">
        <v>1</v>
      </c>
      <c r="G85" s="48"/>
      <c r="H85" s="58">
        <f t="shared" si="10"/>
        <v>0</v>
      </c>
      <c r="I85" s="22">
        <v>0.15</v>
      </c>
      <c r="J85" s="15"/>
      <c r="K85" s="15"/>
      <c r="L85" s="15"/>
      <c r="M85" s="15"/>
      <c r="N85" s="20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</row>
    <row r="86" spans="1:246" x14ac:dyDescent="0.2">
      <c r="A86" s="24">
        <v>64</v>
      </c>
      <c r="B86" s="14" t="s">
        <v>4</v>
      </c>
      <c r="C86" s="15" t="s">
        <v>20</v>
      </c>
      <c r="D86" s="15" t="s">
        <v>53</v>
      </c>
      <c r="E86" s="14" t="s">
        <v>41</v>
      </c>
      <c r="F86" s="21">
        <v>1</v>
      </c>
      <c r="G86" s="48"/>
      <c r="H86" s="58">
        <f t="shared" si="10"/>
        <v>0</v>
      </c>
      <c r="I86" s="22">
        <v>0.15</v>
      </c>
      <c r="J86" s="15"/>
      <c r="K86" s="15"/>
      <c r="L86" s="15"/>
      <c r="M86" s="15"/>
      <c r="N86" s="20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</row>
    <row r="87" spans="1:246" x14ac:dyDescent="0.2">
      <c r="A87" s="24">
        <v>65</v>
      </c>
      <c r="B87" s="14" t="s">
        <v>4</v>
      </c>
      <c r="C87" s="15" t="s">
        <v>20</v>
      </c>
      <c r="D87" s="15" t="s">
        <v>54</v>
      </c>
      <c r="E87" s="14" t="s">
        <v>41</v>
      </c>
      <c r="F87" s="21">
        <v>1</v>
      </c>
      <c r="G87" s="48"/>
      <c r="H87" s="58">
        <f t="shared" si="10"/>
        <v>0</v>
      </c>
      <c r="I87" s="22">
        <v>0.15</v>
      </c>
      <c r="J87" s="15"/>
      <c r="K87" s="15"/>
      <c r="L87" s="15"/>
      <c r="M87" s="15"/>
      <c r="N87" s="20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</row>
    <row r="88" spans="1:246" x14ac:dyDescent="0.2">
      <c r="A88" s="24">
        <v>66</v>
      </c>
      <c r="B88" s="14" t="s">
        <v>4</v>
      </c>
      <c r="C88" s="15" t="s">
        <v>20</v>
      </c>
      <c r="D88" s="15" t="s">
        <v>55</v>
      </c>
      <c r="E88" s="14" t="s">
        <v>41</v>
      </c>
      <c r="F88" s="21">
        <v>1</v>
      </c>
      <c r="G88" s="48"/>
      <c r="H88" s="58">
        <f t="shared" si="10"/>
        <v>0</v>
      </c>
      <c r="I88" s="22">
        <v>0.15</v>
      </c>
      <c r="J88" s="15"/>
      <c r="K88" s="15"/>
      <c r="L88" s="15"/>
      <c r="M88" s="15"/>
      <c r="N88" s="20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</row>
    <row r="89" spans="1:246" x14ac:dyDescent="0.2">
      <c r="A89" s="24">
        <v>67</v>
      </c>
      <c r="B89" s="14" t="s">
        <v>4</v>
      </c>
      <c r="C89" s="15" t="s">
        <v>20</v>
      </c>
      <c r="D89" s="15" t="s">
        <v>26</v>
      </c>
      <c r="E89" s="14" t="s">
        <v>6</v>
      </c>
      <c r="F89" s="50">
        <v>7.4999999999999997E-2</v>
      </c>
      <c r="G89" s="48">
        <f>SUM(H79:H88)</f>
        <v>0</v>
      </c>
      <c r="H89" s="49">
        <f>+G89*F89</f>
        <v>0</v>
      </c>
      <c r="I89" s="22">
        <v>0.15</v>
      </c>
      <c r="J89" s="15"/>
      <c r="K89" s="15"/>
      <c r="L89" s="15"/>
      <c r="M89" s="15"/>
      <c r="N89" s="20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</row>
    <row r="90" spans="1:246" x14ac:dyDescent="0.2">
      <c r="A90" s="24"/>
      <c r="B90" s="14"/>
      <c r="C90" s="15"/>
      <c r="D90" s="18" t="s">
        <v>67</v>
      </c>
      <c r="E90" s="14"/>
      <c r="F90" s="21"/>
      <c r="G90" s="48"/>
      <c r="H90" s="59">
        <f>SUM(H91:H111)</f>
        <v>0</v>
      </c>
      <c r="I90" s="22"/>
      <c r="J90" s="15"/>
      <c r="K90" s="15"/>
      <c r="L90" s="15"/>
      <c r="M90" s="15"/>
      <c r="N90" s="20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</row>
    <row r="91" spans="1:246" x14ac:dyDescent="0.2">
      <c r="A91" s="24">
        <v>68</v>
      </c>
      <c r="B91" s="14" t="s">
        <v>4</v>
      </c>
      <c r="C91" s="15" t="s">
        <v>20</v>
      </c>
      <c r="D91" s="15" t="s">
        <v>68</v>
      </c>
      <c r="E91" s="14" t="s">
        <v>41</v>
      </c>
      <c r="F91" s="21">
        <v>1</v>
      </c>
      <c r="G91" s="48"/>
      <c r="H91" s="58">
        <f t="shared" ref="H91:H103" si="11">+G91*F91</f>
        <v>0</v>
      </c>
      <c r="I91" s="22">
        <v>0.15</v>
      </c>
      <c r="J91" s="15"/>
      <c r="K91" s="15"/>
      <c r="L91" s="15"/>
      <c r="M91" s="15"/>
      <c r="N91" s="20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</row>
    <row r="92" spans="1:246" x14ac:dyDescent="0.2">
      <c r="A92" s="24">
        <v>69</v>
      </c>
      <c r="B92" s="14" t="s">
        <v>4</v>
      </c>
      <c r="C92" s="15" t="s">
        <v>20</v>
      </c>
      <c r="D92" s="15" t="s">
        <v>43</v>
      </c>
      <c r="E92" s="14" t="s">
        <v>41</v>
      </c>
      <c r="F92" s="21">
        <v>1</v>
      </c>
      <c r="G92" s="48"/>
      <c r="H92" s="58">
        <f>+G92*F92</f>
        <v>0</v>
      </c>
      <c r="I92" s="22">
        <v>0.15</v>
      </c>
      <c r="J92" s="15"/>
      <c r="K92" s="15"/>
      <c r="L92" s="15"/>
      <c r="M92" s="15"/>
      <c r="N92" s="20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</row>
    <row r="93" spans="1:246" x14ac:dyDescent="0.2">
      <c r="A93" s="24">
        <v>70</v>
      </c>
      <c r="B93" s="14" t="s">
        <v>4</v>
      </c>
      <c r="C93" s="15" t="s">
        <v>20</v>
      </c>
      <c r="D93" s="15" t="s">
        <v>69</v>
      </c>
      <c r="E93" s="14" t="s">
        <v>41</v>
      </c>
      <c r="F93" s="21">
        <v>1</v>
      </c>
      <c r="G93" s="48"/>
      <c r="H93" s="58">
        <f t="shared" si="11"/>
        <v>0</v>
      </c>
      <c r="I93" s="22">
        <v>0.15</v>
      </c>
      <c r="J93" s="15"/>
      <c r="K93" s="15"/>
      <c r="L93" s="15"/>
      <c r="M93" s="15"/>
      <c r="N93" s="20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</row>
    <row r="94" spans="1:246" x14ac:dyDescent="0.2">
      <c r="A94" s="24">
        <v>71</v>
      </c>
      <c r="B94" s="14" t="s">
        <v>4</v>
      </c>
      <c r="C94" s="15" t="s">
        <v>20</v>
      </c>
      <c r="D94" s="15" t="s">
        <v>70</v>
      </c>
      <c r="E94" s="14" t="s">
        <v>41</v>
      </c>
      <c r="F94" s="21">
        <v>1</v>
      </c>
      <c r="G94" s="48"/>
      <c r="H94" s="58">
        <f t="shared" si="11"/>
        <v>0</v>
      </c>
      <c r="I94" s="22">
        <v>0.15</v>
      </c>
      <c r="J94" s="15"/>
      <c r="K94" s="15"/>
      <c r="L94" s="15"/>
      <c r="M94" s="15"/>
      <c r="N94" s="20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</row>
    <row r="95" spans="1:246" x14ac:dyDescent="0.2">
      <c r="A95" s="24">
        <v>72</v>
      </c>
      <c r="B95" s="14" t="s">
        <v>4</v>
      </c>
      <c r="C95" s="15" t="s">
        <v>20</v>
      </c>
      <c r="D95" s="15" t="s">
        <v>71</v>
      </c>
      <c r="E95" s="14" t="s">
        <v>41</v>
      </c>
      <c r="F95" s="21">
        <v>1</v>
      </c>
      <c r="G95" s="48"/>
      <c r="H95" s="58">
        <f t="shared" si="11"/>
        <v>0</v>
      </c>
      <c r="I95" s="22">
        <v>0.15</v>
      </c>
      <c r="J95" s="15"/>
      <c r="K95" s="15"/>
      <c r="L95" s="15"/>
      <c r="M95" s="15"/>
      <c r="N95" s="20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</row>
    <row r="96" spans="1:246" x14ac:dyDescent="0.2">
      <c r="A96" s="24">
        <v>73</v>
      </c>
      <c r="B96" s="14" t="s">
        <v>4</v>
      </c>
      <c r="C96" s="15" t="s">
        <v>20</v>
      </c>
      <c r="D96" s="15" t="s">
        <v>47</v>
      </c>
      <c r="E96" s="14" t="s">
        <v>41</v>
      </c>
      <c r="F96" s="21">
        <v>1</v>
      </c>
      <c r="G96" s="48"/>
      <c r="H96" s="58">
        <f t="shared" si="11"/>
        <v>0</v>
      </c>
      <c r="I96" s="22">
        <v>0.15</v>
      </c>
      <c r="J96" s="15"/>
      <c r="K96" s="15"/>
      <c r="L96" s="15"/>
      <c r="M96" s="15"/>
      <c r="N96" s="20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</row>
    <row r="97" spans="1:246" x14ac:dyDescent="0.2">
      <c r="A97" s="24">
        <v>74</v>
      </c>
      <c r="B97" s="14" t="s">
        <v>4</v>
      </c>
      <c r="C97" s="15" t="s">
        <v>20</v>
      </c>
      <c r="D97" s="15" t="s">
        <v>48</v>
      </c>
      <c r="E97" s="14" t="s">
        <v>41</v>
      </c>
      <c r="F97" s="21">
        <v>1</v>
      </c>
      <c r="G97" s="48"/>
      <c r="H97" s="58">
        <f t="shared" si="11"/>
        <v>0</v>
      </c>
      <c r="I97" s="22">
        <v>0.15</v>
      </c>
      <c r="J97" s="15"/>
      <c r="K97" s="15"/>
      <c r="L97" s="15"/>
      <c r="M97" s="15"/>
      <c r="N97" s="20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</row>
    <row r="98" spans="1:246" x14ac:dyDescent="0.2">
      <c r="A98" s="24">
        <v>75</v>
      </c>
      <c r="B98" s="14" t="s">
        <v>4</v>
      </c>
      <c r="C98" s="15" t="s">
        <v>20</v>
      </c>
      <c r="D98" s="15" t="s">
        <v>73</v>
      </c>
      <c r="E98" s="14" t="s">
        <v>41</v>
      </c>
      <c r="F98" s="21">
        <v>1</v>
      </c>
      <c r="G98" s="48"/>
      <c r="H98" s="58">
        <f t="shared" si="11"/>
        <v>0</v>
      </c>
      <c r="I98" s="22">
        <v>0.15</v>
      </c>
      <c r="J98" s="15"/>
      <c r="K98" s="15"/>
      <c r="L98" s="15"/>
      <c r="M98" s="15"/>
      <c r="N98" s="20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</row>
    <row r="99" spans="1:246" x14ac:dyDescent="0.2">
      <c r="A99" s="24">
        <v>76</v>
      </c>
      <c r="B99" s="14" t="s">
        <v>4</v>
      </c>
      <c r="C99" s="15" t="s">
        <v>20</v>
      </c>
      <c r="D99" s="15" t="s">
        <v>80</v>
      </c>
      <c r="E99" s="14" t="s">
        <v>41</v>
      </c>
      <c r="F99" s="21">
        <v>1</v>
      </c>
      <c r="G99" s="48"/>
      <c r="H99" s="58">
        <f t="shared" ref="H99" si="12">+G99*F99</f>
        <v>0</v>
      </c>
      <c r="I99" s="22">
        <v>0.15</v>
      </c>
      <c r="J99" s="15"/>
      <c r="K99" s="15"/>
      <c r="L99" s="15"/>
      <c r="M99" s="15"/>
      <c r="N99" s="20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</row>
    <row r="100" spans="1:246" x14ac:dyDescent="0.2">
      <c r="A100" s="24">
        <v>77</v>
      </c>
      <c r="B100" s="14" t="s">
        <v>4</v>
      </c>
      <c r="C100" s="15" t="s">
        <v>20</v>
      </c>
      <c r="D100" s="15" t="s">
        <v>74</v>
      </c>
      <c r="E100" s="14" t="s">
        <v>41</v>
      </c>
      <c r="F100" s="21">
        <v>1</v>
      </c>
      <c r="G100" s="48"/>
      <c r="H100" s="58">
        <f t="shared" si="11"/>
        <v>0</v>
      </c>
      <c r="I100" s="22">
        <v>0.15</v>
      </c>
      <c r="J100" s="15"/>
      <c r="K100" s="15"/>
      <c r="L100" s="15"/>
      <c r="M100" s="15"/>
      <c r="N100" s="20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</row>
    <row r="101" spans="1:246" x14ac:dyDescent="0.2">
      <c r="A101" s="24">
        <v>78</v>
      </c>
      <c r="B101" s="14" t="s">
        <v>4</v>
      </c>
      <c r="C101" s="15" t="s">
        <v>20</v>
      </c>
      <c r="D101" s="15" t="s">
        <v>51</v>
      </c>
      <c r="E101" s="14" t="s">
        <v>41</v>
      </c>
      <c r="F101" s="21">
        <v>1</v>
      </c>
      <c r="G101" s="48"/>
      <c r="H101" s="58">
        <f t="shared" si="11"/>
        <v>0</v>
      </c>
      <c r="I101" s="22">
        <v>0.15</v>
      </c>
      <c r="J101" s="15"/>
      <c r="K101" s="15"/>
      <c r="L101" s="15"/>
      <c r="M101" s="15"/>
      <c r="N101" s="20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</row>
    <row r="102" spans="1:246" x14ac:dyDescent="0.2">
      <c r="A102" s="24">
        <v>79</v>
      </c>
      <c r="B102" s="14" t="s">
        <v>4</v>
      </c>
      <c r="C102" s="15" t="s">
        <v>20</v>
      </c>
      <c r="D102" s="15" t="s">
        <v>83</v>
      </c>
      <c r="E102" s="14" t="s">
        <v>41</v>
      </c>
      <c r="F102" s="21">
        <v>1</v>
      </c>
      <c r="G102" s="48"/>
      <c r="H102" s="58">
        <f t="shared" ref="H102" si="13">+G102*F102</f>
        <v>0</v>
      </c>
      <c r="I102" s="22">
        <v>0.15</v>
      </c>
      <c r="J102" s="15"/>
      <c r="K102" s="15"/>
      <c r="L102" s="15"/>
      <c r="M102" s="15"/>
      <c r="N102" s="20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</row>
    <row r="103" spans="1:246" x14ac:dyDescent="0.2">
      <c r="A103" s="24">
        <v>80</v>
      </c>
      <c r="B103" s="14" t="s">
        <v>4</v>
      </c>
      <c r="C103" s="15" t="s">
        <v>20</v>
      </c>
      <c r="D103" s="15" t="s">
        <v>75</v>
      </c>
      <c r="E103" s="14" t="s">
        <v>41</v>
      </c>
      <c r="F103" s="21">
        <v>1</v>
      </c>
      <c r="G103" s="48"/>
      <c r="H103" s="58">
        <f t="shared" si="11"/>
        <v>0</v>
      </c>
      <c r="I103" s="22">
        <v>0.15</v>
      </c>
      <c r="J103" s="15"/>
      <c r="K103" s="15"/>
      <c r="L103" s="15"/>
      <c r="M103" s="15"/>
      <c r="N103" s="20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</row>
    <row r="104" spans="1:246" x14ac:dyDescent="0.2">
      <c r="A104" s="24">
        <v>81</v>
      </c>
      <c r="B104" s="14" t="s">
        <v>4</v>
      </c>
      <c r="C104" s="15" t="s">
        <v>20</v>
      </c>
      <c r="D104" s="15" t="s">
        <v>76</v>
      </c>
      <c r="E104" s="14" t="s">
        <v>41</v>
      </c>
      <c r="F104" s="21">
        <v>1</v>
      </c>
      <c r="G104" s="48"/>
      <c r="H104" s="58">
        <f t="shared" ref="H104:H110" si="14">+G104*F104</f>
        <v>0</v>
      </c>
      <c r="I104" s="22">
        <v>0.15</v>
      </c>
      <c r="J104" s="15"/>
      <c r="K104" s="15"/>
      <c r="L104" s="15"/>
      <c r="M104" s="15"/>
      <c r="N104" s="20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</row>
    <row r="105" spans="1:246" x14ac:dyDescent="0.2">
      <c r="A105" s="24">
        <v>82</v>
      </c>
      <c r="B105" s="14" t="s">
        <v>4</v>
      </c>
      <c r="C105" s="15" t="s">
        <v>20</v>
      </c>
      <c r="D105" s="15" t="s">
        <v>77</v>
      </c>
      <c r="E105" s="14" t="s">
        <v>41</v>
      </c>
      <c r="F105" s="21">
        <v>1</v>
      </c>
      <c r="G105" s="48"/>
      <c r="H105" s="58">
        <f t="shared" si="14"/>
        <v>0</v>
      </c>
      <c r="I105" s="22">
        <v>0.15</v>
      </c>
      <c r="J105" s="15"/>
      <c r="K105" s="15"/>
      <c r="L105" s="15"/>
      <c r="M105" s="15"/>
      <c r="N105" s="20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</row>
    <row r="106" spans="1:246" x14ac:dyDescent="0.2">
      <c r="A106" s="24">
        <v>83</v>
      </c>
      <c r="B106" s="14" t="s">
        <v>4</v>
      </c>
      <c r="C106" s="15" t="s">
        <v>20</v>
      </c>
      <c r="D106" s="15" t="s">
        <v>78</v>
      </c>
      <c r="E106" s="14" t="s">
        <v>41</v>
      </c>
      <c r="F106" s="21">
        <v>1</v>
      </c>
      <c r="G106" s="48"/>
      <c r="H106" s="58">
        <f t="shared" si="14"/>
        <v>0</v>
      </c>
      <c r="I106" s="22">
        <v>0.15</v>
      </c>
      <c r="J106" s="15"/>
      <c r="K106" s="15"/>
      <c r="L106" s="15"/>
      <c r="M106" s="15"/>
      <c r="N106" s="20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</row>
    <row r="107" spans="1:246" x14ac:dyDescent="0.2">
      <c r="A107" s="24">
        <v>84</v>
      </c>
      <c r="B107" s="14" t="s">
        <v>4</v>
      </c>
      <c r="C107" s="15" t="s">
        <v>20</v>
      </c>
      <c r="D107" s="15" t="s">
        <v>79</v>
      </c>
      <c r="E107" s="14" t="s">
        <v>41</v>
      </c>
      <c r="F107" s="21">
        <v>1</v>
      </c>
      <c r="G107" s="48"/>
      <c r="H107" s="58">
        <f t="shared" ref="H107" si="15">+G107*F107</f>
        <v>0</v>
      </c>
      <c r="I107" s="22">
        <v>0.15</v>
      </c>
      <c r="J107" s="15"/>
      <c r="K107" s="15"/>
      <c r="L107" s="15"/>
      <c r="M107" s="15"/>
      <c r="N107" s="20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</row>
    <row r="108" spans="1:246" x14ac:dyDescent="0.2">
      <c r="A108" s="24">
        <v>85</v>
      </c>
      <c r="B108" s="14" t="s">
        <v>4</v>
      </c>
      <c r="C108" s="15" t="s">
        <v>20</v>
      </c>
      <c r="D108" s="15" t="s">
        <v>81</v>
      </c>
      <c r="E108" s="14" t="s">
        <v>41</v>
      </c>
      <c r="F108" s="21">
        <v>1</v>
      </c>
      <c r="G108" s="48"/>
      <c r="H108" s="58">
        <f t="shared" ref="H108:H109" si="16">+G108*F108</f>
        <v>0</v>
      </c>
      <c r="I108" s="22">
        <v>0.15</v>
      </c>
      <c r="J108" s="15"/>
      <c r="K108" s="15"/>
      <c r="L108" s="15"/>
      <c r="M108" s="15"/>
      <c r="N108" s="20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</row>
    <row r="109" spans="1:246" x14ac:dyDescent="0.2">
      <c r="A109" s="24">
        <v>86</v>
      </c>
      <c r="B109" s="14" t="s">
        <v>4</v>
      </c>
      <c r="C109" s="15" t="s">
        <v>20</v>
      </c>
      <c r="D109" s="15" t="s">
        <v>82</v>
      </c>
      <c r="E109" s="14" t="s">
        <v>41</v>
      </c>
      <c r="F109" s="21">
        <v>1</v>
      </c>
      <c r="G109" s="48"/>
      <c r="H109" s="58">
        <f t="shared" si="16"/>
        <v>0</v>
      </c>
      <c r="I109" s="22">
        <v>0.15</v>
      </c>
      <c r="J109" s="15"/>
      <c r="K109" s="15"/>
      <c r="L109" s="15"/>
      <c r="M109" s="15"/>
      <c r="N109" s="20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</row>
    <row r="110" spans="1:246" x14ac:dyDescent="0.2">
      <c r="A110" s="24">
        <v>87</v>
      </c>
      <c r="B110" s="14" t="s">
        <v>4</v>
      </c>
      <c r="C110" s="15" t="s">
        <v>20</v>
      </c>
      <c r="D110" s="62" t="s">
        <v>84</v>
      </c>
      <c r="E110" s="14" t="s">
        <v>41</v>
      </c>
      <c r="F110" s="21">
        <v>1</v>
      </c>
      <c r="G110" s="48"/>
      <c r="H110" s="58">
        <f t="shared" si="14"/>
        <v>0</v>
      </c>
      <c r="I110" s="22">
        <v>0.15</v>
      </c>
      <c r="J110" s="15"/>
      <c r="K110" s="15"/>
      <c r="L110" s="15"/>
      <c r="M110" s="15"/>
      <c r="N110" s="20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</row>
    <row r="111" spans="1:246" x14ac:dyDescent="0.2">
      <c r="A111" s="24">
        <v>88</v>
      </c>
      <c r="B111" s="14" t="s">
        <v>4</v>
      </c>
      <c r="C111" s="15" t="s">
        <v>20</v>
      </c>
      <c r="D111" s="15" t="s">
        <v>26</v>
      </c>
      <c r="E111" s="14" t="s">
        <v>6</v>
      </c>
      <c r="F111" s="50">
        <v>7.4999999999999997E-2</v>
      </c>
      <c r="G111" s="48">
        <f>SUM(H98:H110)</f>
        <v>0</v>
      </c>
      <c r="H111" s="49">
        <f>+G111*F111</f>
        <v>0</v>
      </c>
      <c r="I111" s="22">
        <v>0.15</v>
      </c>
      <c r="J111" s="15"/>
      <c r="K111" s="15"/>
      <c r="L111" s="15"/>
      <c r="M111" s="15"/>
      <c r="N111" s="20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</row>
    <row r="112" spans="1:246" ht="5.25" customHeight="1" x14ac:dyDescent="0.2">
      <c r="A112" s="14"/>
      <c r="B112" s="14"/>
      <c r="C112" s="15"/>
      <c r="D112" s="15"/>
      <c r="E112" s="14"/>
      <c r="F112" s="50"/>
      <c r="G112" s="48"/>
      <c r="H112" s="49"/>
      <c r="I112" s="22"/>
      <c r="J112" s="23"/>
      <c r="K112" s="20"/>
      <c r="L112" s="23"/>
    </row>
    <row r="113" spans="1:12" x14ac:dyDescent="0.2">
      <c r="A113" s="14"/>
      <c r="B113" s="14"/>
      <c r="C113" s="15"/>
      <c r="D113" s="15" t="s">
        <v>5</v>
      </c>
      <c r="E113" s="14" t="s">
        <v>22</v>
      </c>
      <c r="F113" s="16"/>
      <c r="G113" s="16"/>
      <c r="H113" s="16">
        <f>+H90+H72+H65+H49+H32+H30</f>
        <v>0</v>
      </c>
      <c r="I113" s="22"/>
      <c r="J113" s="23"/>
      <c r="K113" s="20"/>
      <c r="L113" s="23"/>
    </row>
    <row r="114" spans="1:12" ht="4.5" customHeight="1" x14ac:dyDescent="0.2">
      <c r="A114" s="14"/>
      <c r="B114" s="14"/>
      <c r="C114" s="15"/>
      <c r="D114" s="15"/>
      <c r="E114" s="14"/>
      <c r="F114" s="16"/>
      <c r="G114" s="16"/>
      <c r="H114" s="16"/>
      <c r="I114" s="17"/>
    </row>
    <row r="115" spans="1:12" x14ac:dyDescent="0.2">
      <c r="A115" s="14"/>
      <c r="B115" s="14"/>
      <c r="C115" s="15"/>
      <c r="D115" s="53" t="s">
        <v>27</v>
      </c>
      <c r="E115" s="54" t="s">
        <v>22</v>
      </c>
      <c r="F115" s="55"/>
      <c r="G115" s="53"/>
      <c r="H115" s="56">
        <f>+H113*4.46%</f>
        <v>0</v>
      </c>
      <c r="I115" s="17"/>
      <c r="J115" s="26"/>
    </row>
    <row r="116" spans="1:12" x14ac:dyDescent="0.2">
      <c r="A116" s="14"/>
      <c r="B116" s="14"/>
      <c r="C116" s="15"/>
      <c r="D116" s="53" t="s">
        <v>28</v>
      </c>
      <c r="E116" s="54" t="s">
        <v>22</v>
      </c>
      <c r="F116" s="55"/>
      <c r="G116" s="53"/>
      <c r="H116" s="56">
        <f>+H113*1.1%</f>
        <v>0</v>
      </c>
      <c r="I116" s="17"/>
      <c r="J116" s="26"/>
    </row>
    <row r="117" spans="1:12" x14ac:dyDescent="0.2">
      <c r="A117" s="14"/>
      <c r="B117" s="14"/>
      <c r="C117" s="15"/>
      <c r="D117" s="53" t="s">
        <v>29</v>
      </c>
      <c r="E117" s="54" t="s">
        <v>22</v>
      </c>
      <c r="F117" s="55"/>
      <c r="G117" s="53"/>
      <c r="H117" s="56">
        <f>+H113*2.2%</f>
        <v>0</v>
      </c>
      <c r="I117" s="17"/>
      <c r="J117" s="26"/>
    </row>
    <row r="118" spans="1:12" ht="4.5" customHeight="1" x14ac:dyDescent="0.2">
      <c r="A118" s="14"/>
      <c r="B118" s="14"/>
      <c r="C118" s="15"/>
      <c r="D118" s="15"/>
      <c r="E118" s="14"/>
      <c r="F118" s="16"/>
      <c r="G118" s="16"/>
      <c r="H118" s="16"/>
      <c r="I118" s="17"/>
    </row>
    <row r="119" spans="1:12" x14ac:dyDescent="0.2">
      <c r="A119" s="27"/>
      <c r="D119" s="28" t="s">
        <v>23</v>
      </c>
      <c r="E119" s="29" t="s">
        <v>22</v>
      </c>
      <c r="F119" s="30"/>
      <c r="G119" s="31"/>
      <c r="H119" s="32">
        <f>SUM(H113:H117)</f>
        <v>0</v>
      </c>
    </row>
    <row r="120" spans="1:12" x14ac:dyDescent="0.2">
      <c r="A120" s="27"/>
      <c r="D120" s="33" t="s">
        <v>89</v>
      </c>
      <c r="E120" s="14" t="s">
        <v>22</v>
      </c>
      <c r="H120" s="34">
        <f>+H119*15%</f>
        <v>0</v>
      </c>
    </row>
    <row r="121" spans="1:12" x14ac:dyDescent="0.2">
      <c r="A121" s="27"/>
      <c r="D121" s="35" t="s">
        <v>24</v>
      </c>
      <c r="E121" s="36" t="s">
        <v>22</v>
      </c>
      <c r="F121" s="37"/>
      <c r="G121" s="37"/>
      <c r="H121" s="38">
        <f>SUM(H119:H120)</f>
        <v>0</v>
      </c>
    </row>
    <row r="122" spans="1:12" x14ac:dyDescent="0.2">
      <c r="A122" s="39"/>
      <c r="H122" s="40"/>
    </row>
    <row r="123" spans="1:12" x14ac:dyDescent="0.2">
      <c r="A123" s="39"/>
      <c r="H123" s="40"/>
    </row>
    <row r="124" spans="1:12" x14ac:dyDescent="0.2">
      <c r="A124" s="39"/>
      <c r="H124" s="40"/>
    </row>
    <row r="125" spans="1:12" x14ac:dyDescent="0.2">
      <c r="A125" s="41"/>
      <c r="B125" s="25"/>
      <c r="C125" s="25"/>
      <c r="D125" s="25"/>
      <c r="E125" s="25"/>
      <c r="F125" s="42"/>
      <c r="G125" s="25"/>
      <c r="H125" s="43"/>
    </row>
    <row r="126" spans="1:12" x14ac:dyDescent="0.2">
      <c r="A126" s="44"/>
      <c r="H126" s="45"/>
    </row>
    <row r="127" spans="1:12" x14ac:dyDescent="0.2">
      <c r="A127" s="25"/>
    </row>
    <row r="128" spans="1:12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39"/>
    </row>
    <row r="134" spans="1:1" x14ac:dyDescent="0.2">
      <c r="A134" s="39"/>
    </row>
    <row r="135" spans="1:1" x14ac:dyDescent="0.2">
      <c r="A135" s="41"/>
    </row>
    <row r="136" spans="1:1" x14ac:dyDescent="0.2">
      <c r="A136" s="46"/>
    </row>
    <row r="137" spans="1:1" x14ac:dyDescent="0.2">
      <c r="A137" s="41"/>
    </row>
    <row r="138" spans="1:1" x14ac:dyDescent="0.2">
      <c r="A138" s="39"/>
    </row>
    <row r="139" spans="1:1" x14ac:dyDescent="0.2">
      <c r="A139" s="41"/>
    </row>
    <row r="140" spans="1:1" x14ac:dyDescent="0.2">
      <c r="A140" s="41"/>
    </row>
    <row r="141" spans="1:1" x14ac:dyDescent="0.2">
      <c r="A141" s="4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h16</cp:lastModifiedBy>
  <dcterms:created xsi:type="dcterms:W3CDTF">2020-12-10T07:06:13Z</dcterms:created>
  <dcterms:modified xsi:type="dcterms:W3CDTF">2021-10-22T12:43:17Z</dcterms:modified>
</cp:coreProperties>
</file>