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28" yWindow="65428" windowWidth="23256" windowHeight="12576" activeTab="0"/>
  </bookViews>
  <sheets>
    <sheet name="P_08_A_Biologi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<sst xmlns="http://schemas.openxmlformats.org/spreadsheetml/2006/main" count="101" uniqueCount="75">
  <si>
    <t>P_08</t>
  </si>
  <si>
    <t>NABÍDKA</t>
  </si>
  <si>
    <t>Název požadovaného výrobku</t>
  </si>
  <si>
    <t>technická specifikace požadovaného výrobku</t>
  </si>
  <si>
    <t>množství</t>
  </si>
  <si>
    <t>jednotka</t>
  </si>
  <si>
    <t>cena celkem včetně DPH</t>
  </si>
  <si>
    <t>ks</t>
  </si>
  <si>
    <t>kód</t>
  </si>
  <si>
    <t>jednotková cena bez DPH</t>
  </si>
  <si>
    <t>cena celkem bez DPH</t>
  </si>
  <si>
    <t>Nákup nábytku - část A - Biologie</t>
  </si>
  <si>
    <t xml:space="preserve">Skříň vysoká šatní </t>
  </si>
  <si>
    <t xml:space="preserve">Žákovský demonstrační stůl </t>
  </si>
  <si>
    <t>Skříňka se 4 šuplíky</t>
  </si>
  <si>
    <t>Středový instalační díl koncový</t>
  </si>
  <si>
    <t>Šatní věšák</t>
  </si>
  <si>
    <t>Šálová židle otočná</t>
  </si>
  <si>
    <t>Kovová skříň</t>
  </si>
  <si>
    <t xml:space="preserve">Kovová skříň dvoudvéřová </t>
  </si>
  <si>
    <t>Kovová skříň jednodvéřová</t>
  </si>
  <si>
    <t xml:space="preserve">Lavice žákovská dvoumístná </t>
  </si>
  <si>
    <t xml:space="preserve">Židle žákovská </t>
  </si>
  <si>
    <t>PC katedra celodřevěná s výkrojem</t>
  </si>
  <si>
    <t xml:space="preserve">Kancelářská židle </t>
  </si>
  <si>
    <t>Mechanika synchro, výškově stavitelný síťovaný opěrák, samostatně výškově stavitelná bederní opěrka, látka odolnost vůči prodření, bez područek a podhlavníku, nosnost alespoň 150 kg</t>
  </si>
  <si>
    <t xml:space="preserve">Kovová skříň </t>
  </si>
  <si>
    <t xml:space="preserve">učitelský demonstrační stůl </t>
  </si>
  <si>
    <t>demonstrační laboratorní pracoviště - učitel</t>
  </si>
  <si>
    <t>1.1.1.2.5</t>
  </si>
  <si>
    <t>1.1.2.3.1.34</t>
  </si>
  <si>
    <t>1.1.2.3.1.35</t>
  </si>
  <si>
    <t>1.1.2.3.1.36</t>
  </si>
  <si>
    <t>1.1.2.3.1.37</t>
  </si>
  <si>
    <t>1.1.2.3.1.38</t>
  </si>
  <si>
    <t>1.1.2.3.1.39</t>
  </si>
  <si>
    <t>1.1.2.3.1.40</t>
  </si>
  <si>
    <t>1.1.2.3.1.41</t>
  </si>
  <si>
    <t>1.1.2.3.1.42</t>
  </si>
  <si>
    <t>1.1.2.3.1.43</t>
  </si>
  <si>
    <t>1.1.2.3.1.44</t>
  </si>
  <si>
    <t>1.1.2.3.1.45</t>
  </si>
  <si>
    <t>1.1.2.3.1.46</t>
  </si>
  <si>
    <t>1.1.2.3.1.47</t>
  </si>
  <si>
    <t>1.1.2.3.1.48</t>
  </si>
  <si>
    <t>1.1.2.3.1.49</t>
  </si>
  <si>
    <t>1.1.2.3.1.50</t>
  </si>
  <si>
    <t>1.1.2.3.1.51</t>
  </si>
  <si>
    <t>1.1.2.3.1.52</t>
  </si>
  <si>
    <t>1.1.2.3.1.53</t>
  </si>
  <si>
    <t>maximální možná cena bez DPH/jednotka</t>
  </si>
  <si>
    <t>maximální možná cena včetně DPH/jednotka</t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</si>
  <si>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</t>
  </si>
  <si>
    <t>Poznámka</t>
  </si>
  <si>
    <t>Kovová skříň dvoudvéřová nízká</t>
  </si>
  <si>
    <t>Skříň vysoká šatní s odkládací policí a šatní tyčí, uzamykatelná, rozměr minimálně 80*70*190 a maximálně 90*60*197cm(š*h*v), spoje kolíkové lepené, kovové rektifikační patky seřiditelné z vnitřního prostoru, úchytky kovové, rozvorový zámek, možnost výběru z minimálně 3 odstínů povrchového dekoru</t>
  </si>
  <si>
    <t>Žákovský demonstrační stůl 2 místný s připojovacím uzamykatelným panelem( 2x 230V) usazeným v prac. desce  - rozměr minimálně 120*55*72 a maximálně 125*60*76 cm(š*h*v)(výška stolu pro starší žáky), provedení kovová jäklová konstrukce s rektifikačními šrouby, zadní okopová deska LTD o minimální tloušťce 18 mm s ABS hranou, pracovní deska kompaktní vysokotlaký laminát chemicky odolný(doloženo atestem chemické odolnosti), možnost výběru z minimálně 3 odstínů povrchového dekoru</t>
  </si>
  <si>
    <t>Žákovský demonstrační stůl 2 místný s připojovacím uzamykatelným panelem ( 2x 230V) usazeným v prac. desce  - rozměr minimálně 120*60*75 a maximálně 125*60*76 cm (š*h*v)(výška stolu pro starší žáky), provedení kovová jäklová konstrukce s rektifikačními šrouby, zadní okopová deska LTD o minimální tloušťce 18 mm s ABS hranou, pracovní deska kompaktní vysokotlaký laminát chemicky odolný(doloženo atestem chemické odolnosti), možnost výběru z minimálně 3 odstínů povrchového dekoru</t>
  </si>
  <si>
    <t>Skříňka se 4 šuplíky - rozměr minimálně 60*60*74 a maximálně 64*60*76 cm(š*h*v), pohledová záda, provedení LTD tloušťka minimálně 18 mm s ABS hranou, horní deska naložená kompaktní vysokotlaký laminát, možnost výběru z minimálně 3 odstínů povrchového dekoru</t>
  </si>
  <si>
    <t>Středový instalační díl koncový s nerezovým dřezem a pákovou baterií-rozměr minimálně 60*58*74 a maximálně 63*60*76cm(š*h*v), okopové desky LTD s minimální tloušťkou 18 mm s ABS hranou, pracovní deska kompaktní vysokotlaký laminát chemicky odolný(doloženo atestem chemické odolnosti), možnost výběru ze 3 odstínů povrchového dekoru</t>
  </si>
  <si>
    <t>Šatní věšák, délka minimálně 180cm, minimálně 6 kovových dvojháčků, lamino materiál</t>
  </si>
  <si>
    <t>Šálová židle otočná s kolečky, na plynovém pístu, s možností nastavení 44-55 cm, kovový nosný kříž s kolečky, celopřekližková ergonomická skořepina, nečalouněná</t>
  </si>
  <si>
    <t>Kovová skříň s plnými dveřmi (dole) a prosklenými dveřmi (nahoře), prosklené dveře z bezpečnostního kaleného skla o síle minimálně 4 mm, ocelové dveře s výztuhou, síla plechu dveří je minimálně 0,8 mm, sokl 9-12 cm, cylindrický rozvorový zámek dvoubodový, alespoň 3 stavitelné police, nosnost 1 police je minimálně 60 kg, rozměry v: 185-195 cm, š: 95-100 cm, h: 40-50 cm, možnost výběru z minimálně 3 odstínů povrchového dekoru</t>
  </si>
  <si>
    <t>Kovová skříň dvoudveřová s prosklenými dveřmi, prosklené dveře z bezpečnostního kaleného skla o síle alespoň 4 mm, ocelové dveře s výztuhou, síla plechu dveří je minimálně 0,8 mm, sokl přibližně 9 cm, cylindrický rozvorový zámek dvoubodový, alespoň 4 stavitelné police, nosnost 1 police je minimálně 60 kg, rozměry v: 185-195 cm, š: 95-100 cm, h: 40-50 cm, možnost výběru z minimálně 3 odstínů povrchového dekoru</t>
  </si>
  <si>
    <t>Jednodveřová kovová skříň s prosklenými dveřmi, prosklené dveře z bezpečnostního kaleného skla o síle minimálně 4 mm, ocelové dveře s výztuhou, síla plechu dveří je minimálně 0,8 mm, sokl přibližně 9 cm, cylindrický rozvorový zámek dvoubodový, alespoň 4 stavitelné police, nosnost 1 police je minimálně 60 kg, šířka 50-60 cm, hloubka 40-50 cm, výška 185-195 cm, možnost výběru z minimálně 3 odstínů povrchového dekoru</t>
  </si>
  <si>
    <t>Kovová skříň dvoudveřová s prosklenými dveřmi, prosklené dveře z bezpečnostního kaleného skla o síle alespoň 4 mm, ocelové dveře s výztuhou, síla plechu dveří je minimálně 0,8 mm, sokl přibližně 9 cm, cylindrický rozvorový zámek dvoubodový, alespoň 3 stavitelné police, nosnost 1 police je minimálně 60 kg, rozměry: výška 95-100 cm, šířka 105-115 cm, hloubka 40-50 cm, možnost výběru z minimálně 3 odstínů barev povrchového dekoru</t>
  </si>
  <si>
    <t>Lavice žákovská 2místná pro starší děti pevná s odkládacími koši, rozměr maximálně 130*50*výška pro starší žáky-76cm, kovová konstrukce z plochooválných profilů a tunelového profilu, povrchová úprava žárový komaxit v barvě,  pracovní deska LTD tl.minimálně 18 mm s oblé rohy, možnost výběru z minimálně 3 odstínů barev povrchového dekoru</t>
  </si>
  <si>
    <t>Židle žákovská pevná určena pro staší žáky, kovový rám z plochooválných profilů o tloušče minimálně 1,5 mm s povrchovou úpravou žárový komaxit v barvě,  nohy jsou opatřeny plastovými návleky zabraňujícím poškození podlahy, v horní části profil zakončen kovovou záslepkou, podsedák s plastovými elementy pro uložení židle do košíku, sedák a opěrák tvarovaná překližka, oboustranně lakovaná, možnost výběru z minimálně 3 odstínů povrchového dekoru</t>
  </si>
  <si>
    <t>PC katedra celodřevěná, s ABS hranou, pracovní deska s výřezem a výjezdem na klávesnici, vlevo LTD box pro PC, průchodka v pracovní desce, krytí zad stolu, rozměry: délka 110-120 cm, výška minimálně 73 cm, hloubka 500-600 cm, možnost výběru z minimálně 3 odstínů povrchového dekoru</t>
  </si>
  <si>
    <t>Kovová skříň s plnými dveřmi (dole) a prosklenými dveřmi (nahoře), prosklené dveře z bezpečnostního kaleného skla o síle minimálně 4 mm, ocelové dveře s výztuhou, síla plechu dveří je minimálně 0,8 mm, sokl 9-12 cm, cylindrický rozvorový zámek dvoubodový, alespoň 3 stavitelné police, nosnost 1 police je minimálně 60 kg, rozměry v: 185-195 cm, š: 95-105 cm, h: 40-50 cm, možnost výběru z minimálně 3 odstínů povrchového dekoru</t>
  </si>
  <si>
    <t>Kovová skříň dvoudveřová s prosklenými dveřmi, prosklené dveře z bezpečnostního kaleného skla o síle alespoň 4 mm, ocelové dveře s výztuhou, síla plechu dveří je minimálně 0,8 mm, sokl přibližně 9 cm, cylindrický rozvorový zámek dvoubodový, alespoň 4 stavitelné police, nosnost 1 police je minimálně 60 kg, rozměry v: 185-195 cm, š: 95-105 cm, h: 40-50 cm, možnost výběru z minimálně 3 odstínů povrchového dekoru</t>
  </si>
  <si>
    <t>Kovová skříň dvoudveřová s prosklenými dveřmi, prosklené dveře z bezpečnostního kaleného skla o síle alespoň 4 mm, ocelové dveře s výztuhou, síla plechu dveří je minimálně 0,8 mm, sokl přibližně 9 cm, cylindrický rozvorový zámek dvoubodový, alespoň 4 stavitelné police, nosnost 1 police je minimálně 60 kg, rozměry: výška 105-115 cm, šířka 95-105 cm, hloubka 40-50 cm, možnost výběru z minimálně 3 odstínů povrchového dekoru</t>
  </si>
  <si>
    <t>Učitelský demonstrační stůl - segment s nerezovým dřezem a baterií, rozměr minimálně 60*75*85 a maximálně 65*80*90cm(š*h*v), provedení LTD tloušťka přibližně 18 mm s ABS hranou, pracovní deska vysokotlaký laminát chemicky odolný(doloženo atestem chemické odolnosti), možnost výběru z minimálně 3 odstínů povrchového dekoru</t>
  </si>
  <si>
    <t>Učitelský demonstrační stůl - segment policový, rozměr minimálně 80*80*85 a maximálně 85*85*90cm(š*h*v), provedení LTD tl.18 mm s ABS hranou, pracovní deska vysokotlaký laminát chemicky odolný(doloženo atestem chemické odolnosti), možnost výběru z minimálně 3 odstínů povrchového dekoru</t>
  </si>
  <si>
    <t>Demonstrační laboratorní pracoviště (učitelská katedra), rozměr minimálně 300*75*85 a maximálně š310*h80*v90 cm, provedení kovová jäklová konstrukce v barvě s rektifikač.šrouby a ukotvením do podlahy, pracovní deska z vysokotlakého chemicky odolného laminátu(doloženo atestem chemické odolnosti), do modulového prostoru vloženy skříňky z LTD tloušťka alespoň 18 mm s ABS hranou, uzamykatelná dřezová skříňka šířky alespoň 60 cm včetně nerezového dřezu a pákové baterie, čtyřzásuvková skříňka šířky minimálně 60 cm s centrálním zámkem, 1x prostor pro sezení učitele, uzamykatelná policová skříňka šířky minimálně 60 cm v horní části se zásuvkou, možnost výběru z minimálně 3 odstínů povrchového dekoru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</si>
</sst>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6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14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thin"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 locked="0"/>
    </xf>
    <xf numFmtId="0" fontId="8" fillId="0" borderId="0">
      <alignment/>
      <protection/>
    </xf>
    <xf numFmtId="0" fontId="1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44" fontId="14" fillId="3" borderId="2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0" fillId="0" borderId="3" xfId="0" applyBorder="1" applyProtection="1">
      <protection locked="0"/>
    </xf>
    <xf numFmtId="44" fontId="0" fillId="0" borderId="3" xfId="0" applyNumberFormat="1" applyBorder="1" applyProtection="1">
      <protection locked="0"/>
    </xf>
    <xf numFmtId="44" fontId="2" fillId="3" borderId="4" xfId="0" applyNumberFormat="1" applyFont="1" applyFill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20" applyFont="1" applyProtection="1">
      <protection locked="0"/>
    </xf>
    <xf numFmtId="0" fontId="9" fillId="0" borderId="0" xfId="0" applyFont="1" applyProtection="1">
      <protection locked="0"/>
    </xf>
    <xf numFmtId="44" fontId="9" fillId="0" borderId="0" xfId="20" applyFont="1" applyProtection="1">
      <protection locked="0"/>
    </xf>
    <xf numFmtId="2" fontId="12" fillId="4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5" borderId="0" xfId="0" applyFill="1" applyProtection="1"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4" fillId="6" borderId="2" xfId="27" applyFont="1" applyFill="1" applyBorder="1" applyAlignment="1" applyProtection="1">
      <alignment vertical="center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" xfId="26" applyFont="1" applyBorder="1" applyAlignment="1" applyProtection="1">
      <alignment horizontal="center" vertical="center"/>
      <protection locked="0"/>
    </xf>
    <xf numFmtId="0" fontId="17" fillId="4" borderId="2" xfId="26" applyFont="1" applyFill="1" applyBorder="1" applyAlignment="1" applyProtection="1">
      <alignment horizontal="center" vertical="center"/>
      <protection locked="0"/>
    </xf>
    <xf numFmtId="0" fontId="18" fillId="0" borderId="2" xfId="26" applyFont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44" fontId="14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6" borderId="2" xfId="26" applyFont="1" applyFill="1" applyBorder="1" applyAlignment="1" applyProtection="1">
      <alignment vertical="center"/>
      <protection locked="0"/>
    </xf>
    <xf numFmtId="164" fontId="6" fillId="4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 applyProtection="1">
      <alignment vertical="top"/>
      <protection locked="0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2" fillId="5" borderId="5" xfId="0" applyFont="1" applyFill="1" applyBorder="1" applyAlignment="1" applyProtection="1">
      <alignment horizontal="left" vertical="center" wrapText="1"/>
      <protection locked="0"/>
    </xf>
    <xf numFmtId="0" fontId="2" fillId="5" borderId="6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5" borderId="6" xfId="0" applyFont="1" applyFill="1" applyBorder="1" applyAlignment="1" applyProtection="1">
      <alignment horizontal="center" vertical="center" wrapText="1"/>
      <protection hidden="1"/>
    </xf>
    <xf numFmtId="0" fontId="5" fillId="5" borderId="5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 5 2" xfId="21"/>
    <cellStyle name="Hypertextový odkaz 2" xfId="22"/>
    <cellStyle name="Normální 3" xfId="23"/>
    <cellStyle name="Normální 2" xfId="24"/>
    <cellStyle name="normální 4" xfId="25"/>
    <cellStyle name="Normální 2 5" xfId="26"/>
    <cellStyle name="Hypertextový odkaz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9"/>
  <sheetViews>
    <sheetView tabSelected="1" zoomScale="60" zoomScaleNormal="60" workbookViewId="0" topLeftCell="A22">
      <selection activeCell="C18" sqref="C18"/>
    </sheetView>
  </sheetViews>
  <sheetFormatPr defaultColWidth="9.140625" defaultRowHeight="15"/>
  <cols>
    <col min="1" max="1" width="15.7109375" style="1" customWidth="1"/>
    <col min="2" max="2" width="36.57421875" style="1" bestFit="1" customWidth="1"/>
    <col min="3" max="3" width="152.421875" style="1" customWidth="1"/>
    <col min="4" max="4" width="22.8515625" style="1" customWidth="1"/>
    <col min="5" max="5" width="23.8515625" style="1" customWidth="1"/>
    <col min="6" max="6" width="9.57421875" style="1" customWidth="1"/>
    <col min="7" max="7" width="9.421875" style="1" customWidth="1"/>
    <col min="8" max="8" width="14.421875" style="1" customWidth="1"/>
    <col min="9" max="9" width="14.140625" style="1" customWidth="1"/>
    <col min="10" max="10" width="18.00390625" style="1" customWidth="1"/>
    <col min="11" max="16384" width="9.140625" style="1" customWidth="1"/>
  </cols>
  <sheetData>
    <row r="1" ht="15" thickBot="1"/>
    <row r="2" spans="2:10" ht="18" thickBot="1">
      <c r="B2" s="2" t="s">
        <v>0</v>
      </c>
      <c r="C2" s="31" t="s">
        <v>11</v>
      </c>
      <c r="D2" s="31"/>
      <c r="E2" s="31"/>
      <c r="F2" s="31"/>
      <c r="G2" s="31"/>
      <c r="H2" s="31"/>
      <c r="I2" s="31"/>
      <c r="J2" s="32"/>
    </row>
    <row r="3" ht="15" thickBot="1"/>
    <row r="4" spans="6:10" ht="15">
      <c r="F4" s="33" t="s">
        <v>1</v>
      </c>
      <c r="G4" s="34"/>
      <c r="H4" s="34"/>
      <c r="I4" s="34"/>
      <c r="J4" s="35"/>
    </row>
    <row r="5" spans="1:10" ht="86.4" customHeight="1">
      <c r="A5" s="13"/>
      <c r="B5" s="38" t="s">
        <v>2</v>
      </c>
      <c r="C5" s="36" t="s">
        <v>3</v>
      </c>
      <c r="D5" s="44" t="s">
        <v>50</v>
      </c>
      <c r="E5" s="44" t="s">
        <v>51</v>
      </c>
      <c r="F5" s="40" t="s">
        <v>4</v>
      </c>
      <c r="G5" s="42" t="s">
        <v>5</v>
      </c>
      <c r="H5" s="29" t="s">
        <v>9</v>
      </c>
      <c r="I5" s="29" t="s">
        <v>10</v>
      </c>
      <c r="J5" s="29" t="s">
        <v>6</v>
      </c>
    </row>
    <row r="6" spans="1:10" ht="15">
      <c r="A6" s="14" t="s">
        <v>8</v>
      </c>
      <c r="B6" s="39"/>
      <c r="C6" s="37"/>
      <c r="D6" s="45"/>
      <c r="E6" s="45"/>
      <c r="F6" s="41"/>
      <c r="G6" s="43"/>
      <c r="H6" s="30"/>
      <c r="I6" s="30"/>
      <c r="J6" s="30"/>
    </row>
    <row r="7" spans="1:10" ht="32.4" customHeight="1">
      <c r="A7" s="16" t="s">
        <v>30</v>
      </c>
      <c r="B7" s="17" t="s">
        <v>12</v>
      </c>
      <c r="C7" s="27" t="s">
        <v>55</v>
      </c>
      <c r="D7" s="18">
        <f>E7/1.21</f>
        <v>5685.9504132231405</v>
      </c>
      <c r="E7" s="25">
        <v>6880</v>
      </c>
      <c r="F7" s="19">
        <v>1</v>
      </c>
      <c r="G7" s="15" t="s">
        <v>7</v>
      </c>
      <c r="H7" s="23"/>
      <c r="I7" s="23">
        <f>F7*H7</f>
        <v>0</v>
      </c>
      <c r="J7" s="23">
        <f>I7*1.21</f>
        <v>0</v>
      </c>
    </row>
    <row r="8" spans="1:10" ht="48" customHeight="1">
      <c r="A8" s="16" t="s">
        <v>31</v>
      </c>
      <c r="B8" s="17" t="s">
        <v>13</v>
      </c>
      <c r="C8" s="27" t="s">
        <v>56</v>
      </c>
      <c r="D8" s="18">
        <f>E8/1.21</f>
        <v>6661.157024793389</v>
      </c>
      <c r="E8" s="25">
        <v>8060</v>
      </c>
      <c r="F8" s="19">
        <v>5</v>
      </c>
      <c r="G8" s="15" t="s">
        <v>7</v>
      </c>
      <c r="H8" s="3"/>
      <c r="I8" s="23">
        <f aca="true" t="shared" si="0" ref="I8:I27">F8*H8</f>
        <v>0</v>
      </c>
      <c r="J8" s="23">
        <f aca="true" t="shared" si="1" ref="J8:J27">I8*1.21</f>
        <v>0</v>
      </c>
    </row>
    <row r="9" spans="1:10" ht="34.2">
      <c r="A9" s="16" t="s">
        <v>32</v>
      </c>
      <c r="B9" s="17" t="s">
        <v>13</v>
      </c>
      <c r="C9" s="27" t="s">
        <v>57</v>
      </c>
      <c r="D9" s="18">
        <f>E9/1.21</f>
        <v>7756.198347107438</v>
      </c>
      <c r="E9" s="25">
        <v>9385</v>
      </c>
      <c r="F9" s="19">
        <v>5</v>
      </c>
      <c r="G9" s="15" t="s">
        <v>7</v>
      </c>
      <c r="H9" s="3"/>
      <c r="I9" s="23">
        <f t="shared" si="0"/>
        <v>0</v>
      </c>
      <c r="J9" s="23">
        <f t="shared" si="1"/>
        <v>0</v>
      </c>
    </row>
    <row r="10" spans="1:10" ht="22.8">
      <c r="A10" s="16" t="s">
        <v>33</v>
      </c>
      <c r="B10" s="17" t="s">
        <v>14</v>
      </c>
      <c r="C10" s="27" t="s">
        <v>58</v>
      </c>
      <c r="D10" s="18">
        <f aca="true" t="shared" si="2" ref="D10:D26">E10/1.21</f>
        <v>7237.190082644628</v>
      </c>
      <c r="E10" s="25">
        <v>8757</v>
      </c>
      <c r="F10" s="19">
        <v>4</v>
      </c>
      <c r="G10" s="15" t="s">
        <v>7</v>
      </c>
      <c r="H10" s="3"/>
      <c r="I10" s="23">
        <f t="shared" si="0"/>
        <v>0</v>
      </c>
      <c r="J10" s="23">
        <f t="shared" si="1"/>
        <v>0</v>
      </c>
    </row>
    <row r="11" spans="1:10" ht="22.8">
      <c r="A11" s="16" t="s">
        <v>34</v>
      </c>
      <c r="B11" s="17" t="s">
        <v>15</v>
      </c>
      <c r="C11" s="27" t="s">
        <v>59</v>
      </c>
      <c r="D11" s="18">
        <f t="shared" si="2"/>
        <v>7669.421487603306</v>
      </c>
      <c r="E11" s="25">
        <v>9280</v>
      </c>
      <c r="F11" s="19">
        <v>4</v>
      </c>
      <c r="G11" s="15" t="s">
        <v>7</v>
      </c>
      <c r="H11" s="3"/>
      <c r="I11" s="23">
        <f t="shared" si="0"/>
        <v>0</v>
      </c>
      <c r="J11" s="23">
        <f t="shared" si="1"/>
        <v>0</v>
      </c>
    </row>
    <row r="12" spans="1:10" ht="31.2" customHeight="1">
      <c r="A12" s="16" t="s">
        <v>35</v>
      </c>
      <c r="B12" s="17" t="s">
        <v>16</v>
      </c>
      <c r="C12" s="27" t="s">
        <v>60</v>
      </c>
      <c r="D12" s="18">
        <f t="shared" si="2"/>
        <v>857.0247933884298</v>
      </c>
      <c r="E12" s="25">
        <v>1037</v>
      </c>
      <c r="F12" s="19">
        <v>1</v>
      </c>
      <c r="G12" s="15" t="s">
        <v>7</v>
      </c>
      <c r="H12" s="3"/>
      <c r="I12" s="23">
        <f t="shared" si="0"/>
        <v>0</v>
      </c>
      <c r="J12" s="23">
        <f t="shared" si="1"/>
        <v>0</v>
      </c>
    </row>
    <row r="13" spans="1:10" ht="36.6" customHeight="1">
      <c r="A13" s="16" t="s">
        <v>36</v>
      </c>
      <c r="B13" s="17" t="s">
        <v>17</v>
      </c>
      <c r="C13" s="27" t="s">
        <v>61</v>
      </c>
      <c r="D13" s="18">
        <f t="shared" si="2"/>
        <v>3190.909090909091</v>
      </c>
      <c r="E13" s="25">
        <v>3861</v>
      </c>
      <c r="F13" s="19">
        <v>20</v>
      </c>
      <c r="G13" s="15" t="s">
        <v>7</v>
      </c>
      <c r="H13" s="3"/>
      <c r="I13" s="23">
        <f t="shared" si="0"/>
        <v>0</v>
      </c>
      <c r="J13" s="23">
        <f t="shared" si="1"/>
        <v>0</v>
      </c>
    </row>
    <row r="14" spans="1:10" ht="34.2">
      <c r="A14" s="16" t="s">
        <v>37</v>
      </c>
      <c r="B14" s="17" t="s">
        <v>18</v>
      </c>
      <c r="C14" s="27" t="s">
        <v>62</v>
      </c>
      <c r="D14" s="18">
        <f t="shared" si="2"/>
        <v>12975.20661157025</v>
      </c>
      <c r="E14" s="25">
        <v>15700</v>
      </c>
      <c r="F14" s="20">
        <v>5</v>
      </c>
      <c r="G14" s="15" t="s">
        <v>7</v>
      </c>
      <c r="H14" s="3"/>
      <c r="I14" s="23">
        <f t="shared" si="0"/>
        <v>0</v>
      </c>
      <c r="J14" s="23">
        <f t="shared" si="1"/>
        <v>0</v>
      </c>
    </row>
    <row r="15" spans="1:10" ht="34.2">
      <c r="A15" s="16" t="s">
        <v>38</v>
      </c>
      <c r="B15" s="17" t="s">
        <v>19</v>
      </c>
      <c r="C15" s="27" t="s">
        <v>63</v>
      </c>
      <c r="D15" s="18">
        <f t="shared" si="2"/>
        <v>9800</v>
      </c>
      <c r="E15" s="25">
        <v>11858</v>
      </c>
      <c r="F15" s="20">
        <v>2</v>
      </c>
      <c r="G15" s="15" t="s">
        <v>7</v>
      </c>
      <c r="H15" s="3"/>
      <c r="I15" s="23">
        <f t="shared" si="0"/>
        <v>0</v>
      </c>
      <c r="J15" s="23">
        <f t="shared" si="1"/>
        <v>0</v>
      </c>
    </row>
    <row r="16" spans="1:10" ht="34.2">
      <c r="A16" s="16" t="s">
        <v>39</v>
      </c>
      <c r="B16" s="17" t="s">
        <v>20</v>
      </c>
      <c r="C16" s="27" t="s">
        <v>64</v>
      </c>
      <c r="D16" s="18">
        <f t="shared" si="2"/>
        <v>6745.454545454546</v>
      </c>
      <c r="E16" s="25">
        <v>8162</v>
      </c>
      <c r="F16" s="20">
        <v>1</v>
      </c>
      <c r="G16" s="15" t="s">
        <v>7</v>
      </c>
      <c r="H16" s="3"/>
      <c r="I16" s="23">
        <f t="shared" si="0"/>
        <v>0</v>
      </c>
      <c r="J16" s="23">
        <f t="shared" si="1"/>
        <v>0</v>
      </c>
    </row>
    <row r="17" spans="1:10" ht="34.2">
      <c r="A17" s="16" t="s">
        <v>40</v>
      </c>
      <c r="B17" s="17" t="s">
        <v>54</v>
      </c>
      <c r="C17" s="27" t="s">
        <v>65</v>
      </c>
      <c r="D17" s="18">
        <f t="shared" si="2"/>
        <v>7957.851239669421</v>
      </c>
      <c r="E17" s="25">
        <v>9629</v>
      </c>
      <c r="F17" s="20">
        <v>5</v>
      </c>
      <c r="G17" s="15" t="s">
        <v>7</v>
      </c>
      <c r="H17" s="3"/>
      <c r="I17" s="23">
        <f t="shared" si="0"/>
        <v>0</v>
      </c>
      <c r="J17" s="23">
        <f t="shared" si="1"/>
        <v>0</v>
      </c>
    </row>
    <row r="18" spans="1:10" ht="22.8">
      <c r="A18" s="16" t="s">
        <v>41</v>
      </c>
      <c r="B18" s="17" t="s">
        <v>21</v>
      </c>
      <c r="C18" s="27" t="s">
        <v>66</v>
      </c>
      <c r="D18" s="18">
        <f t="shared" si="2"/>
        <v>2994.214876033058</v>
      </c>
      <c r="E18" s="25">
        <v>3623</v>
      </c>
      <c r="F18" s="19">
        <v>17</v>
      </c>
      <c r="G18" s="15" t="s">
        <v>7</v>
      </c>
      <c r="H18" s="3"/>
      <c r="I18" s="23">
        <f t="shared" si="0"/>
        <v>0</v>
      </c>
      <c r="J18" s="23">
        <f t="shared" si="1"/>
        <v>0</v>
      </c>
    </row>
    <row r="19" spans="1:10" ht="70.8" customHeight="1">
      <c r="A19" s="16" t="s">
        <v>42</v>
      </c>
      <c r="B19" s="17" t="s">
        <v>22</v>
      </c>
      <c r="C19" s="27" t="s">
        <v>67</v>
      </c>
      <c r="D19" s="18">
        <f t="shared" si="2"/>
        <v>1990.909090909091</v>
      </c>
      <c r="E19" s="25">
        <v>2409</v>
      </c>
      <c r="F19" s="19">
        <v>34</v>
      </c>
      <c r="G19" s="15" t="s">
        <v>7</v>
      </c>
      <c r="H19" s="3"/>
      <c r="I19" s="23">
        <f t="shared" si="0"/>
        <v>0</v>
      </c>
      <c r="J19" s="23">
        <f t="shared" si="1"/>
        <v>0</v>
      </c>
    </row>
    <row r="20" spans="1:10" ht="22.8">
      <c r="A20" s="16" t="s">
        <v>43</v>
      </c>
      <c r="B20" s="17" t="s">
        <v>23</v>
      </c>
      <c r="C20" s="27" t="s">
        <v>68</v>
      </c>
      <c r="D20" s="18">
        <f t="shared" si="2"/>
        <v>4463.636363636364</v>
      </c>
      <c r="E20" s="25">
        <v>5401</v>
      </c>
      <c r="F20" s="19">
        <v>1</v>
      </c>
      <c r="G20" s="15" t="s">
        <v>7</v>
      </c>
      <c r="H20" s="3"/>
      <c r="I20" s="23">
        <f t="shared" si="0"/>
        <v>0</v>
      </c>
      <c r="J20" s="23">
        <f t="shared" si="1"/>
        <v>0</v>
      </c>
    </row>
    <row r="21" spans="1:10" ht="15">
      <c r="A21" s="16" t="s">
        <v>44</v>
      </c>
      <c r="B21" s="17" t="s">
        <v>24</v>
      </c>
      <c r="C21" s="27" t="s">
        <v>25</v>
      </c>
      <c r="D21" s="18">
        <f t="shared" si="2"/>
        <v>5115.702479338843</v>
      </c>
      <c r="E21" s="25">
        <v>6190</v>
      </c>
      <c r="F21" s="19">
        <v>1</v>
      </c>
      <c r="G21" s="15" t="s">
        <v>7</v>
      </c>
      <c r="H21" s="3"/>
      <c r="I21" s="23">
        <f t="shared" si="0"/>
        <v>0</v>
      </c>
      <c r="J21" s="23">
        <f t="shared" si="1"/>
        <v>0</v>
      </c>
    </row>
    <row r="22" spans="1:10" ht="34.2">
      <c r="A22" s="16" t="s">
        <v>45</v>
      </c>
      <c r="B22" s="17" t="s">
        <v>26</v>
      </c>
      <c r="C22" s="27" t="s">
        <v>69</v>
      </c>
      <c r="D22" s="18">
        <f t="shared" si="2"/>
        <v>12975.20661157025</v>
      </c>
      <c r="E22" s="25">
        <v>15700</v>
      </c>
      <c r="F22" s="19">
        <v>3</v>
      </c>
      <c r="G22" s="15" t="s">
        <v>7</v>
      </c>
      <c r="H22" s="3"/>
      <c r="I22" s="23">
        <f t="shared" si="0"/>
        <v>0</v>
      </c>
      <c r="J22" s="23">
        <f t="shared" si="1"/>
        <v>0</v>
      </c>
    </row>
    <row r="23" spans="1:10" ht="72.75" customHeight="1">
      <c r="A23" s="16" t="s">
        <v>46</v>
      </c>
      <c r="B23" s="17" t="s">
        <v>19</v>
      </c>
      <c r="C23" s="27" t="s">
        <v>70</v>
      </c>
      <c r="D23" s="18">
        <f t="shared" si="2"/>
        <v>9800</v>
      </c>
      <c r="E23" s="25">
        <v>11858</v>
      </c>
      <c r="F23" s="19">
        <v>1</v>
      </c>
      <c r="G23" s="15" t="s">
        <v>7</v>
      </c>
      <c r="H23" s="3"/>
      <c r="I23" s="23">
        <f t="shared" si="0"/>
        <v>0</v>
      </c>
      <c r="J23" s="23">
        <f t="shared" si="1"/>
        <v>0</v>
      </c>
    </row>
    <row r="24" spans="1:10" ht="52.2" customHeight="1">
      <c r="A24" s="16" t="s">
        <v>47</v>
      </c>
      <c r="B24" s="17" t="s">
        <v>19</v>
      </c>
      <c r="C24" s="27" t="s">
        <v>71</v>
      </c>
      <c r="D24" s="18">
        <f t="shared" si="2"/>
        <v>7957.851239669421</v>
      </c>
      <c r="E24" s="25">
        <v>9629</v>
      </c>
      <c r="F24" s="19">
        <v>2</v>
      </c>
      <c r="G24" s="15" t="s">
        <v>7</v>
      </c>
      <c r="H24" s="3"/>
      <c r="I24" s="23">
        <f t="shared" si="0"/>
        <v>0</v>
      </c>
      <c r="J24" s="23">
        <f t="shared" si="1"/>
        <v>0</v>
      </c>
    </row>
    <row r="25" spans="1:10" ht="43.8" customHeight="1">
      <c r="A25" s="16" t="s">
        <v>48</v>
      </c>
      <c r="B25" s="17" t="s">
        <v>27</v>
      </c>
      <c r="C25" s="27" t="s">
        <v>72</v>
      </c>
      <c r="D25" s="18">
        <f t="shared" si="2"/>
        <v>7469.421487603306</v>
      </c>
      <c r="E25" s="25">
        <v>9038</v>
      </c>
      <c r="F25" s="19">
        <v>1</v>
      </c>
      <c r="G25" s="15" t="s">
        <v>7</v>
      </c>
      <c r="H25" s="3"/>
      <c r="I25" s="23">
        <f t="shared" si="0"/>
        <v>0</v>
      </c>
      <c r="J25" s="23">
        <f t="shared" si="1"/>
        <v>0</v>
      </c>
    </row>
    <row r="26" spans="1:10" ht="51.6" customHeight="1">
      <c r="A26" s="16" t="s">
        <v>49</v>
      </c>
      <c r="B26" s="17" t="s">
        <v>27</v>
      </c>
      <c r="C26" s="27" t="s">
        <v>73</v>
      </c>
      <c r="D26" s="18">
        <f t="shared" si="2"/>
        <v>6275.206611570248</v>
      </c>
      <c r="E26" s="25">
        <v>7593</v>
      </c>
      <c r="F26" s="19">
        <v>1</v>
      </c>
      <c r="G26" s="15" t="s">
        <v>7</v>
      </c>
      <c r="H26" s="3"/>
      <c r="I26" s="23">
        <f t="shared" si="0"/>
        <v>0</v>
      </c>
      <c r="J26" s="23">
        <f t="shared" si="1"/>
        <v>0</v>
      </c>
    </row>
    <row r="27" spans="1:10" ht="112.8" customHeight="1">
      <c r="A27" s="16" t="s">
        <v>29</v>
      </c>
      <c r="B27" s="24" t="s">
        <v>28</v>
      </c>
      <c r="C27" s="27" t="s">
        <v>74</v>
      </c>
      <c r="D27" s="18">
        <f aca="true" t="shared" si="3" ref="D27">E27/1.21</f>
        <v>41322.31404958678</v>
      </c>
      <c r="E27" s="25">
        <v>50000</v>
      </c>
      <c r="F27" s="21">
        <v>1</v>
      </c>
      <c r="G27" s="15" t="s">
        <v>7</v>
      </c>
      <c r="H27" s="3"/>
      <c r="I27" s="23">
        <f t="shared" si="0"/>
        <v>0</v>
      </c>
      <c r="J27" s="23">
        <f t="shared" si="1"/>
        <v>0</v>
      </c>
    </row>
    <row r="29" spans="1:3" ht="92.4" customHeight="1" thickBot="1">
      <c r="A29" s="26" t="s">
        <v>53</v>
      </c>
      <c r="B29" s="28" t="s">
        <v>52</v>
      </c>
      <c r="C29" s="28"/>
    </row>
    <row r="30" spans="6:10" ht="15" thickBot="1">
      <c r="F30" s="4" t="s">
        <v>10</v>
      </c>
      <c r="G30" s="5"/>
      <c r="H30" s="6"/>
      <c r="I30" s="6"/>
      <c r="J30" s="7">
        <f>SUM(I7:I27)</f>
        <v>0</v>
      </c>
    </row>
    <row r="31" spans="6:10" ht="15" thickBot="1">
      <c r="F31" s="4" t="s">
        <v>6</v>
      </c>
      <c r="G31" s="5"/>
      <c r="H31" s="6"/>
      <c r="I31" s="6"/>
      <c r="J31" s="7">
        <f>SUM(J7:J27)</f>
        <v>0</v>
      </c>
    </row>
    <row r="33" spans="3:5" ht="15">
      <c r="C33" s="8"/>
      <c r="E33" s="22"/>
    </row>
    <row r="35" ht="15">
      <c r="C35" s="8"/>
    </row>
    <row r="36" ht="15">
      <c r="J36" s="9"/>
    </row>
    <row r="37" spans="8:10" ht="15">
      <c r="H37" s="10"/>
      <c r="I37" s="10"/>
      <c r="J37" s="11"/>
    </row>
    <row r="38" spans="8:10" ht="15">
      <c r="H38" s="10"/>
      <c r="I38" s="10"/>
      <c r="J38" s="11"/>
    </row>
    <row r="39" spans="8:10" ht="21">
      <c r="H39" s="10"/>
      <c r="I39" s="10"/>
      <c r="J39" s="12"/>
    </row>
  </sheetData>
  <sheetProtection selectLockedCells="1"/>
  <mergeCells count="12">
    <mergeCell ref="B29:C29"/>
    <mergeCell ref="I5:I6"/>
    <mergeCell ref="C2:J2"/>
    <mergeCell ref="F4:J4"/>
    <mergeCell ref="C5:C6"/>
    <mergeCell ref="B5:B6"/>
    <mergeCell ref="F5:F6"/>
    <mergeCell ref="G5:G6"/>
    <mergeCell ref="H5:H6"/>
    <mergeCell ref="J5:J6"/>
    <mergeCell ref="D5:D6"/>
    <mergeCell ref="E5:E6"/>
  </mergeCells>
  <printOptions/>
  <pageMargins left="0.25" right="0.25" top="0.75" bottom="0.75" header="0.3" footer="0.3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Tichý</dc:creator>
  <cp:keywords/>
  <dc:description/>
  <cp:lastModifiedBy>Renata Lebedová</cp:lastModifiedBy>
  <cp:lastPrinted>2021-02-18T11:53:08Z</cp:lastPrinted>
  <dcterms:created xsi:type="dcterms:W3CDTF">2020-10-26T09:00:55Z</dcterms:created>
  <dcterms:modified xsi:type="dcterms:W3CDTF">2021-08-05T11:51:44Z</dcterms:modified>
  <cp:category/>
  <cp:version/>
  <cp:contentType/>
  <cp:contentStatus/>
</cp:coreProperties>
</file>