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Krycí list rozpočtu" sheetId="1" r:id="rId1"/>
    <sheet name="rozpočet" sheetId="2" r:id="rId2"/>
  </sheets>
  <definedNames>
    <definedName name="_xlnm.Print_Area" localSheetId="0">'Krycí list rozpočtu'!$A$1:$I$32</definedName>
    <definedName name="_xlnm.Print_Area" localSheetId="1">'rozpočet'!$A$1:$G$27</definedName>
  </definedNames>
  <calcPr fullCalcOnLoad="1"/>
</workbook>
</file>

<file path=xl/sharedStrings.xml><?xml version="1.0" encoding="utf-8"?>
<sst xmlns="http://schemas.openxmlformats.org/spreadsheetml/2006/main" count="127" uniqueCount="108">
  <si>
    <t>M3</t>
  </si>
  <si>
    <t>M</t>
  </si>
  <si>
    <t>M2</t>
  </si>
  <si>
    <t>SPOJOVACÍ POSTŘIK Z EMULZE DO 0,5KG/M2</t>
  </si>
  <si>
    <t>574C06</t>
  </si>
  <si>
    <t>FRÉZOVÁNÍ DRÁŽKY PRŮŘEZU DO 200MM2 V ASFALTOVÉ VOZOVCE</t>
  </si>
  <si>
    <t xml:space="preserve"> </t>
  </si>
  <si>
    <t>Datum, razítko a podpis</t>
  </si>
  <si>
    <t>Celkem včetně DPH</t>
  </si>
  <si>
    <t>DPH 21%</t>
  </si>
  <si>
    <t>Základ 21%</t>
  </si>
  <si>
    <t>Celkem bez DPH</t>
  </si>
  <si>
    <t>DPH 15%</t>
  </si>
  <si>
    <t>Základ 15%</t>
  </si>
  <si>
    <t>Základ 0%</t>
  </si>
  <si>
    <t>NUS celkem</t>
  </si>
  <si>
    <t>DN celkem</t>
  </si>
  <si>
    <t>ZRN celkem</t>
  </si>
  <si>
    <t>Přesun hmot a sutí</t>
  </si>
  <si>
    <t>Ostatní materiál</t>
  </si>
  <si>
    <t>NUS z rozpočtu</t>
  </si>
  <si>
    <t>Montáž</t>
  </si>
  <si>
    <t>Ostatní</t>
  </si>
  <si>
    <t>Dodávky</t>
  </si>
  <si>
    <t>"M"</t>
  </si>
  <si>
    <t>Provozní vlivy</t>
  </si>
  <si>
    <t>Územní vlivy</t>
  </si>
  <si>
    <t>Kulturní památka</t>
  </si>
  <si>
    <t>PSV</t>
  </si>
  <si>
    <t>Mimostav. doprava</t>
  </si>
  <si>
    <t>Bez pevné podl.</t>
  </si>
  <si>
    <t>Zařízení staveniště</t>
  </si>
  <si>
    <t>Práce přesčas</t>
  </si>
  <si>
    <t>HSV</t>
  </si>
  <si>
    <t>Náklady na umístění stavby (NUS)</t>
  </si>
  <si>
    <t>C</t>
  </si>
  <si>
    <t>Doplňkové náklady</t>
  </si>
  <si>
    <t>B</t>
  </si>
  <si>
    <t>Základní rozpočtové náklady</t>
  </si>
  <si>
    <t>A</t>
  </si>
  <si>
    <t>Rozpočtové náklady v Kč</t>
  </si>
  <si>
    <t>Datum:</t>
  </si>
  <si>
    <t>Zpracoval:</t>
  </si>
  <si>
    <t>JKSO:</t>
  </si>
  <si>
    <t>Položek:</t>
  </si>
  <si>
    <t>Konec výstavby:</t>
  </si>
  <si>
    <t>Začátek výstavby:</t>
  </si>
  <si>
    <t>IČ/DIČ:</t>
  </si>
  <si>
    <t>Zhotovitel:</t>
  </si>
  <si>
    <t>Lokalita:</t>
  </si>
  <si>
    <t>Projektant:</t>
  </si>
  <si>
    <t>Druh stavby:</t>
  </si>
  <si>
    <t>Objednatel:</t>
  </si>
  <si>
    <t>Název stavby:</t>
  </si>
  <si>
    <t>Krycí list rozpočtu</t>
  </si>
  <si>
    <t>Celkem vč. DPH</t>
  </si>
  <si>
    <t>poznámky</t>
  </si>
  <si>
    <t>hmotnost  celkem</t>
  </si>
  <si>
    <t>hmotnost              t</t>
  </si>
  <si>
    <t>Celkem Kč</t>
  </si>
  <si>
    <t>Kč/MJ</t>
  </si>
  <si>
    <t>Výměra</t>
  </si>
  <si>
    <t>MJ</t>
  </si>
  <si>
    <t>Popis položky</t>
  </si>
  <si>
    <t>Číslo položky</t>
  </si>
  <si>
    <t xml:space="preserve">Datum:   </t>
  </si>
  <si>
    <t xml:space="preserve">Zpracoval:   </t>
  </si>
  <si>
    <t xml:space="preserve">Zhotovitel: </t>
  </si>
  <si>
    <t xml:space="preserve">Stavba:    </t>
  </si>
  <si>
    <t xml:space="preserve">ROZPOČET  </t>
  </si>
  <si>
    <t>00066001</t>
  </si>
  <si>
    <t>Č.</t>
  </si>
  <si>
    <t>1</t>
  </si>
  <si>
    <t xml:space="preserve">Objekt:                       </t>
  </si>
  <si>
    <r>
      <t>Objednatel:</t>
    </r>
  </si>
  <si>
    <t>Krajská správa a údržba silnic Středočeského kraje, příspěvková organizace</t>
  </si>
  <si>
    <t>………………..</t>
  </si>
  <si>
    <t>Místo (lokalita):</t>
  </si>
  <si>
    <t>OČIŠTĚNÍ ASFALTOVÝCH VOZOVEK ZAMETENÍM (samosběr)</t>
  </si>
  <si>
    <t>TĚSNĚNÍ DILATAČ. SPAR ASF. ZÁLIVKOU PRŮŘEZ DO 200MM2</t>
  </si>
  <si>
    <t>KSÚS Středočeského kraje příspěvková organizace</t>
  </si>
  <si>
    <t>Vašek Petr</t>
  </si>
  <si>
    <t>574A44</t>
  </si>
  <si>
    <t>ASFALTOVÝ BETON PRO OBRUSNÉ VRSTVY ACO 11+, 11S TL. 50MM</t>
  </si>
  <si>
    <t>ŘEZÁNÍ ASFALTOVÉHO KRYTU VOZOVEK TL DO 50MM</t>
  </si>
  <si>
    <t>Petr Vašek</t>
  </si>
  <si>
    <t>014121</t>
  </si>
  <si>
    <t>ASFALTOVÝ BETON PRO LOŽNÍ VRSTVY ACO 11+, 11S</t>
  </si>
  <si>
    <t>POPLATKY ZA SKLÁDKU TYP S-00 ze samosběru</t>
  </si>
  <si>
    <t>FRÉZOVÁNÍ ZPEVNĚNÝCH PLOCH ASFALTOVÝCH 50MM, ODVOZ DO 12KM</t>
  </si>
  <si>
    <t>VÝŠKOVÁ ÚPRAVA ŠACHTY, VPUSTI</t>
  </si>
  <si>
    <t>KS</t>
  </si>
  <si>
    <t>R položka</t>
  </si>
  <si>
    <t>kpl</t>
  </si>
  <si>
    <t>Zdroj položek/cen: www.sfdi.cz (OTSKP 2021)</t>
  </si>
  <si>
    <t>úplná uzavírka</t>
  </si>
  <si>
    <t>III/11811 Obecnice . voj prostor</t>
  </si>
  <si>
    <t>Opravy 2021</t>
  </si>
  <si>
    <t xml:space="preserve"> silnice č. III/11811,  km 5,468 - 5,580</t>
  </si>
  <si>
    <t>DIO  vč. zajištění, zjištění a vytyčení inž. Sítí</t>
  </si>
  <si>
    <t xml:space="preserve">                                                                   Dodavatel odkoupí recyklát za cenu 30Kč/t - vytěženo 50 t</t>
  </si>
  <si>
    <t>11</t>
  </si>
  <si>
    <t>III/11811 Obecnice - voj.prostor</t>
  </si>
  <si>
    <t>silnice č. III/11811,   km 5,468 - 5,580</t>
  </si>
  <si>
    <t>Obecnice - voj.prostor</t>
  </si>
  <si>
    <t>Projektant</t>
  </si>
  <si>
    <t>Objednatel</t>
  </si>
  <si>
    <t>Zhotovitel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</si>
</sst>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00000"/>
    <numFmt numFmtId="178" formatCode="[$-405]d\.\ mmmm\ yyyy"/>
  </numFmts>
  <fonts count="5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sz val="12"/>
      <name val="Arial"/>
      <family val="2"/>
    </font>
    <font>
      <sz val="7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4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58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4" fontId="6" fillId="33" borderId="12" xfId="0" applyNumberFormat="1" applyFont="1" applyFill="1" applyBorder="1" applyAlignment="1" applyProtection="1">
      <alignment horizontal="right" vertical="center"/>
      <protection/>
    </xf>
    <xf numFmtId="4" fontId="6" fillId="33" borderId="13" xfId="0" applyNumberFormat="1" applyFont="1" applyFill="1" applyBorder="1" applyAlignment="1" applyProtection="1">
      <alignment horizontal="right" vertical="center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6" fillId="0" borderId="17" xfId="0" applyNumberFormat="1" applyFont="1" applyFill="1" applyBorder="1" applyAlignment="1" applyProtection="1">
      <alignment horizontal="left" vertical="center"/>
      <protection/>
    </xf>
    <xf numFmtId="49" fontId="5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Border="1" applyAlignment="1" applyProtection="1">
      <alignment vertical="center"/>
      <protection/>
    </xf>
    <xf numFmtId="49" fontId="8" fillId="33" borderId="18" xfId="0" applyNumberFormat="1" applyFont="1" applyFill="1" applyBorder="1" applyAlignment="1" applyProtection="1">
      <alignment horizontal="center" vertical="center"/>
      <protection/>
    </xf>
    <xf numFmtId="49" fontId="8" fillId="33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39" fontId="0" fillId="0" borderId="0" xfId="0" applyNumberFormat="1" applyAlignment="1">
      <alignment horizontal="center" vertical="top"/>
    </xf>
    <xf numFmtId="39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0" xfId="0" applyAlignment="1" applyProtection="1">
      <alignment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39" fontId="13" fillId="0" borderId="0" xfId="0" applyNumberFormat="1" applyFont="1" applyAlignment="1" applyProtection="1">
      <alignment horizontal="center" vertical="top"/>
      <protection/>
    </xf>
    <xf numFmtId="39" fontId="13" fillId="0" borderId="0" xfId="0" applyNumberFormat="1" applyFont="1" applyAlignment="1" applyProtection="1">
      <alignment horizontal="right" vertical="top"/>
      <protection/>
    </xf>
    <xf numFmtId="166" fontId="16" fillId="0" borderId="0" xfId="0" applyNumberFormat="1" applyFont="1" applyAlignment="1" applyProtection="1">
      <alignment horizontal="right" vertical="top"/>
      <protection/>
    </xf>
    <xf numFmtId="0" fontId="1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vertical="top"/>
      <protection/>
    </xf>
    <xf numFmtId="0" fontId="19" fillId="0" borderId="13" xfId="0" applyFont="1" applyFill="1" applyBorder="1" applyAlignment="1">
      <alignment vertical="center"/>
    </xf>
    <xf numFmtId="4" fontId="19" fillId="0" borderId="13" xfId="0" applyNumberFormat="1" applyFont="1" applyFill="1" applyBorder="1" applyAlignment="1">
      <alignment vertical="center"/>
    </xf>
    <xf numFmtId="0" fontId="0" fillId="0" borderId="17" xfId="0" applyBorder="1" applyAlignment="1" applyProtection="1">
      <alignment horizontal="center" vertical="top" wrapText="1"/>
      <protection/>
    </xf>
    <xf numFmtId="0" fontId="0" fillId="0" borderId="17" xfId="0" applyFill="1" applyBorder="1" applyAlignment="1" applyProtection="1">
      <alignment horizontal="center" vertical="top"/>
      <protection/>
    </xf>
    <xf numFmtId="0" fontId="0" fillId="0" borderId="13" xfId="0" applyFill="1" applyBorder="1" applyAlignment="1" applyProtection="1">
      <alignment horizontal="center" vertical="top"/>
      <protection/>
    </xf>
    <xf numFmtId="0" fontId="0" fillId="0" borderId="13" xfId="0" applyFill="1" applyBorder="1" applyAlignment="1" applyProtection="1">
      <alignment vertical="top"/>
      <protection/>
    </xf>
    <xf numFmtId="1" fontId="19" fillId="0" borderId="20" xfId="0" applyNumberFormat="1" applyFont="1" applyFill="1" applyBorder="1" applyAlignment="1">
      <alignment horizontal="left" vertical="center"/>
    </xf>
    <xf numFmtId="1" fontId="19" fillId="0" borderId="17" xfId="0" applyNumberFormat="1" applyFont="1" applyFill="1" applyBorder="1" applyAlignment="1">
      <alignment horizontal="left" vertical="center"/>
    </xf>
    <xf numFmtId="177" fontId="19" fillId="0" borderId="21" xfId="0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2" fillId="34" borderId="22" xfId="0" applyFont="1" applyFill="1" applyBorder="1" applyAlignment="1" applyProtection="1">
      <alignment vertical="center"/>
      <protection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12" fillId="34" borderId="24" xfId="0" applyFont="1" applyFill="1" applyBorder="1" applyAlignment="1" applyProtection="1">
      <alignment vertical="center"/>
      <protection/>
    </xf>
    <xf numFmtId="4" fontId="4" fillId="0" borderId="13" xfId="0" applyNumberFormat="1" applyFont="1" applyFill="1" applyBorder="1" applyAlignment="1" applyProtection="1">
      <alignment vertical="center"/>
      <protection/>
    </xf>
    <xf numFmtId="4" fontId="4" fillId="0" borderId="12" xfId="0" applyNumberFormat="1" applyFont="1" applyFill="1" applyBorder="1" applyAlignment="1" applyProtection="1">
      <alignment vertical="center"/>
      <protection/>
    </xf>
    <xf numFmtId="4" fontId="5" fillId="0" borderId="17" xfId="0" applyNumberFormat="1" applyFont="1" applyBorder="1" applyAlignment="1" applyProtection="1">
      <alignment vertical="center"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4" fontId="12" fillId="0" borderId="12" xfId="0" applyNumberFormat="1" applyFont="1" applyBorder="1" applyAlignment="1" applyProtection="1">
      <alignment vertical="center"/>
      <protection/>
    </xf>
    <xf numFmtId="4" fontId="5" fillId="0" borderId="25" xfId="0" applyNumberFormat="1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4" fontId="5" fillId="0" borderId="26" xfId="0" applyNumberFormat="1" applyFont="1" applyBorder="1" applyAlignment="1" applyProtection="1">
      <alignment horizontal="right" vertical="center"/>
      <protection/>
    </xf>
    <xf numFmtId="4" fontId="12" fillId="0" borderId="27" xfId="0" applyNumberFormat="1" applyFont="1" applyBorder="1" applyAlignment="1" applyProtection="1">
      <alignment vertical="center"/>
      <protection/>
    </xf>
    <xf numFmtId="0" fontId="12" fillId="34" borderId="24" xfId="0" applyFont="1" applyFill="1" applyBorder="1" applyAlignment="1" applyProtection="1">
      <alignment horizontal="right" vertical="center"/>
      <protection/>
    </xf>
    <xf numFmtId="0" fontId="12" fillId="34" borderId="28" xfId="0" applyFont="1" applyFill="1" applyBorder="1" applyAlignment="1" applyProtection="1">
      <alignment horizontal="right" vertical="center"/>
      <protection/>
    </xf>
    <xf numFmtId="0" fontId="12" fillId="34" borderId="24" xfId="0" applyFont="1" applyFill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37" fontId="17" fillId="0" borderId="0" xfId="0" applyNumberFormat="1" applyFont="1" applyAlignment="1" applyProtection="1">
      <alignment horizontal="center" vertical="top"/>
      <protection/>
    </xf>
    <xf numFmtId="0" fontId="15" fillId="0" borderId="0" xfId="0" applyFont="1" applyAlignment="1" applyProtection="1">
      <alignment horizontal="left" vertical="top" wrapText="1"/>
      <protection/>
    </xf>
    <xf numFmtId="0" fontId="19" fillId="0" borderId="26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vertical="center"/>
    </xf>
    <xf numFmtId="4" fontId="4" fillId="0" borderId="26" xfId="0" applyNumberFormat="1" applyFont="1" applyFill="1" applyBorder="1" applyAlignment="1" applyProtection="1">
      <alignment vertical="center"/>
      <protection/>
    </xf>
    <xf numFmtId="4" fontId="19" fillId="0" borderId="26" xfId="0" applyNumberFormat="1" applyFont="1" applyFill="1" applyBorder="1" applyAlignment="1">
      <alignment vertical="center"/>
    </xf>
    <xf numFmtId="4" fontId="4" fillId="0" borderId="27" xfId="0" applyNumberFormat="1" applyFont="1" applyFill="1" applyBorder="1" applyAlignment="1" applyProtection="1">
      <alignment vertical="center"/>
      <protection/>
    </xf>
    <xf numFmtId="0" fontId="19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vertical="center"/>
    </xf>
    <xf numFmtId="4" fontId="4" fillId="0" borderId="30" xfId="0" applyNumberFormat="1" applyFont="1" applyFill="1" applyBorder="1" applyAlignment="1" applyProtection="1">
      <alignment vertical="center"/>
      <protection/>
    </xf>
    <xf numFmtId="4" fontId="19" fillId="0" borderId="30" xfId="0" applyNumberFormat="1" applyFont="1" applyFill="1" applyBorder="1" applyAlignment="1">
      <alignment vertical="center"/>
    </xf>
    <xf numFmtId="4" fontId="4" fillId="0" borderId="31" xfId="0" applyNumberFormat="1" applyFont="1" applyFill="1" applyBorder="1" applyAlignment="1" applyProtection="1">
      <alignment vertical="center"/>
      <protection/>
    </xf>
    <xf numFmtId="49" fontId="19" fillId="0" borderId="21" xfId="0" applyNumberFormat="1" applyFont="1" applyFill="1" applyBorder="1" applyAlignment="1">
      <alignment horizontal="center" vertical="center"/>
    </xf>
    <xf numFmtId="4" fontId="5" fillId="0" borderId="19" xfId="0" applyNumberFormat="1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12" fillId="0" borderId="32" xfId="0" applyNumberFormat="1" applyFont="1" applyBorder="1" applyAlignment="1" applyProtection="1">
      <alignment vertical="center"/>
      <protection/>
    </xf>
    <xf numFmtId="0" fontId="12" fillId="0" borderId="19" xfId="0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>
      <alignment vertical="center"/>
      <protection/>
    </xf>
    <xf numFmtId="0" fontId="19" fillId="0" borderId="18" xfId="0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vertical="top"/>
      <protection/>
    </xf>
    <xf numFmtId="4" fontId="4" fillId="0" borderId="18" xfId="0" applyNumberFormat="1" applyFont="1" applyFill="1" applyBorder="1" applyAlignment="1" applyProtection="1">
      <alignment vertical="top"/>
      <protection/>
    </xf>
    <xf numFmtId="4" fontId="4" fillId="0" borderId="32" xfId="0" applyNumberFormat="1" applyFont="1" applyFill="1" applyBorder="1" applyAlignment="1" applyProtection="1">
      <alignment vertical="top"/>
      <protection/>
    </xf>
    <xf numFmtId="0" fontId="19" fillId="0" borderId="13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 applyProtection="1">
      <alignment horizontal="left" vertical="center"/>
      <protection/>
    </xf>
    <xf numFmtId="0" fontId="5" fillId="0" borderId="34" xfId="0" applyNumberFormat="1" applyFont="1" applyFill="1" applyBorder="1" applyAlignment="1" applyProtection="1">
      <alignment horizontal="left" vertical="center"/>
      <protection/>
    </xf>
    <xf numFmtId="0" fontId="5" fillId="0" borderId="35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36" xfId="0" applyNumberFormat="1" applyFont="1" applyFill="1" applyBorder="1" applyAlignment="1" applyProtection="1">
      <alignment horizontal="left" vertical="center"/>
      <protection/>
    </xf>
    <xf numFmtId="0" fontId="5" fillId="0" borderId="37" xfId="0" applyNumberFormat="1" applyFont="1" applyFill="1" applyBorder="1" applyAlignment="1" applyProtection="1">
      <alignment horizontal="left" vertical="center"/>
      <protection/>
    </xf>
    <xf numFmtId="0" fontId="5" fillId="0" borderId="38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8" xfId="0" applyNumberFormat="1" applyFont="1" applyFill="1" applyBorder="1" applyAlignment="1" applyProtection="1">
      <alignment vertical="center" wrapText="1"/>
      <protection/>
    </xf>
    <xf numFmtId="49" fontId="10" fillId="0" borderId="13" xfId="0" applyNumberFormat="1" applyFont="1" applyFill="1" applyBorder="1" applyAlignment="1" applyProtection="1">
      <alignment vertical="center" wrapText="1"/>
      <protection/>
    </xf>
    <xf numFmtId="49" fontId="4" fillId="0" borderId="18" xfId="0" applyNumberFormat="1" applyFont="1" applyFill="1" applyBorder="1" applyAlignment="1" applyProtection="1">
      <alignment horizontal="left" vertical="center"/>
      <protection/>
    </xf>
    <xf numFmtId="49" fontId="10" fillId="0" borderId="39" xfId="0" applyNumberFormat="1" applyFont="1" applyFill="1" applyBorder="1" applyAlignment="1" applyProtection="1">
      <alignment horizontal="center" vertical="center" wrapText="1"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40" xfId="0" applyNumberFormat="1" applyFont="1" applyFill="1" applyBorder="1" applyAlignment="1" applyProtection="1">
      <alignment horizontal="center" vertical="center" wrapText="1"/>
      <protection/>
    </xf>
    <xf numFmtId="0" fontId="10" fillId="0" borderId="41" xfId="0" applyNumberFormat="1" applyFont="1" applyFill="1" applyBorder="1" applyAlignment="1" applyProtection="1">
      <alignment horizontal="center" vertical="center" wrapText="1"/>
      <protection/>
    </xf>
    <xf numFmtId="49" fontId="4" fillId="0" borderId="32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49" fontId="20" fillId="0" borderId="42" xfId="0" applyNumberFormat="1" applyFont="1" applyFill="1" applyBorder="1" applyAlignment="1" applyProtection="1">
      <alignment horizontal="center" vertical="center"/>
      <protection/>
    </xf>
    <xf numFmtId="0" fontId="20" fillId="0" borderId="29" xfId="0" applyNumberFormat="1" applyFont="1" applyFill="1" applyBorder="1" applyAlignment="1" applyProtection="1">
      <alignment horizontal="center" vertical="center"/>
      <protection/>
    </xf>
    <xf numFmtId="0" fontId="20" fillId="0" borderId="40" xfId="0" applyNumberFormat="1" applyFont="1" applyFill="1" applyBorder="1" applyAlignment="1" applyProtection="1">
      <alignment horizontal="center" vertical="center"/>
      <protection/>
    </xf>
    <xf numFmtId="0" fontId="20" fillId="0" borderId="41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42" xfId="0" applyNumberFormat="1" applyFont="1" applyFill="1" applyBorder="1" applyAlignment="1" applyProtection="1">
      <alignment vertical="center" wrapText="1"/>
      <protection/>
    </xf>
    <xf numFmtId="0" fontId="4" fillId="0" borderId="29" xfId="0" applyFont="1" applyBorder="1" applyAlignment="1" applyProtection="1">
      <alignment vertical="center" wrapText="1"/>
      <protection/>
    </xf>
    <xf numFmtId="0" fontId="4" fillId="0" borderId="40" xfId="0" applyFont="1" applyBorder="1" applyAlignment="1" applyProtection="1">
      <alignment vertical="center" wrapText="1"/>
      <protection/>
    </xf>
    <xf numFmtId="0" fontId="4" fillId="0" borderId="41" xfId="0" applyFont="1" applyBorder="1" applyAlignment="1" applyProtection="1">
      <alignment vertical="center" wrapText="1"/>
      <protection/>
    </xf>
    <xf numFmtId="14" fontId="4" fillId="0" borderId="13" xfId="0" applyNumberFormat="1" applyFont="1" applyFill="1" applyBorder="1" applyAlignment="1" applyProtection="1">
      <alignment horizontal="left" vertical="center"/>
      <protection/>
    </xf>
    <xf numFmtId="14" fontId="4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0" fontId="7" fillId="0" borderId="18" xfId="0" applyNumberFormat="1" applyFont="1" applyFill="1" applyBorder="1" applyAlignment="1" applyProtection="1">
      <alignment horizontal="left" vertical="center"/>
      <protection/>
    </xf>
    <xf numFmtId="0" fontId="7" fillId="0" borderId="32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6" fillId="33" borderId="17" xfId="0" applyNumberFormat="1" applyFont="1" applyFill="1" applyBorder="1" applyAlignment="1" applyProtection="1">
      <alignment horizontal="left" vertical="center"/>
      <protection/>
    </xf>
    <xf numFmtId="0" fontId="6" fillId="33" borderId="13" xfId="0" applyNumberFormat="1" applyFont="1" applyFill="1" applyBorder="1" applyAlignment="1" applyProtection="1">
      <alignment horizontal="left" vertical="center"/>
      <protection/>
    </xf>
    <xf numFmtId="49" fontId="6" fillId="33" borderId="13" xfId="0" applyNumberFormat="1" applyFont="1" applyFill="1" applyBorder="1" applyAlignment="1" applyProtection="1">
      <alignment horizontal="left" vertical="center"/>
      <protection/>
    </xf>
    <xf numFmtId="49" fontId="6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 wrapText="1"/>
    </xf>
    <xf numFmtId="0" fontId="18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4" fontId="15" fillId="0" borderId="0" xfId="0" applyNumberFormat="1" applyFont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M32" sqref="M32"/>
    </sheetView>
  </sheetViews>
  <sheetFormatPr defaultColWidth="13.33203125" defaultRowHeight="10.5"/>
  <cols>
    <col min="1" max="1" width="13.33203125" style="3" customWidth="1"/>
    <col min="2" max="2" width="11.83203125" style="3" customWidth="1"/>
    <col min="3" max="3" width="25.33203125" style="3" customWidth="1"/>
    <col min="4" max="4" width="11.83203125" style="3" customWidth="1"/>
    <col min="5" max="5" width="16.33203125" style="3" customWidth="1"/>
    <col min="6" max="6" width="26.33203125" style="3" customWidth="1"/>
    <col min="7" max="7" width="13.33203125" style="3" customWidth="1"/>
    <col min="8" max="8" width="13.83203125" style="3" customWidth="1"/>
    <col min="9" max="9" width="26.16015625" style="3" customWidth="1"/>
    <col min="10" max="10" width="13.33203125" style="3" customWidth="1"/>
    <col min="11" max="11" width="13.66015625" style="3" bestFit="1" customWidth="1"/>
    <col min="12" max="16384" width="13.33203125" style="3" customWidth="1"/>
  </cols>
  <sheetData>
    <row r="1" spans="1:9" ht="28.5" customHeight="1" thickBot="1">
      <c r="A1" s="112" t="s">
        <v>54</v>
      </c>
      <c r="B1" s="113"/>
      <c r="C1" s="113"/>
      <c r="D1" s="113"/>
      <c r="E1" s="113"/>
      <c r="F1" s="113"/>
      <c r="G1" s="113"/>
      <c r="H1" s="113"/>
      <c r="I1" s="113"/>
    </row>
    <row r="2" spans="1:10" ht="12.75" customHeight="1">
      <c r="A2" s="114" t="s">
        <v>53</v>
      </c>
      <c r="B2" s="115"/>
      <c r="C2" s="118" t="s">
        <v>96</v>
      </c>
      <c r="D2" s="118"/>
      <c r="E2" s="120" t="s">
        <v>52</v>
      </c>
      <c r="F2" s="121" t="s">
        <v>80</v>
      </c>
      <c r="G2" s="122"/>
      <c r="H2" s="120" t="s">
        <v>47</v>
      </c>
      <c r="I2" s="125" t="s">
        <v>70</v>
      </c>
      <c r="J2" s="4"/>
    </row>
    <row r="3" spans="1:10" ht="12.75">
      <c r="A3" s="116"/>
      <c r="B3" s="117"/>
      <c r="C3" s="119"/>
      <c r="D3" s="119"/>
      <c r="E3" s="117"/>
      <c r="F3" s="123"/>
      <c r="G3" s="124"/>
      <c r="H3" s="117"/>
      <c r="I3" s="126"/>
      <c r="J3" s="4"/>
    </row>
    <row r="4" spans="1:10" ht="12.75" customHeight="1">
      <c r="A4" s="127" t="s">
        <v>51</v>
      </c>
      <c r="B4" s="117"/>
      <c r="C4" s="128" t="s">
        <v>97</v>
      </c>
      <c r="D4" s="129"/>
      <c r="E4" s="132" t="s">
        <v>50</v>
      </c>
      <c r="F4" s="132"/>
      <c r="G4" s="117"/>
      <c r="H4" s="132" t="s">
        <v>47</v>
      </c>
      <c r="I4" s="133"/>
      <c r="J4" s="4"/>
    </row>
    <row r="5" spans="1:10" ht="12.75">
      <c r="A5" s="116"/>
      <c r="B5" s="117"/>
      <c r="C5" s="130"/>
      <c r="D5" s="131"/>
      <c r="E5" s="117"/>
      <c r="F5" s="117"/>
      <c r="G5" s="117"/>
      <c r="H5" s="117"/>
      <c r="I5" s="126"/>
      <c r="J5" s="4"/>
    </row>
    <row r="6" spans="1:10" ht="12.75" customHeight="1">
      <c r="A6" s="127" t="s">
        <v>49</v>
      </c>
      <c r="B6" s="117"/>
      <c r="C6" s="134" t="s">
        <v>98</v>
      </c>
      <c r="D6" s="135"/>
      <c r="E6" s="132" t="s">
        <v>48</v>
      </c>
      <c r="F6" s="132"/>
      <c r="G6" s="117"/>
      <c r="H6" s="132" t="s">
        <v>47</v>
      </c>
      <c r="I6" s="133"/>
      <c r="J6" s="4"/>
    </row>
    <row r="7" spans="1:10" ht="12.75">
      <c r="A7" s="116"/>
      <c r="B7" s="117"/>
      <c r="C7" s="136"/>
      <c r="D7" s="137"/>
      <c r="E7" s="117"/>
      <c r="F7" s="117"/>
      <c r="G7" s="117"/>
      <c r="H7" s="117"/>
      <c r="I7" s="126"/>
      <c r="J7" s="4"/>
    </row>
    <row r="8" spans="1:10" ht="12.75">
      <c r="A8" s="127" t="s">
        <v>46</v>
      </c>
      <c r="B8" s="117"/>
      <c r="C8" s="138"/>
      <c r="D8" s="117"/>
      <c r="E8" s="132" t="s">
        <v>45</v>
      </c>
      <c r="F8" s="117"/>
      <c r="G8" s="117"/>
      <c r="H8" s="132" t="s">
        <v>44</v>
      </c>
      <c r="I8" s="133" t="s">
        <v>101</v>
      </c>
      <c r="J8" s="4"/>
    </row>
    <row r="9" spans="1:10" ht="12.75">
      <c r="A9" s="116"/>
      <c r="B9" s="117"/>
      <c r="C9" s="117"/>
      <c r="D9" s="117"/>
      <c r="E9" s="117"/>
      <c r="F9" s="117"/>
      <c r="G9" s="117"/>
      <c r="H9" s="117"/>
      <c r="I9" s="126"/>
      <c r="J9" s="4"/>
    </row>
    <row r="10" spans="1:10" ht="12.75">
      <c r="A10" s="127" t="s">
        <v>43</v>
      </c>
      <c r="B10" s="117"/>
      <c r="C10" s="132"/>
      <c r="D10" s="117"/>
      <c r="E10" s="132" t="s">
        <v>42</v>
      </c>
      <c r="F10" s="132" t="s">
        <v>85</v>
      </c>
      <c r="G10" s="117"/>
      <c r="H10" s="132" t="s">
        <v>41</v>
      </c>
      <c r="I10" s="139">
        <v>44414</v>
      </c>
      <c r="J10" s="4"/>
    </row>
    <row r="11" spans="1:10" ht="12.75">
      <c r="A11" s="116"/>
      <c r="B11" s="117"/>
      <c r="C11" s="117"/>
      <c r="D11" s="117"/>
      <c r="E11" s="117"/>
      <c r="F11" s="117"/>
      <c r="G11" s="117"/>
      <c r="H11" s="117"/>
      <c r="I11" s="126"/>
      <c r="J11" s="4"/>
    </row>
    <row r="12" spans="1:9" ht="23.25" customHeight="1" thickBot="1">
      <c r="A12" s="140" t="s">
        <v>40</v>
      </c>
      <c r="B12" s="141"/>
      <c r="C12" s="141"/>
      <c r="D12" s="141"/>
      <c r="E12" s="141"/>
      <c r="F12" s="141"/>
      <c r="G12" s="141"/>
      <c r="H12" s="141"/>
      <c r="I12" s="142"/>
    </row>
    <row r="13" spans="1:10" ht="26.25" customHeight="1">
      <c r="A13" s="20" t="s">
        <v>39</v>
      </c>
      <c r="B13" s="143" t="s">
        <v>38</v>
      </c>
      <c r="C13" s="144"/>
      <c r="D13" s="19" t="s">
        <v>37</v>
      </c>
      <c r="E13" s="143" t="s">
        <v>36</v>
      </c>
      <c r="F13" s="144"/>
      <c r="G13" s="19" t="s">
        <v>35</v>
      </c>
      <c r="H13" s="143" t="s">
        <v>34</v>
      </c>
      <c r="I13" s="145"/>
      <c r="J13" s="4"/>
    </row>
    <row r="14" spans="1:10" ht="15" customHeight="1">
      <c r="A14" s="14" t="s">
        <v>33</v>
      </c>
      <c r="B14" s="16" t="s">
        <v>23</v>
      </c>
      <c r="C14" s="13">
        <f>SUM(rozpočet!G23)</f>
        <v>0</v>
      </c>
      <c r="D14" s="146" t="s">
        <v>32</v>
      </c>
      <c r="E14" s="147"/>
      <c r="F14" s="13">
        <v>0</v>
      </c>
      <c r="G14" s="146" t="s">
        <v>31</v>
      </c>
      <c r="H14" s="147"/>
      <c r="I14" s="12">
        <v>0</v>
      </c>
      <c r="J14" s="4"/>
    </row>
    <row r="15" spans="1:11" ht="15" customHeight="1">
      <c r="A15" s="14"/>
      <c r="B15" s="16" t="s">
        <v>21</v>
      </c>
      <c r="C15" s="13">
        <v>0</v>
      </c>
      <c r="D15" s="146" t="s">
        <v>30</v>
      </c>
      <c r="E15" s="147"/>
      <c r="F15" s="13">
        <v>0</v>
      </c>
      <c r="G15" s="146" t="s">
        <v>29</v>
      </c>
      <c r="H15" s="147"/>
      <c r="I15" s="12">
        <v>0</v>
      </c>
      <c r="J15" s="4"/>
      <c r="K15" s="18"/>
    </row>
    <row r="16" spans="1:10" ht="15" customHeight="1">
      <c r="A16" s="14" t="s">
        <v>28</v>
      </c>
      <c r="B16" s="16" t="s">
        <v>23</v>
      </c>
      <c r="C16" s="13">
        <v>0</v>
      </c>
      <c r="D16" s="146" t="s">
        <v>27</v>
      </c>
      <c r="E16" s="147"/>
      <c r="F16" s="13">
        <v>0</v>
      </c>
      <c r="G16" s="146" t="s">
        <v>26</v>
      </c>
      <c r="H16" s="147"/>
      <c r="I16" s="12">
        <v>0</v>
      </c>
      <c r="J16" s="4"/>
    </row>
    <row r="17" spans="1:10" ht="15" customHeight="1">
      <c r="A17" s="14"/>
      <c r="B17" s="16" t="s">
        <v>21</v>
      </c>
      <c r="C17" s="13">
        <v>0</v>
      </c>
      <c r="D17" s="146"/>
      <c r="E17" s="147"/>
      <c r="F17" s="17"/>
      <c r="G17" s="146" t="s">
        <v>25</v>
      </c>
      <c r="H17" s="147"/>
      <c r="I17" s="12">
        <v>0</v>
      </c>
      <c r="J17" s="4"/>
    </row>
    <row r="18" spans="1:10" ht="15" customHeight="1">
      <c r="A18" s="14" t="s">
        <v>24</v>
      </c>
      <c r="B18" s="16" t="s">
        <v>23</v>
      </c>
      <c r="C18" s="13">
        <v>0</v>
      </c>
      <c r="D18" s="146"/>
      <c r="E18" s="147"/>
      <c r="F18" s="17"/>
      <c r="G18" s="146" t="s">
        <v>22</v>
      </c>
      <c r="H18" s="147"/>
      <c r="I18" s="12">
        <v>0</v>
      </c>
      <c r="J18" s="4"/>
    </row>
    <row r="19" spans="1:10" ht="15" customHeight="1">
      <c r="A19" s="14"/>
      <c r="B19" s="16" t="s">
        <v>21</v>
      </c>
      <c r="C19" s="13">
        <v>0</v>
      </c>
      <c r="D19" s="146"/>
      <c r="E19" s="147"/>
      <c r="F19" s="17"/>
      <c r="G19" s="146" t="s">
        <v>20</v>
      </c>
      <c r="H19" s="147"/>
      <c r="I19" s="12">
        <v>0</v>
      </c>
      <c r="J19" s="4"/>
    </row>
    <row r="20" spans="1:10" ht="15" customHeight="1">
      <c r="A20" s="153" t="s">
        <v>19</v>
      </c>
      <c r="B20" s="149"/>
      <c r="C20" s="13">
        <v>0</v>
      </c>
      <c r="D20" s="146"/>
      <c r="E20" s="147"/>
      <c r="F20" s="17"/>
      <c r="G20" s="146"/>
      <c r="H20" s="147"/>
      <c r="I20" s="15"/>
      <c r="J20" s="4"/>
    </row>
    <row r="21" spans="1:10" ht="15" customHeight="1">
      <c r="A21" s="153" t="s">
        <v>18</v>
      </c>
      <c r="B21" s="149"/>
      <c r="C21" s="13">
        <v>0</v>
      </c>
      <c r="D21" s="146"/>
      <c r="E21" s="147"/>
      <c r="F21" s="17"/>
      <c r="G21" s="146"/>
      <c r="H21" s="147"/>
      <c r="I21" s="15"/>
      <c r="J21" s="4"/>
    </row>
    <row r="22" spans="1:10" ht="16.5" customHeight="1">
      <c r="A22" s="153" t="s">
        <v>17</v>
      </c>
      <c r="B22" s="149"/>
      <c r="C22" s="13">
        <f>SUM(C14:C21)</f>
        <v>0</v>
      </c>
      <c r="D22" s="148" t="s">
        <v>16</v>
      </c>
      <c r="E22" s="149"/>
      <c r="F22" s="13">
        <f>SUM(F14:F21)</f>
        <v>0</v>
      </c>
      <c r="G22" s="148" t="s">
        <v>15</v>
      </c>
      <c r="H22" s="149"/>
      <c r="I22" s="12">
        <f>SUM(I14:I21)</f>
        <v>0</v>
      </c>
      <c r="J22" s="4"/>
    </row>
    <row r="23" spans="1:9" ht="12.75">
      <c r="A23" s="11"/>
      <c r="B23" s="10"/>
      <c r="C23" s="10"/>
      <c r="D23" s="10"/>
      <c r="E23" s="10"/>
      <c r="F23" s="10"/>
      <c r="G23" s="10"/>
      <c r="H23" s="10"/>
      <c r="I23" s="9"/>
    </row>
    <row r="24" spans="1:9" ht="15" customHeight="1">
      <c r="A24" s="150" t="s">
        <v>14</v>
      </c>
      <c r="B24" s="151"/>
      <c r="C24" s="8">
        <v>0</v>
      </c>
      <c r="D24" s="4"/>
      <c r="E24" s="4"/>
      <c r="F24" s="4"/>
      <c r="G24" s="4"/>
      <c r="H24" s="4"/>
      <c r="I24" s="5"/>
    </row>
    <row r="25" spans="1:10" ht="15" customHeight="1">
      <c r="A25" s="150" t="s">
        <v>13</v>
      </c>
      <c r="B25" s="151"/>
      <c r="C25" s="8">
        <v>0</v>
      </c>
      <c r="D25" s="152" t="s">
        <v>12</v>
      </c>
      <c r="E25" s="151"/>
      <c r="F25" s="8">
        <f>ROUND(C25*(14/100),2)</f>
        <v>0</v>
      </c>
      <c r="G25" s="152" t="s">
        <v>11</v>
      </c>
      <c r="H25" s="151"/>
      <c r="I25" s="7">
        <f>SUM(C24:C26)</f>
        <v>0</v>
      </c>
      <c r="J25" s="4"/>
    </row>
    <row r="26" spans="1:10" ht="15" customHeight="1">
      <c r="A26" s="150" t="s">
        <v>10</v>
      </c>
      <c r="B26" s="151"/>
      <c r="C26" s="8">
        <f>C22+F22*I22</f>
        <v>0</v>
      </c>
      <c r="D26" s="152" t="s">
        <v>9</v>
      </c>
      <c r="E26" s="151"/>
      <c r="F26" s="8">
        <f>ROUND(C26*(21/100),2)</f>
        <v>0</v>
      </c>
      <c r="G26" s="152" t="s">
        <v>8</v>
      </c>
      <c r="H26" s="151"/>
      <c r="I26" s="7">
        <f>SUM(F25:F26)+I25</f>
        <v>0</v>
      </c>
      <c r="J26" s="4"/>
    </row>
    <row r="27" spans="1:9" ht="13.5" thickBot="1">
      <c r="A27" s="6"/>
      <c r="B27" s="4"/>
      <c r="C27" s="4"/>
      <c r="D27" s="4"/>
      <c r="E27" s="4"/>
      <c r="F27" s="4"/>
      <c r="G27" s="4"/>
      <c r="H27" s="4"/>
      <c r="I27" s="5"/>
    </row>
    <row r="28" spans="1:10" ht="14.25" customHeight="1">
      <c r="A28" s="103" t="s">
        <v>105</v>
      </c>
      <c r="B28" s="104"/>
      <c r="C28" s="105"/>
      <c r="D28" s="103" t="s">
        <v>106</v>
      </c>
      <c r="E28" s="104"/>
      <c r="F28" s="105"/>
      <c r="G28" s="103" t="s">
        <v>107</v>
      </c>
      <c r="H28" s="104"/>
      <c r="I28" s="105"/>
      <c r="J28" s="4"/>
    </row>
    <row r="29" spans="1:10" ht="14.25" customHeight="1">
      <c r="A29" s="106"/>
      <c r="B29" s="107"/>
      <c r="C29" s="108"/>
      <c r="D29" s="106"/>
      <c r="E29" s="107"/>
      <c r="F29" s="108"/>
      <c r="G29" s="106"/>
      <c r="H29" s="107"/>
      <c r="I29" s="108"/>
      <c r="J29" s="4"/>
    </row>
    <row r="30" spans="1:10" ht="14.25" customHeight="1">
      <c r="A30" s="106"/>
      <c r="B30" s="107"/>
      <c r="C30" s="108"/>
      <c r="D30" s="106"/>
      <c r="E30" s="107"/>
      <c r="F30" s="108"/>
      <c r="G30" s="106"/>
      <c r="H30" s="107"/>
      <c r="I30" s="108"/>
      <c r="J30" s="4"/>
    </row>
    <row r="31" spans="1:10" ht="14.25" customHeight="1">
      <c r="A31" s="106"/>
      <c r="B31" s="107"/>
      <c r="C31" s="108"/>
      <c r="D31" s="106"/>
      <c r="E31" s="107"/>
      <c r="F31" s="108"/>
      <c r="G31" s="106"/>
      <c r="H31" s="107"/>
      <c r="I31" s="108"/>
      <c r="J31" s="4"/>
    </row>
    <row r="32" spans="1:10" ht="25.5" customHeight="1" thickBot="1">
      <c r="A32" s="109" t="s">
        <v>7</v>
      </c>
      <c r="B32" s="110"/>
      <c r="C32" s="111"/>
      <c r="D32" s="109" t="s">
        <v>7</v>
      </c>
      <c r="E32" s="110"/>
      <c r="F32" s="111"/>
      <c r="G32" s="109" t="s">
        <v>7</v>
      </c>
      <c r="H32" s="110"/>
      <c r="I32" s="111"/>
      <c r="J32" s="4"/>
    </row>
    <row r="33" spans="1:9" ht="12.75">
      <c r="A33" s="4"/>
      <c r="B33" s="4"/>
      <c r="C33" s="4"/>
      <c r="D33" s="4"/>
      <c r="E33" s="4"/>
      <c r="F33" s="4"/>
      <c r="G33" s="4"/>
      <c r="H33" s="4"/>
      <c r="I33" s="4"/>
    </row>
  </sheetData>
  <sheetProtection/>
  <mergeCells count="78">
    <mergeCell ref="G30:I30"/>
    <mergeCell ref="D31:F31"/>
    <mergeCell ref="G31:I31"/>
    <mergeCell ref="G25:H25"/>
    <mergeCell ref="A26:B26"/>
    <mergeCell ref="D26:E26"/>
    <mergeCell ref="G26:H26"/>
    <mergeCell ref="G28:I28"/>
    <mergeCell ref="D29:F29"/>
    <mergeCell ref="G29:I29"/>
    <mergeCell ref="D32:F32"/>
    <mergeCell ref="G32:I32"/>
    <mergeCell ref="D28:F28"/>
    <mergeCell ref="A21:B21"/>
    <mergeCell ref="D21:E21"/>
    <mergeCell ref="G21:H21"/>
    <mergeCell ref="A22:B22"/>
    <mergeCell ref="D22:E22"/>
    <mergeCell ref="D30:F30"/>
    <mergeCell ref="G22:H22"/>
    <mergeCell ref="A24:B24"/>
    <mergeCell ref="A25:B25"/>
    <mergeCell ref="D25:E25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H2:H3"/>
    <mergeCell ref="I2:I3"/>
    <mergeCell ref="A4:B5"/>
    <mergeCell ref="C4:D5"/>
    <mergeCell ref="E4:E5"/>
    <mergeCell ref="F4:G5"/>
    <mergeCell ref="H4:H5"/>
    <mergeCell ref="I4:I5"/>
    <mergeCell ref="A28:C28"/>
    <mergeCell ref="A29:C29"/>
    <mergeCell ref="A30:C30"/>
    <mergeCell ref="A31:C31"/>
    <mergeCell ref="A32:C32"/>
    <mergeCell ref="A1:I1"/>
    <mergeCell ref="A2:B3"/>
    <mergeCell ref="C2:D3"/>
    <mergeCell ref="E2:E3"/>
    <mergeCell ref="F2:G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PageLayoutView="0" workbookViewId="0" topLeftCell="A1">
      <selection activeCell="F38" sqref="F38"/>
    </sheetView>
  </sheetViews>
  <sheetFormatPr defaultColWidth="10.5" defaultRowHeight="12" customHeight="1"/>
  <cols>
    <col min="1" max="1" width="3.66015625" style="21" customWidth="1"/>
    <col min="2" max="2" width="17.83203125" style="26" customWidth="1"/>
    <col min="3" max="3" width="92.33203125" style="2" customWidth="1"/>
    <col min="4" max="4" width="10.16015625" style="2" customWidth="1"/>
    <col min="5" max="5" width="15.33203125" style="2" customWidth="1"/>
    <col min="6" max="6" width="17.16015625" style="25" customWidth="1"/>
    <col min="7" max="7" width="20.66015625" style="24" customWidth="1"/>
    <col min="8" max="8" width="14.33203125" style="23" customWidth="1"/>
    <col min="9" max="9" width="10.5" style="22" customWidth="1"/>
    <col min="10" max="10" width="17.5" style="21" customWidth="1"/>
    <col min="11" max="16384" width="10.5" style="21" customWidth="1"/>
  </cols>
  <sheetData>
    <row r="1" spans="1:9" s="1" customFormat="1" ht="27.75" customHeight="1">
      <c r="A1" s="155" t="s">
        <v>69</v>
      </c>
      <c r="B1" s="155"/>
      <c r="C1" s="155"/>
      <c r="D1" s="155"/>
      <c r="E1" s="155"/>
      <c r="F1" s="155"/>
      <c r="G1" s="155"/>
      <c r="H1" s="49"/>
      <c r="I1" s="35"/>
    </row>
    <row r="2" spans="2:9" s="1" customFormat="1" ht="12.75" customHeight="1">
      <c r="B2" s="76" t="s">
        <v>68</v>
      </c>
      <c r="C2" s="77" t="s">
        <v>102</v>
      </c>
      <c r="D2" s="48" t="s">
        <v>6</v>
      </c>
      <c r="E2" s="46"/>
      <c r="F2" s="46"/>
      <c r="G2" s="46"/>
      <c r="H2" s="45"/>
      <c r="I2" s="35"/>
    </row>
    <row r="3" spans="2:9" s="1" customFormat="1" ht="12.75" customHeight="1">
      <c r="B3" s="76" t="s">
        <v>73</v>
      </c>
      <c r="C3" s="77" t="s">
        <v>103</v>
      </c>
      <c r="D3" s="46"/>
      <c r="E3" s="46"/>
      <c r="F3" s="38"/>
      <c r="G3" s="46"/>
      <c r="H3" s="45"/>
      <c r="I3" s="35"/>
    </row>
    <row r="4" spans="2:9" s="1" customFormat="1" ht="13.5" customHeight="1">
      <c r="B4" s="76" t="s">
        <v>77</v>
      </c>
      <c r="C4" s="77" t="s">
        <v>104</v>
      </c>
      <c r="D4" s="47"/>
      <c r="E4" s="46"/>
      <c r="F4" s="46"/>
      <c r="G4" s="46"/>
      <c r="H4" s="45"/>
      <c r="I4" s="35"/>
    </row>
    <row r="5" spans="2:9" s="1" customFormat="1" ht="1.5" customHeight="1">
      <c r="B5" s="78"/>
      <c r="C5" s="79"/>
      <c r="D5" s="44"/>
      <c r="E5" s="43"/>
      <c r="F5" s="42"/>
      <c r="G5" s="41"/>
      <c r="H5" s="40"/>
      <c r="I5" s="35"/>
    </row>
    <row r="6" spans="2:9" s="1" customFormat="1" ht="20.25" customHeight="1">
      <c r="B6" s="76" t="s">
        <v>74</v>
      </c>
      <c r="C6" s="77" t="s">
        <v>75</v>
      </c>
      <c r="D6" s="39"/>
      <c r="E6" s="38"/>
      <c r="F6" s="38"/>
      <c r="G6" s="38"/>
      <c r="H6" s="36"/>
      <c r="I6" s="35"/>
    </row>
    <row r="7" spans="2:9" s="1" customFormat="1" ht="12.75" customHeight="1">
      <c r="B7" s="76" t="s">
        <v>67</v>
      </c>
      <c r="C7" s="76" t="s">
        <v>76</v>
      </c>
      <c r="D7" s="39"/>
      <c r="E7" s="39" t="s">
        <v>66</v>
      </c>
      <c r="F7" s="156" t="s">
        <v>81</v>
      </c>
      <c r="G7" s="156"/>
      <c r="H7" s="36"/>
      <c r="I7" s="35"/>
    </row>
    <row r="8" spans="2:9" s="1" customFormat="1" ht="12.75" customHeight="1">
      <c r="B8" s="76"/>
      <c r="C8" s="79"/>
      <c r="D8" s="37"/>
      <c r="E8" s="37" t="s">
        <v>65</v>
      </c>
      <c r="F8" s="157">
        <v>44414</v>
      </c>
      <c r="G8" s="157"/>
      <c r="H8" s="36"/>
      <c r="I8" s="35"/>
    </row>
    <row r="9" ht="11.25" customHeight="1" thickBot="1"/>
    <row r="10" spans="1:10" s="27" customFormat="1" ht="21.75" thickBot="1">
      <c r="A10" s="61" t="s">
        <v>71</v>
      </c>
      <c r="B10" s="62" t="s">
        <v>64</v>
      </c>
      <c r="C10" s="63" t="s">
        <v>63</v>
      </c>
      <c r="D10" s="75" t="s">
        <v>62</v>
      </c>
      <c r="E10" s="73" t="s">
        <v>61</v>
      </c>
      <c r="F10" s="73" t="s">
        <v>60</v>
      </c>
      <c r="G10" s="74" t="s">
        <v>59</v>
      </c>
      <c r="H10" s="53" t="s">
        <v>58</v>
      </c>
      <c r="I10" s="34" t="s">
        <v>57</v>
      </c>
      <c r="J10" s="31" t="s">
        <v>56</v>
      </c>
    </row>
    <row r="11" spans="1:10" s="50" customFormat="1" ht="15.75" thickTop="1">
      <c r="A11" s="57" t="s">
        <v>72</v>
      </c>
      <c r="B11" s="95" t="s">
        <v>92</v>
      </c>
      <c r="C11" s="96" t="s">
        <v>99</v>
      </c>
      <c r="D11" s="97" t="s">
        <v>93</v>
      </c>
      <c r="E11" s="98">
        <v>1</v>
      </c>
      <c r="F11" s="99"/>
      <c r="G11" s="100">
        <f>F11*E11</f>
        <v>0</v>
      </c>
      <c r="H11" s="54"/>
      <c r="I11" s="55"/>
      <c r="J11" s="56" t="s">
        <v>95</v>
      </c>
    </row>
    <row r="12" spans="1:10" s="50" customFormat="1" ht="12.75">
      <c r="A12" s="58">
        <v>2</v>
      </c>
      <c r="B12" s="59">
        <v>113726</v>
      </c>
      <c r="C12" s="51" t="s">
        <v>89</v>
      </c>
      <c r="D12" s="101" t="s">
        <v>0</v>
      </c>
      <c r="E12" s="64">
        <v>33</v>
      </c>
      <c r="F12" s="52"/>
      <c r="G12" s="65">
        <f aca="true" t="shared" si="0" ref="G12:G21">F12*E12</f>
        <v>0</v>
      </c>
      <c r="H12" s="54"/>
      <c r="I12" s="55"/>
      <c r="J12" s="56"/>
    </row>
    <row r="13" spans="1:10" s="50" customFormat="1" ht="12.75">
      <c r="A13" s="57">
        <v>3</v>
      </c>
      <c r="B13" s="59">
        <v>93818</v>
      </c>
      <c r="C13" s="51" t="s">
        <v>78</v>
      </c>
      <c r="D13" s="101" t="s">
        <v>2</v>
      </c>
      <c r="E13" s="64">
        <v>655</v>
      </c>
      <c r="F13" s="52"/>
      <c r="G13" s="65">
        <f t="shared" si="0"/>
        <v>0</v>
      </c>
      <c r="H13" s="54"/>
      <c r="I13" s="55"/>
      <c r="J13" s="56"/>
    </row>
    <row r="14" spans="1:10" s="50" customFormat="1" ht="12.75">
      <c r="A14" s="58">
        <v>4</v>
      </c>
      <c r="B14" s="59" t="s">
        <v>4</v>
      </c>
      <c r="C14" s="51" t="s">
        <v>87</v>
      </c>
      <c r="D14" s="101" t="s">
        <v>0</v>
      </c>
      <c r="E14" s="64">
        <v>21</v>
      </c>
      <c r="F14" s="52"/>
      <c r="G14" s="65">
        <f t="shared" si="0"/>
        <v>0</v>
      </c>
      <c r="H14" s="54"/>
      <c r="I14" s="55"/>
      <c r="J14" s="56"/>
    </row>
    <row r="15" spans="1:10" s="50" customFormat="1" ht="12.75">
      <c r="A15" s="58">
        <v>5</v>
      </c>
      <c r="B15" s="59" t="s">
        <v>82</v>
      </c>
      <c r="C15" s="51" t="s">
        <v>83</v>
      </c>
      <c r="D15" s="101" t="s">
        <v>2</v>
      </c>
      <c r="E15" s="64">
        <v>655</v>
      </c>
      <c r="F15" s="52"/>
      <c r="G15" s="65">
        <f t="shared" si="0"/>
        <v>0</v>
      </c>
      <c r="H15" s="54"/>
      <c r="I15" s="55"/>
      <c r="J15" s="56"/>
    </row>
    <row r="16" spans="1:10" s="50" customFormat="1" ht="12.75">
      <c r="A16" s="57">
        <v>6</v>
      </c>
      <c r="B16" s="59">
        <v>572213</v>
      </c>
      <c r="C16" s="51" t="s">
        <v>3</v>
      </c>
      <c r="D16" s="101" t="s">
        <v>2</v>
      </c>
      <c r="E16" s="64">
        <v>655</v>
      </c>
      <c r="F16" s="52"/>
      <c r="G16" s="65">
        <f t="shared" si="0"/>
        <v>0</v>
      </c>
      <c r="H16" s="54"/>
      <c r="I16" s="55"/>
      <c r="J16" s="56"/>
    </row>
    <row r="17" spans="1:10" s="50" customFormat="1" ht="12.75">
      <c r="A17" s="58">
        <v>7</v>
      </c>
      <c r="B17" s="60">
        <v>113762</v>
      </c>
      <c r="C17" s="51" t="s">
        <v>5</v>
      </c>
      <c r="D17" s="101" t="s">
        <v>1</v>
      </c>
      <c r="E17" s="64">
        <v>25</v>
      </c>
      <c r="F17" s="52"/>
      <c r="G17" s="65">
        <f t="shared" si="0"/>
        <v>0</v>
      </c>
      <c r="H17" s="54"/>
      <c r="I17" s="55"/>
      <c r="J17" s="56"/>
    </row>
    <row r="18" spans="1:10" s="50" customFormat="1" ht="12.75">
      <c r="A18" s="58">
        <v>8</v>
      </c>
      <c r="B18" s="59">
        <v>931312</v>
      </c>
      <c r="C18" s="51" t="s">
        <v>79</v>
      </c>
      <c r="D18" s="101" t="s">
        <v>1</v>
      </c>
      <c r="E18" s="64">
        <v>25</v>
      </c>
      <c r="F18" s="52"/>
      <c r="G18" s="65">
        <f t="shared" si="0"/>
        <v>0</v>
      </c>
      <c r="H18" s="54"/>
      <c r="I18" s="55"/>
      <c r="J18" s="56"/>
    </row>
    <row r="19" spans="1:10" s="50" customFormat="1" ht="12.75">
      <c r="A19" s="57">
        <v>9</v>
      </c>
      <c r="B19" s="60">
        <v>919111</v>
      </c>
      <c r="C19" s="51" t="s">
        <v>84</v>
      </c>
      <c r="D19" s="101" t="s">
        <v>1</v>
      </c>
      <c r="E19" s="64">
        <v>25</v>
      </c>
      <c r="F19" s="52"/>
      <c r="G19" s="65">
        <f t="shared" si="0"/>
        <v>0</v>
      </c>
      <c r="H19" s="54"/>
      <c r="I19" s="55"/>
      <c r="J19" s="56"/>
    </row>
    <row r="20" spans="1:10" s="50" customFormat="1" ht="12.75">
      <c r="A20" s="58">
        <v>10</v>
      </c>
      <c r="B20" s="90" t="s">
        <v>86</v>
      </c>
      <c r="C20" s="51" t="s">
        <v>88</v>
      </c>
      <c r="D20" s="101" t="s">
        <v>0</v>
      </c>
      <c r="E20" s="64">
        <v>4</v>
      </c>
      <c r="F20" s="52"/>
      <c r="G20" s="65">
        <f t="shared" si="0"/>
        <v>0</v>
      </c>
      <c r="H20" s="54"/>
      <c r="I20" s="55"/>
      <c r="J20" s="56"/>
    </row>
    <row r="21" spans="1:10" s="50" customFormat="1" ht="12.75">
      <c r="A21" s="57">
        <v>11</v>
      </c>
      <c r="B21" s="85">
        <v>89921</v>
      </c>
      <c r="C21" s="86" t="s">
        <v>90</v>
      </c>
      <c r="D21" s="102" t="s">
        <v>91</v>
      </c>
      <c r="E21" s="87">
        <v>2</v>
      </c>
      <c r="F21" s="88"/>
      <c r="G21" s="89">
        <f t="shared" si="0"/>
        <v>0</v>
      </c>
      <c r="H21" s="54"/>
      <c r="I21" s="55"/>
      <c r="J21" s="56"/>
    </row>
    <row r="22" spans="1:10" s="50" customFormat="1" ht="13.5" thickBot="1">
      <c r="A22" s="58"/>
      <c r="B22" s="80"/>
      <c r="C22" s="81"/>
      <c r="D22" s="81"/>
      <c r="E22" s="82"/>
      <c r="F22" s="83"/>
      <c r="G22" s="84"/>
      <c r="H22" s="54"/>
      <c r="I22" s="55"/>
      <c r="J22" s="56"/>
    </row>
    <row r="23" spans="1:10" s="27" customFormat="1" ht="15">
      <c r="A23" s="32"/>
      <c r="B23" s="91"/>
      <c r="C23" s="92" t="s">
        <v>11</v>
      </c>
      <c r="D23" s="92"/>
      <c r="E23" s="92"/>
      <c r="F23" s="93" t="s">
        <v>6</v>
      </c>
      <c r="G23" s="94">
        <f>SUM(G11:G22)</f>
        <v>0</v>
      </c>
      <c r="H23" s="30"/>
      <c r="I23" s="30"/>
      <c r="J23" s="29"/>
    </row>
    <row r="24" spans="1:10" s="27" customFormat="1" ht="15">
      <c r="A24" s="32"/>
      <c r="B24" s="66"/>
      <c r="C24" s="33" t="s">
        <v>9</v>
      </c>
      <c r="D24" s="33"/>
      <c r="E24" s="33"/>
      <c r="F24" s="67" t="s">
        <v>6</v>
      </c>
      <c r="G24" s="68">
        <f>G23*0.21</f>
        <v>0</v>
      </c>
      <c r="H24" s="30"/>
      <c r="I24" s="30"/>
      <c r="J24" s="29"/>
    </row>
    <row r="25" spans="1:10" s="27" customFormat="1" ht="15.75" thickBot="1">
      <c r="A25" s="32"/>
      <c r="B25" s="69"/>
      <c r="C25" s="70" t="s">
        <v>55</v>
      </c>
      <c r="D25" s="70"/>
      <c r="E25" s="70"/>
      <c r="F25" s="71" t="s">
        <v>6</v>
      </c>
      <c r="G25" s="72">
        <f>G24+G23</f>
        <v>0</v>
      </c>
      <c r="H25" s="30"/>
      <c r="I25" s="30"/>
      <c r="J25" s="29"/>
    </row>
    <row r="26" spans="8:10" ht="24" customHeight="1">
      <c r="H26" s="30"/>
      <c r="I26" s="30"/>
      <c r="J26" s="29"/>
    </row>
    <row r="27" spans="2:10" ht="12" customHeight="1">
      <c r="B27" s="154" t="s">
        <v>94</v>
      </c>
      <c r="C27" s="154"/>
      <c r="H27" s="30"/>
      <c r="I27" s="30"/>
      <c r="J27" s="29"/>
    </row>
    <row r="28" spans="8:10" ht="12" customHeight="1">
      <c r="H28" s="30"/>
      <c r="I28" s="30"/>
      <c r="J28" s="29"/>
    </row>
    <row r="29" spans="8:10" ht="12" customHeight="1">
      <c r="H29" s="30"/>
      <c r="I29" s="30"/>
      <c r="J29" s="29"/>
    </row>
    <row r="30" spans="8:10" ht="12" customHeight="1">
      <c r="H30" s="30"/>
      <c r="I30" s="30"/>
      <c r="J30" s="29"/>
    </row>
    <row r="31" spans="8:10" ht="12" customHeight="1">
      <c r="H31" s="28"/>
      <c r="I31" s="28"/>
      <c r="J31" s="27"/>
    </row>
    <row r="32" spans="8:10" ht="12" customHeight="1">
      <c r="H32" s="28"/>
      <c r="I32" s="28"/>
      <c r="J32" s="27"/>
    </row>
    <row r="33" spans="8:10" ht="12" customHeight="1">
      <c r="H33" s="28"/>
      <c r="I33" s="28"/>
      <c r="J33" s="27"/>
    </row>
    <row r="35" ht="12" customHeight="1">
      <c r="B35" s="26" t="s">
        <v>100</v>
      </c>
    </row>
  </sheetData>
  <sheetProtection/>
  <mergeCells count="4">
    <mergeCell ref="B27:C27"/>
    <mergeCell ref="A1:G1"/>
    <mergeCell ref="F7:G7"/>
    <mergeCell ref="F8:G8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99" r:id="rId1"/>
  <headerFooter alignWithMargins="0">
    <oddFooter>&amp;C   Strana &amp;P  z &amp;N</oddFooter>
  </headerFooter>
  <ignoredErrors>
    <ignoredError sqref="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sabina.kolocova</cp:lastModifiedBy>
  <cp:lastPrinted>2021-09-09T05:39:37Z</cp:lastPrinted>
  <dcterms:created xsi:type="dcterms:W3CDTF">2014-05-16T09:31:30Z</dcterms:created>
  <dcterms:modified xsi:type="dcterms:W3CDTF">2021-09-09T05:39:45Z</dcterms:modified>
  <cp:category/>
  <cp:version/>
  <cp:contentType/>
  <cp:contentStatus/>
</cp:coreProperties>
</file>