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<sst xmlns="http://schemas.openxmlformats.org/spreadsheetml/2006/main" count="119" uniqueCount="95">
  <si>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</si>
  <si>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</si>
  <si>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</si>
  <si>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</si>
  <si>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</si>
  <si>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</si>
  <si>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</si>
  <si>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</si>
  <si>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</si>
  <si>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</si>
  <si>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</si>
  <si>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</si>
  <si>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</si>
  <si>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</si>
  <si>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</si>
  <si>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</si>
  <si>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</si>
  <si>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</si>
  <si>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</si>
  <si>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</si>
  <si>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</si>
  <si>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</si>
  <si>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</si>
  <si>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</si>
  <si>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</si>
  <si>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</si>
  <si>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</si>
  <si>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</si>
  <si>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</si>
  <si>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</si>
  <si>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</si>
  <si>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</si>
  <si>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</si>
  <si>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</si>
  <si>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</si>
  <si>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</si>
  <si>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</si>
  <si>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</si>
  <si>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</si>
  <si>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</si>
  <si>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</si>
  <si>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</si>
  <si>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</si>
  <si>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</si>
  <si>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</si>
  <si>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</si>
  <si>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</si>
  <si>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</si>
  <si>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</si>
  <si>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</si>
  <si>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</si>
  <si>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</si>
  <si>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</si>
  <si>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</si>
  <si>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</si>
  <si>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</si>
  <si>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</si>
  <si>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</si>
  <si>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</si>
  <si>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</si>
  <si>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</si>
  <si>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</si>
  <si>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</si>
  <si>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</si>
  <si>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</si>
  <si>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</si>
  <si>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</si>
  <si>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>m3</t>
  </si>
  <si>
    <t>574C06</t>
  </si>
  <si>
    <t>KSÚS Středočeského kraje příspěvková organizace</t>
  </si>
  <si>
    <t>Zpevnění krjanic z recyklovaného materiálu do tl. 150mm</t>
  </si>
  <si>
    <t>Asfalt. Beton pro obrusné vrstvy ACO 11+  tl. 50 mm</t>
  </si>
  <si>
    <t>Vyrovnávka asfalt. bet. ACL 16+</t>
  </si>
  <si>
    <t>Frézování  asfalt. ploch, odvoz do 16km</t>
  </si>
  <si>
    <t>Poplatky za likvidaci odpadu nekontaminovaných</t>
  </si>
  <si>
    <t>Čištění krajnic od nánosu  tl do 200 mm s odvozem na skládku</t>
  </si>
  <si>
    <t>Frézování spár š. do 10mm , hl. do 20mm</t>
  </si>
  <si>
    <t>Čištění vozovek samosběrem</t>
  </si>
  <si>
    <t xml:space="preserve">Řezání asfaltového krytu vozovek do 50mm </t>
  </si>
  <si>
    <t>Zpracoval:   Svoboda Václav, DiS</t>
  </si>
  <si>
    <t>Stavba:    III/12526 - Smilovice-Mirošovice</t>
  </si>
  <si>
    <t>Objekt:    sil.     III/12526                km  3,343 - 4,891</t>
  </si>
  <si>
    <t>III/12526 Smilovice - Mirošovice</t>
  </si>
  <si>
    <t>574A44</t>
  </si>
  <si>
    <t>Datum:         13.8.2021</t>
  </si>
  <si>
    <t>Spojovací postřik ze sil. emulze do 1kg/m2</t>
  </si>
  <si>
    <t>šířka 5,1m - průměr</t>
  </si>
  <si>
    <t>délka úseku 1550bm</t>
  </si>
  <si>
    <t>skládkovné 1550x0,2x1,7</t>
  </si>
  <si>
    <t>vyrovnávka 4cm ACL 16+ 8025x0,04</t>
  </si>
  <si>
    <t>VDZ - vodící proužky+STOP čáry u přejezdu  V2 -125mm , barva</t>
  </si>
  <si>
    <t>Objednatel</t>
  </si>
  <si>
    <t>Zhotovitel</t>
  </si>
  <si>
    <t>Ing.Jan Lichtneger</t>
  </si>
  <si>
    <t>Národní zdroje 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</si>
</sst>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 wrapText="1"/>
      <protection/>
    </xf>
    <xf numFmtId="2" fontId="9" fillId="35" borderId="16" xfId="0" applyNumberFormat="1" applyFont="1" applyFill="1" applyBorder="1" applyAlignment="1" applyProtection="1">
      <alignment vertical="top"/>
      <protection/>
    </xf>
    <xf numFmtId="4" fontId="9" fillId="35" borderId="16" xfId="0" applyNumberFormat="1" applyFont="1" applyFill="1" applyBorder="1" applyAlignment="1" applyProtection="1">
      <alignment vertical="top"/>
      <protection/>
    </xf>
    <xf numFmtId="2" fontId="9" fillId="35" borderId="18" xfId="0" applyNumberFormat="1" applyFont="1" applyFill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2" fontId="9" fillId="35" borderId="18" xfId="0" applyNumberFormat="1" applyFont="1" applyFill="1" applyBorder="1" applyAlignment="1" applyProtection="1">
      <alignment vertical="center"/>
      <protection/>
    </xf>
    <xf numFmtId="4" fontId="9" fillId="35" borderId="18" xfId="0" applyNumberFormat="1" applyFont="1" applyFill="1" applyBorder="1" applyAlignment="1" applyProtection="1">
      <alignment vertical="center"/>
      <protection/>
    </xf>
    <xf numFmtId="39" fontId="9" fillId="35" borderId="18" xfId="0" applyNumberFormat="1" applyFont="1" applyFill="1" applyBorder="1" applyAlignment="1" applyProtection="1">
      <alignment vertical="top"/>
      <protection/>
    </xf>
    <xf numFmtId="2" fontId="9" fillId="35" borderId="2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19" fillId="36" borderId="33" xfId="0" applyNumberFormat="1" applyFont="1" applyFill="1" applyBorder="1" applyAlignment="1" applyProtection="1">
      <alignment horizontal="center" vertical="center"/>
      <protection/>
    </xf>
    <xf numFmtId="0" fontId="19" fillId="36" borderId="36" xfId="0" applyNumberFormat="1" applyFont="1" applyFill="1" applyBorder="1" applyAlignment="1" applyProtection="1">
      <alignment horizontal="center" vertical="center"/>
      <protection/>
    </xf>
    <xf numFmtId="0" fontId="19" fillId="36" borderId="34" xfId="0" applyNumberFormat="1" applyFont="1" applyFill="1" applyBorder="1" applyAlignment="1" applyProtection="1">
      <alignment horizontal="center" vertical="center"/>
      <protection/>
    </xf>
    <xf numFmtId="0" fontId="19" fillId="36" borderId="41" xfId="0" applyNumberFormat="1" applyFont="1" applyFill="1" applyBorder="1" applyAlignment="1" applyProtection="1">
      <alignment horizontal="center" vertical="center"/>
      <protection/>
    </xf>
    <xf numFmtId="49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11" sqref="O11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89" t="s">
        <v>19</v>
      </c>
      <c r="B1" s="90"/>
      <c r="C1" s="90"/>
      <c r="D1" s="90"/>
      <c r="E1" s="90"/>
      <c r="F1" s="90"/>
      <c r="G1" s="90"/>
      <c r="H1" s="90"/>
      <c r="I1" s="90"/>
    </row>
    <row r="2" spans="1:10" ht="12.75" customHeight="1">
      <c r="A2" s="91" t="s">
        <v>20</v>
      </c>
      <c r="B2" s="92"/>
      <c r="C2" s="95" t="s">
        <v>82</v>
      </c>
      <c r="D2" s="95"/>
      <c r="E2" s="97" t="s">
        <v>21</v>
      </c>
      <c r="F2" s="98" t="s">
        <v>69</v>
      </c>
      <c r="G2" s="99"/>
      <c r="H2" s="97" t="s">
        <v>22</v>
      </c>
      <c r="I2" s="102"/>
      <c r="J2" s="42"/>
    </row>
    <row r="3" spans="1:10" ht="12.75">
      <c r="A3" s="93"/>
      <c r="B3" s="94"/>
      <c r="C3" s="96"/>
      <c r="D3" s="96"/>
      <c r="E3" s="94"/>
      <c r="F3" s="100"/>
      <c r="G3" s="101"/>
      <c r="H3" s="94"/>
      <c r="I3" s="103"/>
      <c r="J3" s="42"/>
    </row>
    <row r="4" spans="1:10" ht="12.75">
      <c r="A4" s="104" t="s">
        <v>23</v>
      </c>
      <c r="B4" s="94"/>
      <c r="C4" s="105" t="s">
        <v>94</v>
      </c>
      <c r="D4" s="106"/>
      <c r="E4" s="109" t="s">
        <v>24</v>
      </c>
      <c r="F4" s="109"/>
      <c r="G4" s="94"/>
      <c r="H4" s="109" t="s">
        <v>22</v>
      </c>
      <c r="I4" s="110"/>
      <c r="J4" s="42"/>
    </row>
    <row r="5" spans="1:10" ht="12.75">
      <c r="A5" s="93"/>
      <c r="B5" s="94"/>
      <c r="C5" s="107"/>
      <c r="D5" s="108"/>
      <c r="E5" s="94"/>
      <c r="F5" s="94"/>
      <c r="G5" s="94"/>
      <c r="H5" s="94"/>
      <c r="I5" s="103"/>
      <c r="J5" s="42"/>
    </row>
    <row r="6" spans="1:10" ht="12.75" customHeight="1">
      <c r="A6" s="104" t="s">
        <v>25</v>
      </c>
      <c r="B6" s="94"/>
      <c r="C6" s="111" t="s">
        <v>5</v>
      </c>
      <c r="D6" s="112"/>
      <c r="E6" s="109" t="s">
        <v>26</v>
      </c>
      <c r="F6" s="109"/>
      <c r="G6" s="94"/>
      <c r="H6" s="109" t="s">
        <v>22</v>
      </c>
      <c r="I6" s="110"/>
      <c r="J6" s="42"/>
    </row>
    <row r="7" spans="1:10" ht="12.75">
      <c r="A7" s="93"/>
      <c r="B7" s="94"/>
      <c r="C7" s="113"/>
      <c r="D7" s="114"/>
      <c r="E7" s="94"/>
      <c r="F7" s="94"/>
      <c r="G7" s="94"/>
      <c r="H7" s="94"/>
      <c r="I7" s="103"/>
      <c r="J7" s="42"/>
    </row>
    <row r="8" spans="1:10" ht="12.75">
      <c r="A8" s="104" t="s">
        <v>27</v>
      </c>
      <c r="B8" s="94"/>
      <c r="C8" s="115"/>
      <c r="D8" s="94"/>
      <c r="E8" s="109" t="s">
        <v>28</v>
      </c>
      <c r="F8" s="94"/>
      <c r="G8" s="94"/>
      <c r="H8" s="109" t="s">
        <v>29</v>
      </c>
      <c r="I8" s="110"/>
      <c r="J8" s="42"/>
    </row>
    <row r="9" spans="1:10" ht="12.75">
      <c r="A9" s="93"/>
      <c r="B9" s="94"/>
      <c r="C9" s="94"/>
      <c r="D9" s="94"/>
      <c r="E9" s="94"/>
      <c r="F9" s="94"/>
      <c r="G9" s="94"/>
      <c r="H9" s="94"/>
      <c r="I9" s="103"/>
      <c r="J9" s="42"/>
    </row>
    <row r="10" spans="1:10" ht="12.75">
      <c r="A10" s="104" t="s">
        <v>30</v>
      </c>
      <c r="B10" s="94"/>
      <c r="C10" s="109"/>
      <c r="D10" s="94"/>
      <c r="E10" s="109" t="s">
        <v>31</v>
      </c>
      <c r="F10" s="109"/>
      <c r="G10" s="94"/>
      <c r="H10" s="109" t="s">
        <v>32</v>
      </c>
      <c r="I10" s="116">
        <v>44421</v>
      </c>
      <c r="J10" s="42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103"/>
      <c r="J11" s="42"/>
    </row>
    <row r="12" spans="1:9" ht="23.25" customHeight="1" thickBot="1">
      <c r="A12" s="117" t="s">
        <v>33</v>
      </c>
      <c r="B12" s="118"/>
      <c r="C12" s="118"/>
      <c r="D12" s="118"/>
      <c r="E12" s="118"/>
      <c r="F12" s="118"/>
      <c r="G12" s="118"/>
      <c r="H12" s="118"/>
      <c r="I12" s="119"/>
    </row>
    <row r="13" spans="1:10" ht="26.25" customHeight="1">
      <c r="A13" s="43" t="s">
        <v>34</v>
      </c>
      <c r="B13" s="120" t="s">
        <v>35</v>
      </c>
      <c r="C13" s="121"/>
      <c r="D13" s="44" t="s">
        <v>36</v>
      </c>
      <c r="E13" s="120" t="s">
        <v>37</v>
      </c>
      <c r="F13" s="121"/>
      <c r="G13" s="44" t="s">
        <v>38</v>
      </c>
      <c r="H13" s="120" t="s">
        <v>39</v>
      </c>
      <c r="I13" s="122"/>
      <c r="J13" s="42"/>
    </row>
    <row r="14" spans="1:10" ht="15" customHeight="1">
      <c r="A14" s="45" t="s">
        <v>40</v>
      </c>
      <c r="B14" s="46" t="s">
        <v>41</v>
      </c>
      <c r="C14" s="47">
        <f>SUM(rozpočet!F25)</f>
        <v>0</v>
      </c>
      <c r="D14" s="123" t="s">
        <v>42</v>
      </c>
      <c r="E14" s="124"/>
      <c r="F14" s="47">
        <v>0</v>
      </c>
      <c r="G14" s="123" t="s">
        <v>43</v>
      </c>
      <c r="H14" s="124"/>
      <c r="I14" s="48">
        <v>0</v>
      </c>
      <c r="J14" s="42"/>
    </row>
    <row r="15" spans="1:11" ht="15" customHeight="1">
      <c r="A15" s="45"/>
      <c r="B15" s="46" t="s">
        <v>44</v>
      </c>
      <c r="C15" s="47">
        <v>0</v>
      </c>
      <c r="D15" s="123" t="s">
        <v>45</v>
      </c>
      <c r="E15" s="124"/>
      <c r="F15" s="47">
        <v>0</v>
      </c>
      <c r="G15" s="123" t="s">
        <v>46</v>
      </c>
      <c r="H15" s="124"/>
      <c r="I15" s="48">
        <v>0</v>
      </c>
      <c r="J15" s="42"/>
      <c r="K15" s="49"/>
    </row>
    <row r="16" spans="1:10" ht="15" customHeight="1">
      <c r="A16" s="45" t="s">
        <v>47</v>
      </c>
      <c r="B16" s="46" t="s">
        <v>41</v>
      </c>
      <c r="C16" s="47">
        <v>0</v>
      </c>
      <c r="D16" s="123" t="s">
        <v>48</v>
      </c>
      <c r="E16" s="124"/>
      <c r="F16" s="47">
        <v>0</v>
      </c>
      <c r="G16" s="123" t="s">
        <v>49</v>
      </c>
      <c r="H16" s="124"/>
      <c r="I16" s="48">
        <v>0</v>
      </c>
      <c r="J16" s="42"/>
    </row>
    <row r="17" spans="1:10" ht="15" customHeight="1">
      <c r="A17" s="45"/>
      <c r="B17" s="46" t="s">
        <v>44</v>
      </c>
      <c r="C17" s="47">
        <v>0</v>
      </c>
      <c r="D17" s="123"/>
      <c r="E17" s="124"/>
      <c r="F17" s="50"/>
      <c r="G17" s="123" t="s">
        <v>50</v>
      </c>
      <c r="H17" s="124"/>
      <c r="I17" s="48">
        <v>0</v>
      </c>
      <c r="J17" s="42"/>
    </row>
    <row r="18" spans="1:10" ht="15" customHeight="1">
      <c r="A18" s="45" t="s">
        <v>51</v>
      </c>
      <c r="B18" s="46" t="s">
        <v>41</v>
      </c>
      <c r="C18" s="47">
        <v>0</v>
      </c>
      <c r="D18" s="123"/>
      <c r="E18" s="124"/>
      <c r="F18" s="50"/>
      <c r="G18" s="123" t="s">
        <v>52</v>
      </c>
      <c r="H18" s="124"/>
      <c r="I18" s="48">
        <v>0</v>
      </c>
      <c r="J18" s="42"/>
    </row>
    <row r="19" spans="1:10" ht="15" customHeight="1">
      <c r="A19" s="45"/>
      <c r="B19" s="46" t="s">
        <v>44</v>
      </c>
      <c r="C19" s="47">
        <v>0</v>
      </c>
      <c r="D19" s="123"/>
      <c r="E19" s="124"/>
      <c r="F19" s="50"/>
      <c r="G19" s="123" t="s">
        <v>53</v>
      </c>
      <c r="H19" s="124"/>
      <c r="I19" s="48">
        <v>0</v>
      </c>
      <c r="J19" s="42"/>
    </row>
    <row r="20" spans="1:10" ht="15" customHeight="1">
      <c r="A20" s="125" t="s">
        <v>54</v>
      </c>
      <c r="B20" s="126"/>
      <c r="C20" s="47">
        <v>0</v>
      </c>
      <c r="D20" s="123"/>
      <c r="E20" s="124"/>
      <c r="F20" s="50"/>
      <c r="G20" s="123"/>
      <c r="H20" s="124"/>
      <c r="I20" s="51"/>
      <c r="J20" s="42"/>
    </row>
    <row r="21" spans="1:10" ht="15" customHeight="1">
      <c r="A21" s="125" t="s">
        <v>55</v>
      </c>
      <c r="B21" s="126"/>
      <c r="C21" s="47">
        <v>0</v>
      </c>
      <c r="D21" s="123"/>
      <c r="E21" s="124"/>
      <c r="F21" s="50"/>
      <c r="G21" s="123"/>
      <c r="H21" s="124"/>
      <c r="I21" s="51"/>
      <c r="J21" s="42"/>
    </row>
    <row r="22" spans="1:10" ht="16.5" customHeight="1">
      <c r="A22" s="125" t="s">
        <v>56</v>
      </c>
      <c r="B22" s="126"/>
      <c r="C22" s="47">
        <f>SUM(C14:C21)</f>
        <v>0</v>
      </c>
      <c r="D22" s="129" t="s">
        <v>57</v>
      </c>
      <c r="E22" s="126"/>
      <c r="F22" s="47">
        <f>SUM(F14:F21)</f>
        <v>0</v>
      </c>
      <c r="G22" s="129" t="s">
        <v>58</v>
      </c>
      <c r="H22" s="126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47" t="s">
        <v>59</v>
      </c>
      <c r="B24" s="128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47" t="s">
        <v>60</v>
      </c>
      <c r="B25" s="128"/>
      <c r="C25" s="55">
        <v>0</v>
      </c>
      <c r="D25" s="127" t="s">
        <v>61</v>
      </c>
      <c r="E25" s="128"/>
      <c r="F25" s="55">
        <f>ROUND(C25*(14/100),2)</f>
        <v>0</v>
      </c>
      <c r="G25" s="127" t="s">
        <v>14</v>
      </c>
      <c r="H25" s="128"/>
      <c r="I25" s="57">
        <f>SUM(C24:C26)</f>
        <v>0</v>
      </c>
      <c r="J25" s="42"/>
    </row>
    <row r="26" spans="1:10" ht="15" customHeight="1">
      <c r="A26" s="147" t="s">
        <v>62</v>
      </c>
      <c r="B26" s="128"/>
      <c r="C26" s="55">
        <f>C22+F22*I22</f>
        <v>0</v>
      </c>
      <c r="D26" s="127" t="s">
        <v>6</v>
      </c>
      <c r="E26" s="128"/>
      <c r="F26" s="55">
        <f>ROUND(C26*(21/100),2)</f>
        <v>0</v>
      </c>
      <c r="G26" s="127" t="s">
        <v>63</v>
      </c>
      <c r="H26" s="128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30"/>
      <c r="B28" s="131"/>
      <c r="C28" s="132"/>
      <c r="D28" s="139" t="s">
        <v>91</v>
      </c>
      <c r="E28" s="140"/>
      <c r="F28" s="141"/>
      <c r="G28" s="139" t="s">
        <v>92</v>
      </c>
      <c r="H28" s="140"/>
      <c r="I28" s="142"/>
      <c r="J28" s="42"/>
    </row>
    <row r="29" spans="1:10" ht="14.25" customHeight="1">
      <c r="A29" s="133"/>
      <c r="B29" s="134"/>
      <c r="C29" s="135"/>
      <c r="D29" s="143"/>
      <c r="E29" s="144"/>
      <c r="F29" s="145"/>
      <c r="G29" s="143"/>
      <c r="H29" s="144"/>
      <c r="I29" s="146"/>
      <c r="J29" s="42"/>
    </row>
    <row r="30" spans="1:10" ht="14.25" customHeight="1">
      <c r="A30" s="133"/>
      <c r="B30" s="134"/>
      <c r="C30" s="135"/>
      <c r="D30" s="143"/>
      <c r="E30" s="144"/>
      <c r="F30" s="145"/>
      <c r="G30" s="143"/>
      <c r="H30" s="144"/>
      <c r="I30" s="146"/>
      <c r="J30" s="42"/>
    </row>
    <row r="31" spans="1:10" ht="14.25" customHeight="1">
      <c r="A31" s="133"/>
      <c r="B31" s="134"/>
      <c r="C31" s="135"/>
      <c r="D31" s="143" t="s">
        <v>93</v>
      </c>
      <c r="E31" s="144"/>
      <c r="F31" s="145"/>
      <c r="G31" s="143"/>
      <c r="H31" s="144"/>
      <c r="I31" s="146"/>
      <c r="J31" s="42"/>
    </row>
    <row r="32" spans="1:10" ht="14.25" customHeight="1" thickBot="1">
      <c r="A32" s="136"/>
      <c r="B32" s="137"/>
      <c r="C32" s="138"/>
      <c r="D32" s="148" t="s">
        <v>64</v>
      </c>
      <c r="E32" s="149"/>
      <c r="F32" s="150"/>
      <c r="G32" s="148" t="s">
        <v>64</v>
      </c>
      <c r="H32" s="149"/>
      <c r="I32" s="151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4">
      <selection activeCell="D12" sqref="D1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5" customWidth="1"/>
    <col min="8" max="8" width="10.5" style="76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2" t="s">
        <v>5</v>
      </c>
      <c r="B1" s="152"/>
      <c r="C1" s="152"/>
      <c r="D1" s="152"/>
      <c r="E1" s="152"/>
      <c r="F1" s="152"/>
      <c r="H1" s="72"/>
    </row>
    <row r="2" spans="1:8" s="6" customFormat="1" ht="12.75" customHeight="1">
      <c r="A2" s="19" t="s">
        <v>80</v>
      </c>
      <c r="B2" s="7"/>
      <c r="C2" s="20" t="s">
        <v>5</v>
      </c>
      <c r="D2" s="7"/>
      <c r="E2" s="7"/>
      <c r="F2" s="7"/>
      <c r="G2" s="73"/>
      <c r="H2" s="72"/>
    </row>
    <row r="3" spans="1:8" s="6" customFormat="1" ht="12.75" customHeight="1">
      <c r="A3" s="19" t="s">
        <v>81</v>
      </c>
      <c r="B3" s="7"/>
      <c r="C3" s="7"/>
      <c r="D3" s="7"/>
      <c r="E3" s="14"/>
      <c r="F3" s="7"/>
      <c r="G3" s="73"/>
      <c r="H3" s="72"/>
    </row>
    <row r="4" spans="1:8" s="6" customFormat="1" ht="13.5" customHeight="1">
      <c r="A4" s="8"/>
      <c r="B4" s="7"/>
      <c r="C4" s="8"/>
      <c r="D4" s="7"/>
      <c r="E4" s="7"/>
      <c r="F4" s="7"/>
      <c r="G4" s="73"/>
      <c r="H4" s="72"/>
    </row>
    <row r="5" spans="1:8" s="6" customFormat="1" ht="1.5" customHeight="1">
      <c r="A5" s="9"/>
      <c r="B5" s="10"/>
      <c r="C5" s="11"/>
      <c r="D5" s="10"/>
      <c r="E5" s="12"/>
      <c r="F5" s="13"/>
      <c r="G5" s="74"/>
      <c r="H5" s="72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79</v>
      </c>
      <c r="E7" s="14"/>
      <c r="F7" s="70" t="s">
        <v>5</v>
      </c>
    </row>
    <row r="8" spans="1:6" s="6" customFormat="1" ht="12.75" customHeight="1">
      <c r="A8" s="14" t="s">
        <v>65</v>
      </c>
      <c r="B8" s="15"/>
      <c r="C8" s="18"/>
      <c r="D8" s="153" t="s">
        <v>84</v>
      </c>
      <c r="E8" s="153"/>
      <c r="F8" s="71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spans="7:8" ht="24" customHeight="1" thickBot="1">
      <c r="G10" s="1"/>
      <c r="H10" s="1"/>
    </row>
    <row r="11" spans="1:6" s="21" customFormat="1" ht="15.75" thickBot="1">
      <c r="A11" s="24" t="s">
        <v>7</v>
      </c>
      <c r="B11" s="25" t="s">
        <v>8</v>
      </c>
      <c r="C11" s="26" t="s">
        <v>0</v>
      </c>
      <c r="D11" s="25" t="s">
        <v>9</v>
      </c>
      <c r="E11" s="25" t="s">
        <v>10</v>
      </c>
      <c r="F11" s="27" t="s">
        <v>11</v>
      </c>
    </row>
    <row r="12" spans="1:6" s="21" customFormat="1" ht="15">
      <c r="A12" s="28" t="s">
        <v>12</v>
      </c>
      <c r="B12" s="29" t="s">
        <v>17</v>
      </c>
      <c r="C12" s="30" t="s">
        <v>13</v>
      </c>
      <c r="D12" s="81">
        <v>1</v>
      </c>
      <c r="E12" s="82"/>
      <c r="F12" s="22">
        <f aca="true" t="shared" si="0" ref="F12:F24">E12*D12</f>
        <v>0</v>
      </c>
    </row>
    <row r="13" spans="1:6" s="21" customFormat="1" ht="15">
      <c r="A13" s="31">
        <v>113727</v>
      </c>
      <c r="B13" s="32" t="s">
        <v>73</v>
      </c>
      <c r="C13" s="33" t="s">
        <v>67</v>
      </c>
      <c r="D13" s="83">
        <v>8</v>
      </c>
      <c r="E13" s="84"/>
      <c r="F13" s="23">
        <f t="shared" si="0"/>
        <v>0</v>
      </c>
    </row>
    <row r="14" spans="1:6" s="21" customFormat="1" ht="15">
      <c r="A14" s="31">
        <v>919121</v>
      </c>
      <c r="B14" s="32" t="s">
        <v>78</v>
      </c>
      <c r="C14" s="33" t="s">
        <v>18</v>
      </c>
      <c r="D14" s="83">
        <v>38</v>
      </c>
      <c r="E14" s="84"/>
      <c r="F14" s="23">
        <f t="shared" si="0"/>
        <v>0</v>
      </c>
    </row>
    <row r="15" spans="1:6" s="21" customFormat="1" ht="15">
      <c r="A15" s="31">
        <v>93818</v>
      </c>
      <c r="B15" s="32" t="s">
        <v>77</v>
      </c>
      <c r="C15" s="33" t="s">
        <v>2</v>
      </c>
      <c r="D15" s="83">
        <v>6477</v>
      </c>
      <c r="E15" s="84"/>
      <c r="F15" s="23">
        <f t="shared" si="0"/>
        <v>0</v>
      </c>
    </row>
    <row r="16" spans="1:6" s="21" customFormat="1" ht="15">
      <c r="A16" s="31" t="s">
        <v>68</v>
      </c>
      <c r="B16" s="32" t="s">
        <v>72</v>
      </c>
      <c r="C16" s="33" t="s">
        <v>67</v>
      </c>
      <c r="D16" s="83">
        <v>259</v>
      </c>
      <c r="E16" s="84"/>
      <c r="F16" s="23">
        <f t="shared" si="0"/>
        <v>0</v>
      </c>
    </row>
    <row r="17" spans="1:6" s="21" customFormat="1" ht="15">
      <c r="A17" s="31">
        <v>572223</v>
      </c>
      <c r="B17" s="32" t="s">
        <v>85</v>
      </c>
      <c r="C17" s="33" t="s">
        <v>2</v>
      </c>
      <c r="D17" s="83">
        <v>12954</v>
      </c>
      <c r="E17" s="84"/>
      <c r="F17" s="23">
        <f t="shared" si="0"/>
        <v>0</v>
      </c>
    </row>
    <row r="18" spans="1:6" s="61" customFormat="1" ht="15">
      <c r="A18" s="62" t="s">
        <v>83</v>
      </c>
      <c r="B18" s="59" t="s">
        <v>71</v>
      </c>
      <c r="C18" s="33" t="s">
        <v>2</v>
      </c>
      <c r="D18" s="85">
        <v>6477</v>
      </c>
      <c r="E18" s="86"/>
      <c r="F18" s="60">
        <f t="shared" si="0"/>
        <v>0</v>
      </c>
    </row>
    <row r="19" spans="1:6" s="21" customFormat="1" ht="15">
      <c r="A19" s="31">
        <v>113761</v>
      </c>
      <c r="B19" s="32" t="s">
        <v>76</v>
      </c>
      <c r="C19" s="33" t="s">
        <v>4</v>
      </c>
      <c r="D19" s="83">
        <v>38</v>
      </c>
      <c r="E19" s="84"/>
      <c r="F19" s="23">
        <f t="shared" si="0"/>
        <v>0</v>
      </c>
    </row>
    <row r="20" spans="1:6" s="21" customFormat="1" ht="15">
      <c r="A20" s="31">
        <v>931312</v>
      </c>
      <c r="B20" s="32" t="s">
        <v>66</v>
      </c>
      <c r="C20" s="33" t="s">
        <v>4</v>
      </c>
      <c r="D20" s="83">
        <v>38</v>
      </c>
      <c r="E20" s="84"/>
      <c r="F20" s="23">
        <f t="shared" si="0"/>
        <v>0</v>
      </c>
    </row>
    <row r="21" spans="1:6" s="21" customFormat="1" ht="15">
      <c r="A21" s="31">
        <v>12924</v>
      </c>
      <c r="B21" s="32" t="s">
        <v>75</v>
      </c>
      <c r="C21" s="33" t="s">
        <v>2</v>
      </c>
      <c r="D21" s="83">
        <v>1270</v>
      </c>
      <c r="E21" s="87"/>
      <c r="F21" s="23">
        <f t="shared" si="0"/>
        <v>0</v>
      </c>
    </row>
    <row r="22" spans="1:6" s="21" customFormat="1" ht="15">
      <c r="A22" s="31">
        <v>15112</v>
      </c>
      <c r="B22" s="32" t="s">
        <v>74</v>
      </c>
      <c r="C22" s="33" t="s">
        <v>3</v>
      </c>
      <c r="D22" s="83">
        <v>431.8</v>
      </c>
      <c r="E22" s="87"/>
      <c r="F22" s="23">
        <f>E22*D22</f>
        <v>0</v>
      </c>
    </row>
    <row r="23" spans="1:6" s="21" customFormat="1" ht="15">
      <c r="A23" s="79">
        <v>56963</v>
      </c>
      <c r="B23" s="80" t="s">
        <v>70</v>
      </c>
      <c r="C23" s="33" t="s">
        <v>2</v>
      </c>
      <c r="D23" s="83">
        <v>1250</v>
      </c>
      <c r="E23" s="87"/>
      <c r="F23" s="23">
        <f>E23*D23</f>
        <v>0</v>
      </c>
    </row>
    <row r="24" spans="1:6" s="21" customFormat="1" ht="15.75" thickBot="1">
      <c r="A24" s="66">
        <v>915111</v>
      </c>
      <c r="B24" s="38" t="s">
        <v>90</v>
      </c>
      <c r="C24" s="67" t="s">
        <v>2</v>
      </c>
      <c r="D24" s="88">
        <v>312.5</v>
      </c>
      <c r="E24" s="68"/>
      <c r="F24" s="69">
        <f t="shared" si="0"/>
        <v>0</v>
      </c>
    </row>
    <row r="25" spans="1:6" s="21" customFormat="1" ht="15">
      <c r="A25" s="63"/>
      <c r="B25" s="64" t="s">
        <v>14</v>
      </c>
      <c r="C25" s="64"/>
      <c r="D25" s="64"/>
      <c r="E25" s="65" t="s">
        <v>5</v>
      </c>
      <c r="F25" s="78">
        <f>SUM(F12:F24)</f>
        <v>0</v>
      </c>
    </row>
    <row r="26" spans="1:6" s="21" customFormat="1" ht="15">
      <c r="A26" s="34"/>
      <c r="B26" s="32" t="s">
        <v>6</v>
      </c>
      <c r="C26" s="32"/>
      <c r="D26" s="32"/>
      <c r="E26" s="35" t="s">
        <v>5</v>
      </c>
      <c r="F26" s="36">
        <f>F25*0.21</f>
        <v>0</v>
      </c>
    </row>
    <row r="27" spans="1:6" s="21" customFormat="1" ht="15.75" thickBot="1">
      <c r="A27" s="37"/>
      <c r="B27" s="38" t="s">
        <v>15</v>
      </c>
      <c r="C27" s="38"/>
      <c r="D27" s="38"/>
      <c r="E27" s="39" t="s">
        <v>5</v>
      </c>
      <c r="F27" s="40">
        <f>F26+F25</f>
        <v>0</v>
      </c>
    </row>
    <row r="28" spans="7:8" ht="24" customHeight="1">
      <c r="G28" s="1"/>
      <c r="H28" s="1"/>
    </row>
    <row r="29" spans="2:10" ht="12" customHeight="1">
      <c r="B29" s="3" t="s">
        <v>86</v>
      </c>
      <c r="G29" s="77"/>
      <c r="H29" s="77"/>
      <c r="I29" s="21"/>
      <c r="J29" s="21"/>
    </row>
    <row r="30" spans="2:10" ht="12" customHeight="1">
      <c r="B30" s="3" t="s">
        <v>87</v>
      </c>
      <c r="G30" s="77"/>
      <c r="H30" s="77"/>
      <c r="I30" s="21"/>
      <c r="J30" s="21"/>
    </row>
    <row r="31" ht="12" customHeight="1">
      <c r="B31" s="3" t="s">
        <v>88</v>
      </c>
    </row>
    <row r="32" ht="12" customHeight="1">
      <c r="B32" s="3" t="s">
        <v>89</v>
      </c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2021-08-19T12:46:07Z</cp:lastPrinted>
  <dcterms:created xsi:type="dcterms:W3CDTF">2014-05-16T09:31:30Z</dcterms:created>
  <dcterms:modified xsi:type="dcterms:W3CDTF">2021-08-19T12:46:14Z</dcterms:modified>
  <cp:category/>
  <cp:version/>
  <cp:contentType/>
  <cp:contentStatus/>
</cp:coreProperties>
</file>