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VOBODA\VZ\2021\8-Opravy šaten\"/>
    </mc:Choice>
  </mc:AlternateContent>
  <xr:revisionPtr revIDLastSave="0" documentId="13_ncr:1_{7273B165-4F82-4603-87AE-8CE0466085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vební_rozpočet" sheetId="1" r:id="rId1"/>
    <sheet name="List č.1- Elektro" sheetId="2" r:id="rId2"/>
  </sheets>
  <calcPr calcId="181029"/>
</workbook>
</file>

<file path=xl/calcChain.xml><?xml version="1.0" encoding="utf-8"?>
<calcChain xmlns="http://schemas.openxmlformats.org/spreadsheetml/2006/main">
  <c r="H8" i="1" l="1"/>
  <c r="I8" i="1" s="1"/>
  <c r="G21" i="1"/>
  <c r="H23" i="1"/>
  <c r="I23" i="1" s="1"/>
  <c r="H22" i="1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7" i="2"/>
  <c r="H12" i="2"/>
  <c r="H40" i="1"/>
  <c r="I40" i="1" s="1"/>
  <c r="H39" i="1"/>
  <c r="I39" i="1" s="1"/>
  <c r="G41" i="1"/>
  <c r="G38" i="1"/>
  <c r="H22" i="2"/>
  <c r="H21" i="2"/>
  <c r="H20" i="2"/>
  <c r="H19" i="2"/>
  <c r="H18" i="2"/>
  <c r="H17" i="2"/>
  <c r="H16" i="2"/>
  <c r="H15" i="2"/>
  <c r="H14" i="2"/>
  <c r="H13" i="2"/>
  <c r="H11" i="2"/>
  <c r="H10" i="2"/>
  <c r="H9" i="2"/>
  <c r="H8" i="2"/>
  <c r="H7" i="2"/>
  <c r="H6" i="2"/>
  <c r="H37" i="1"/>
  <c r="I37" i="1" s="1"/>
  <c r="H36" i="1"/>
  <c r="I36" i="1" s="1"/>
  <c r="G35" i="1"/>
  <c r="H34" i="1"/>
  <c r="I34" i="1" s="1"/>
  <c r="H33" i="1"/>
  <c r="I33" i="1" s="1"/>
  <c r="H32" i="1"/>
  <c r="I32" i="1" s="1"/>
  <c r="H31" i="1"/>
  <c r="I31" i="1" s="1"/>
  <c r="G30" i="1"/>
  <c r="H29" i="1"/>
  <c r="I29" i="1" s="1"/>
  <c r="G28" i="1"/>
  <c r="H27" i="1"/>
  <c r="H26" i="1" s="1"/>
  <c r="G26" i="1"/>
  <c r="H25" i="1"/>
  <c r="I25" i="1" s="1"/>
  <c r="G24" i="1"/>
  <c r="H20" i="1"/>
  <c r="I20" i="1" s="1"/>
  <c r="H19" i="1"/>
  <c r="I19" i="1" s="1"/>
  <c r="H18" i="1"/>
  <c r="I18" i="1" s="1"/>
  <c r="H17" i="1"/>
  <c r="I17" i="1" s="1"/>
  <c r="H16" i="1"/>
  <c r="I16" i="1" s="1"/>
  <c r="G15" i="1"/>
  <c r="H14" i="1"/>
  <c r="I14" i="1" s="1"/>
  <c r="H13" i="1"/>
  <c r="H12" i="1"/>
  <c r="I12" i="1" s="1"/>
  <c r="H11" i="1"/>
  <c r="I11" i="1" s="1"/>
  <c r="G10" i="1"/>
  <c r="H9" i="1"/>
  <c r="I9" i="1" s="1"/>
  <c r="G7" i="1"/>
  <c r="H21" i="1" l="1"/>
  <c r="I21" i="1" s="1"/>
  <c r="I22" i="1"/>
  <c r="I26" i="1"/>
  <c r="H38" i="1"/>
  <c r="I38" i="1" s="1"/>
  <c r="H24" i="1"/>
  <c r="I24" i="1" s="1"/>
  <c r="H24" i="2"/>
  <c r="H7" i="1"/>
  <c r="I7" i="1" s="1"/>
  <c r="H35" i="1"/>
  <c r="I35" i="1" s="1"/>
  <c r="H10" i="1"/>
  <c r="I13" i="1"/>
  <c r="I10" i="1" s="1"/>
  <c r="H28" i="1"/>
  <c r="I28" i="1" s="1"/>
  <c r="I27" i="1"/>
  <c r="H15" i="1"/>
  <c r="I15" i="1" s="1"/>
  <c r="H30" i="1"/>
  <c r="I30" i="1" s="1"/>
  <c r="H25" i="2" l="1"/>
  <c r="H26" i="2" s="1"/>
  <c r="H42" i="1"/>
  <c r="I42" i="1" l="1"/>
  <c r="H41" i="1"/>
  <c r="I41" i="1" s="1"/>
  <c r="I43" i="1" l="1"/>
  <c r="I44" i="1" s="1"/>
  <c r="I45" i="1" s="1"/>
</calcChain>
</file>

<file path=xl/sharedStrings.xml><?xml version="1.0" encoding="utf-8"?>
<sst xmlns="http://schemas.openxmlformats.org/spreadsheetml/2006/main" count="129" uniqueCount="87">
  <si>
    <t>Příloha č. 6 zadávací dokumentace</t>
  </si>
  <si>
    <t>Položkový rozpočet</t>
  </si>
  <si>
    <t>Č</t>
  </si>
  <si>
    <t>Zkrácený popis</t>
  </si>
  <si>
    <t>M.j.</t>
  </si>
  <si>
    <t>Množství</t>
  </si>
  <si>
    <t>Jednot. cena bez DPH (Kč)</t>
  </si>
  <si>
    <t>Náklady bez DPH (Kč)</t>
  </si>
  <si>
    <t>Rozměry</t>
  </si>
  <si>
    <t>Dodávka</t>
  </si>
  <si>
    <t>Montáž</t>
  </si>
  <si>
    <t>Celkem bez DPH</t>
  </si>
  <si>
    <t>Podkladní a vedlejší konstrukce (kromě vozovek a železničního svršku)</t>
  </si>
  <si>
    <t>m2</t>
  </si>
  <si>
    <t>Přesun hmot pro piloty betonované na místě</t>
  </si>
  <si>
    <t>t</t>
  </si>
  <si>
    <t>Úpravy povrchů,podlahy a osazování výplní otvorů</t>
  </si>
  <si>
    <t>Omítka stropů jádrová weberdur trass,ručně</t>
  </si>
  <si>
    <t>Penet.nátěr strop.BASF, PCI Multigrund PGU</t>
  </si>
  <si>
    <t>Penetrace hloubková stropů Ardex P 82</t>
  </si>
  <si>
    <t>Úprava povrchů vnitřní</t>
  </si>
  <si>
    <t>Omítka stropů rovných, perlit. tl. 2 cm, štuková</t>
  </si>
  <si>
    <t>Montáž výztužné sítě (perlinky) do stěrky-stropy</t>
  </si>
  <si>
    <t>Omítka vnitřní zdiva, MVC, na pletivu, štuková</t>
  </si>
  <si>
    <t>Izolace proti vodě</t>
  </si>
  <si>
    <t>Izolace proti vlhkosti svis. 2 x MOAL, za studena</t>
  </si>
  <si>
    <t>Podlahy povlakové</t>
  </si>
  <si>
    <t>Lepení podlah PVC Altro z pásů, plochy běžné</t>
  </si>
  <si>
    <t>Malby</t>
  </si>
  <si>
    <t>Penetrace podkladu nátěrem  V1308  2 x</t>
  </si>
  <si>
    <t>Bourání konstrukcí</t>
  </si>
  <si>
    <t>Bourání lehčených mazanin, tl.10 cm, pl. 1 m2</t>
  </si>
  <si>
    <t>m3</t>
  </si>
  <si>
    <t>Svislá doprava suti a vybour. hmot za 2.NP nošením</t>
  </si>
  <si>
    <t>Přisekání kamenných nebo jiných, ploch nad 2 m2</t>
  </si>
  <si>
    <t>Doprava osob materiálu a skládkovné</t>
  </si>
  <si>
    <t>Doprava sutě a skládkové</t>
  </si>
  <si>
    <t>Doprava osob a materiálu</t>
  </si>
  <si>
    <t>kpl.</t>
  </si>
  <si>
    <t>DPH 15%</t>
  </si>
  <si>
    <t>Celkem s DPH</t>
  </si>
  <si>
    <t>Doplnit:</t>
  </si>
  <si>
    <t>Jednotková cena za M.j. - montáž</t>
  </si>
  <si>
    <t>&gt;&gt;&gt;</t>
  </si>
  <si>
    <t>v ……………………………..dne</t>
  </si>
  <si>
    <t>………………………………………………..</t>
  </si>
  <si>
    <t>razítko + podpis</t>
  </si>
  <si>
    <t>Popis</t>
  </si>
  <si>
    <t>MJ</t>
  </si>
  <si>
    <t>Počet MJ</t>
  </si>
  <si>
    <t>Cena za MJ</t>
  </si>
  <si>
    <t>Cena celkem</t>
  </si>
  <si>
    <t>kabel CYKY J 3x1,5</t>
  </si>
  <si>
    <t>m</t>
  </si>
  <si>
    <t>kabel CYKY J 3x2,5</t>
  </si>
  <si>
    <t>ks</t>
  </si>
  <si>
    <t>jistič EATON PL6 16/B/1</t>
  </si>
  <si>
    <t>sádrové pojivo</t>
  </si>
  <si>
    <t>kpl</t>
  </si>
  <si>
    <t>Doprava a přesun hmot</t>
  </si>
  <si>
    <t>Spojovací materiál apod.</t>
  </si>
  <si>
    <t>Průběžný hrubý úklid</t>
  </si>
  <si>
    <t>VRN - vedlejší rozpočtové náklady</t>
  </si>
  <si>
    <t>Práce</t>
  </si>
  <si>
    <t>Likvidace odpadu vč. uložení na skládku</t>
  </si>
  <si>
    <t>cena celkem bez DPH</t>
  </si>
  <si>
    <t>Celkem</t>
  </si>
  <si>
    <t>Pozn.:</t>
  </si>
  <si>
    <t>zásuvka dvojnásobná Tango šedivá</t>
  </si>
  <si>
    <t>vypínač Tango řady 6 kopletní šedivý</t>
  </si>
  <si>
    <t>jistič EATON PL6 10/B/1</t>
  </si>
  <si>
    <t>LED kuch. Svítidlo 28SMD/5,5W 36cm</t>
  </si>
  <si>
    <t>krabice instalační KU 68/1</t>
  </si>
  <si>
    <t>proudový chránič EATON 40/4/003</t>
  </si>
  <si>
    <t>lišta LV 20x40</t>
  </si>
  <si>
    <t>Podklad pod dlažbu z betonu C 16/20 XA1,do 15 cm</t>
  </si>
  <si>
    <t>Topný systém</t>
  </si>
  <si>
    <t xml:space="preserve">Radiátory </t>
  </si>
  <si>
    <t>Elektroinstalace</t>
  </si>
  <si>
    <t>Demontáž ocelových rozvodů a montáž Cu systému topení</t>
  </si>
  <si>
    <r>
      <t xml:space="preserve">Elektroinstalace - </t>
    </r>
    <r>
      <rPr>
        <b/>
        <sz val="10"/>
        <color rgb="FF000000"/>
        <rFont val="Arial"/>
        <family val="2"/>
        <charset val="238"/>
      </rPr>
      <t>viz List č.1</t>
    </r>
  </si>
  <si>
    <t>Oprava elektrických rozvodů - šatny</t>
  </si>
  <si>
    <t>Stavební opravy - šatny</t>
  </si>
  <si>
    <t>Výplně otvorů</t>
  </si>
  <si>
    <t>Osazení zárubní dveřních ocelových, pl. do 2,5 m2</t>
  </si>
  <si>
    <t>kus</t>
  </si>
  <si>
    <t>Dveře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</si>
</sst>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5]#,##0.00"/>
    <numFmt numFmtId="165" formatCode="[$-405]#,##0"/>
    <numFmt numFmtId="166" formatCode="[$-405]General"/>
    <numFmt numFmtId="167" formatCode="#,##0.00\ [$Kč-405];[Red]\-#,##0.00\ [$Kč-405]"/>
    <numFmt numFmtId="168" formatCode="#,##0.00&quot; Kč&quot;"/>
  </numFmts>
  <fonts count="18">
    <font>
      <sz val="11"/>
      <color rgb="FF000000"/>
      <name val="Arial"/>
      <family val="2"/>
      <charset val="238"/>
    </font>
    <font>
      <sz val="10"/>
      <color rgb="FF000000"/>
      <name val="Arial1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i/>
      <u/>
      <sz val="9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u/>
      <sz val="11"/>
      <color rgb="FF000000"/>
      <name val="Arial"/>
      <family val="2"/>
      <charset val="238"/>
    </font>
    <font>
      <b/>
      <sz val="10"/>
      <color rgb="FFFFFFFF"/>
      <name val="Arial CE"/>
      <family val="2"/>
      <charset val="238"/>
    </font>
    <font>
      <sz val="11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name val="Calibri"/>
      <family val="2"/>
      <charset val="238"/>
    </font>
    <font>
      <sz val="12"/>
      <color rgb="FF000000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FFC000"/>
        <bgColor rgb="FFFFC000"/>
      </patternFill>
    </fill>
    <fill>
      <patternFill patternType="solid">
        <fgColor rgb="FFFFE699"/>
        <bgColor rgb="FFFFE699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666699"/>
        <bgColor rgb="FF8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C000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6">
    <xf numFmtId="0" fontId="0" fillId="0" borderId="0"/>
    <xf numFmtId="166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0" fontId="3" fillId="0" borderId="0" applyNumberFormat="0" applyBorder="0" applyProtection="0"/>
  </cellStyleXfs>
  <cellXfs count="114">
    <xf numFmtId="0" fontId="0" fillId="0" borderId="0" xfId="0"/>
    <xf numFmtId="0" fontId="4" fillId="2" borderId="0" xfId="0" applyFont="1" applyFill="1"/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right" vertical="center" wrapText="1"/>
    </xf>
    <xf numFmtId="49" fontId="6" fillId="3" borderId="1" xfId="1" applyNumberFormat="1" applyFont="1" applyFill="1" applyBorder="1" applyAlignment="1">
      <alignment vertical="center"/>
    </xf>
    <xf numFmtId="164" fontId="6" fillId="3" borderId="1" xfId="1" applyNumberFormat="1" applyFont="1" applyFill="1" applyBorder="1" applyAlignment="1">
      <alignment vertical="center"/>
    </xf>
    <xf numFmtId="2" fontId="8" fillId="0" borderId="1" xfId="1" applyNumberFormat="1" applyFont="1" applyFill="1" applyBorder="1" applyAlignment="1">
      <alignment vertical="center"/>
    </xf>
    <xf numFmtId="164" fontId="8" fillId="0" borderId="1" xfId="1" applyNumberFormat="1" applyFont="1" applyFill="1" applyBorder="1" applyAlignment="1">
      <alignment vertical="center"/>
    </xf>
    <xf numFmtId="165" fontId="8" fillId="4" borderId="1" xfId="1" applyNumberFormat="1" applyFont="1" applyFill="1" applyBorder="1" applyAlignment="1">
      <alignment vertical="center"/>
    </xf>
    <xf numFmtId="164" fontId="8" fillId="5" borderId="1" xfId="1" applyNumberFormat="1" applyFont="1" applyFill="1" applyBorder="1" applyAlignment="1">
      <alignment vertical="center"/>
    </xf>
    <xf numFmtId="2" fontId="6" fillId="3" borderId="1" xfId="1" applyNumberFormat="1" applyFont="1" applyFill="1" applyBorder="1" applyAlignment="1">
      <alignment vertical="center"/>
    </xf>
    <xf numFmtId="165" fontId="6" fillId="3" borderId="1" xfId="1" applyNumberFormat="1" applyFont="1" applyFill="1" applyBorder="1" applyAlignment="1">
      <alignment vertical="center"/>
    </xf>
    <xf numFmtId="2" fontId="8" fillId="6" borderId="1" xfId="1" applyNumberFormat="1" applyFont="1" applyFill="1" applyBorder="1" applyAlignment="1">
      <alignment vertical="center"/>
    </xf>
    <xf numFmtId="164" fontId="6" fillId="6" borderId="1" xfId="1" applyNumberFormat="1" applyFont="1" applyFill="1" applyBorder="1" applyAlignment="1">
      <alignment vertical="center"/>
    </xf>
    <xf numFmtId="164" fontId="8" fillId="6" borderId="1" xfId="1" applyNumberFormat="1" applyFont="1" applyFill="1" applyBorder="1" applyAlignment="1">
      <alignment vertical="center"/>
    </xf>
    <xf numFmtId="165" fontId="8" fillId="6" borderId="1" xfId="1" applyNumberFormat="1" applyFont="1" applyFill="1" applyBorder="1" applyAlignment="1">
      <alignment vertical="center"/>
    </xf>
    <xf numFmtId="2" fontId="8" fillId="7" borderId="1" xfId="1" applyNumberFormat="1" applyFont="1" applyFill="1" applyBorder="1" applyAlignment="1">
      <alignment vertical="center"/>
    </xf>
    <xf numFmtId="164" fontId="8" fillId="7" borderId="1" xfId="1" applyNumberFormat="1" applyFont="1" applyFill="1" applyBorder="1" applyAlignment="1">
      <alignment vertical="center"/>
    </xf>
    <xf numFmtId="49" fontId="6" fillId="0" borderId="0" xfId="1" applyNumberFormat="1" applyFont="1" applyFill="1" applyAlignment="1">
      <alignment horizontal="right" vertical="center"/>
    </xf>
    <xf numFmtId="49" fontId="6" fillId="0" borderId="0" xfId="1" applyNumberFormat="1" applyFont="1" applyFill="1" applyAlignment="1">
      <alignment vertical="center"/>
    </xf>
    <xf numFmtId="164" fontId="6" fillId="0" borderId="0" xfId="1" applyNumberFormat="1" applyFont="1" applyFill="1" applyAlignment="1">
      <alignment vertical="center"/>
    </xf>
    <xf numFmtId="49" fontId="10" fillId="0" borderId="0" xfId="1" applyNumberFormat="1" applyFont="1" applyFill="1" applyAlignment="1">
      <alignment horizontal="left" vertical="center"/>
    </xf>
    <xf numFmtId="49" fontId="8" fillId="0" borderId="0" xfId="1" applyNumberFormat="1" applyFont="1" applyFill="1" applyAlignment="1">
      <alignment vertical="center"/>
    </xf>
    <xf numFmtId="164" fontId="8" fillId="0" borderId="0" xfId="1" applyNumberFormat="1" applyFont="1" applyFill="1" applyAlignment="1">
      <alignment vertical="center"/>
    </xf>
    <xf numFmtId="164" fontId="6" fillId="0" borderId="0" xfId="1" applyNumberFormat="1" applyFont="1" applyFill="1" applyAlignment="1">
      <alignment horizontal="right"/>
    </xf>
    <xf numFmtId="0" fontId="0" fillId="0" borderId="0" xfId="0" applyFill="1" applyAlignment="1"/>
    <xf numFmtId="4" fontId="9" fillId="0" borderId="4" xfId="0" applyNumberFormat="1" applyFont="1" applyFill="1" applyBorder="1" applyAlignment="1"/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right"/>
    </xf>
    <xf numFmtId="0" fontId="0" fillId="4" borderId="1" xfId="0" applyFill="1" applyBorder="1"/>
    <xf numFmtId="0" fontId="8" fillId="8" borderId="1" xfId="0" applyFont="1" applyFill="1" applyBorder="1"/>
    <xf numFmtId="0" fontId="11" fillId="0" borderId="0" xfId="0" applyFont="1"/>
    <xf numFmtId="1" fontId="12" fillId="9" borderId="5" xfId="0" applyNumberFormat="1" applyFont="1" applyFill="1" applyBorder="1" applyAlignment="1">
      <alignment horizontal="left" vertical="center"/>
    </xf>
    <xf numFmtId="1" fontId="12" fillId="9" borderId="5" xfId="0" applyNumberFormat="1" applyFont="1" applyFill="1" applyBorder="1" applyAlignment="1">
      <alignment horizontal="center" vertical="center"/>
    </xf>
    <xf numFmtId="1" fontId="12" fillId="9" borderId="5" xfId="0" applyNumberFormat="1" applyFont="1" applyFill="1" applyBorder="1" applyAlignment="1">
      <alignment horizontal="center" vertical="center" wrapText="1"/>
    </xf>
    <xf numFmtId="4" fontId="12" fillId="9" borderId="6" xfId="0" applyNumberFormat="1" applyFont="1" applyFill="1" applyBorder="1" applyAlignment="1">
      <alignment horizontal="center" vertical="center" wrapText="1"/>
    </xf>
    <xf numFmtId="4" fontId="12" fillId="9" borderId="7" xfId="0" applyNumberFormat="1" applyFont="1" applyFill="1" applyBorder="1" applyAlignment="1">
      <alignment horizontal="center" vertical="center" wrapText="1"/>
    </xf>
    <xf numFmtId="166" fontId="13" fillId="0" borderId="8" xfId="1" applyFont="1" applyBorder="1" applyAlignment="1">
      <alignment horizontal="left"/>
    </xf>
    <xf numFmtId="166" fontId="13" fillId="0" borderId="8" xfId="1" applyFont="1" applyBorder="1"/>
    <xf numFmtId="166" fontId="1" fillId="0" borderId="1" xfId="1" applyBorder="1"/>
    <xf numFmtId="166" fontId="13" fillId="0" borderId="1" xfId="1" applyFont="1" applyBorder="1" applyAlignment="1">
      <alignment horizontal="right" vertical="center"/>
    </xf>
    <xf numFmtId="164" fontId="1" fillId="2" borderId="1" xfId="1" applyNumberFormat="1" applyFill="1" applyBorder="1" applyProtection="1"/>
    <xf numFmtId="164" fontId="1" fillId="0" borderId="1" xfId="1" applyNumberFormat="1" applyBorder="1"/>
    <xf numFmtId="166" fontId="1" fillId="0" borderId="8" xfId="1" applyBorder="1"/>
    <xf numFmtId="166" fontId="1" fillId="0" borderId="1" xfId="1" applyBorder="1" applyAlignment="1">
      <alignment horizontal="right" vertical="center"/>
    </xf>
    <xf numFmtId="166" fontId="13" fillId="0" borderId="1" xfId="1" applyFon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right" vertical="center"/>
    </xf>
    <xf numFmtId="4" fontId="0" fillId="0" borderId="10" xfId="0" applyNumberFormat="1" applyBorder="1"/>
    <xf numFmtId="0" fontId="0" fillId="0" borderId="11" xfId="0" applyBorder="1"/>
    <xf numFmtId="167" fontId="14" fillId="0" borderId="12" xfId="0" applyNumberFormat="1" applyFont="1" applyBorder="1" applyAlignment="1">
      <alignment horizontal="center"/>
    </xf>
    <xf numFmtId="167" fontId="15" fillId="0" borderId="12" xfId="0" applyNumberFormat="1" applyFont="1" applyBorder="1" applyAlignment="1">
      <alignment horizontal="center"/>
    </xf>
    <xf numFmtId="0" fontId="15" fillId="0" borderId="12" xfId="0" applyFont="1" applyBorder="1"/>
    <xf numFmtId="4" fontId="16" fillId="0" borderId="12" xfId="0" applyNumberFormat="1" applyFont="1" applyBorder="1"/>
    <xf numFmtId="167" fontId="15" fillId="0" borderId="12" xfId="0" applyNumberFormat="1" applyFont="1" applyBorder="1"/>
    <xf numFmtId="0" fontId="17" fillId="0" borderId="12" xfId="0" applyFont="1" applyBorder="1" applyAlignment="1">
      <alignment horizontal="center"/>
    </xf>
    <xf numFmtId="0" fontId="17" fillId="0" borderId="12" xfId="0" applyFont="1" applyBorder="1"/>
    <xf numFmtId="168" fontId="15" fillId="0" borderId="12" xfId="0" applyNumberFormat="1" applyFont="1" applyBorder="1"/>
    <xf numFmtId="2" fontId="8" fillId="7" borderId="2" xfId="1" applyNumberFormat="1" applyFont="1" applyFill="1" applyBorder="1" applyAlignment="1">
      <alignment vertical="center"/>
    </xf>
    <xf numFmtId="164" fontId="8" fillId="7" borderId="2" xfId="1" applyNumberFormat="1" applyFont="1" applyFill="1" applyBorder="1" applyAlignment="1">
      <alignment vertical="center"/>
    </xf>
    <xf numFmtId="165" fontId="8" fillId="4" borderId="2" xfId="1" applyNumberFormat="1" applyFont="1" applyFill="1" applyBorder="1" applyAlignment="1">
      <alignment vertical="center"/>
    </xf>
    <xf numFmtId="164" fontId="8" fillId="5" borderId="2" xfId="1" applyNumberFormat="1" applyFont="1" applyFill="1" applyBorder="1" applyAlignment="1">
      <alignment vertical="center"/>
    </xf>
    <xf numFmtId="164" fontId="8" fillId="0" borderId="2" xfId="1" applyNumberFormat="1" applyFont="1" applyFill="1" applyBorder="1" applyAlignment="1">
      <alignment vertical="center"/>
    </xf>
    <xf numFmtId="2" fontId="8" fillId="7" borderId="12" xfId="1" applyNumberFormat="1" applyFont="1" applyFill="1" applyBorder="1" applyAlignment="1">
      <alignment vertical="center"/>
    </xf>
    <xf numFmtId="164" fontId="8" fillId="7" borderId="12" xfId="1" applyNumberFormat="1" applyFont="1" applyFill="1" applyBorder="1" applyAlignment="1">
      <alignment vertical="center"/>
    </xf>
    <xf numFmtId="165" fontId="8" fillId="4" borderId="12" xfId="1" applyNumberFormat="1" applyFont="1" applyFill="1" applyBorder="1" applyAlignment="1">
      <alignment vertical="center"/>
    </xf>
    <xf numFmtId="164" fontId="8" fillId="7" borderId="12" xfId="1" applyNumberFormat="1" applyFont="1" applyFill="1" applyBorder="1" applyAlignment="1">
      <alignment vertical="center" wrapText="1"/>
    </xf>
    <xf numFmtId="2" fontId="8" fillId="6" borderId="2" xfId="1" applyNumberFormat="1" applyFont="1" applyFill="1" applyBorder="1" applyAlignment="1">
      <alignment vertical="center"/>
    </xf>
    <xf numFmtId="164" fontId="6" fillId="6" borderId="2" xfId="1" applyNumberFormat="1" applyFont="1" applyFill="1" applyBorder="1" applyAlignment="1">
      <alignment vertical="center"/>
    </xf>
    <xf numFmtId="164" fontId="8" fillId="6" borderId="2" xfId="1" applyNumberFormat="1" applyFont="1" applyFill="1" applyBorder="1" applyAlignment="1">
      <alignment vertical="center"/>
    </xf>
    <xf numFmtId="165" fontId="8" fillId="6" borderId="2" xfId="1" applyNumberFormat="1" applyFont="1" applyFill="1" applyBorder="1" applyAlignment="1">
      <alignment vertical="center"/>
    </xf>
    <xf numFmtId="164" fontId="6" fillId="3" borderId="2" xfId="1" applyNumberFormat="1" applyFont="1" applyFill="1" applyBorder="1" applyAlignment="1">
      <alignment vertical="center"/>
    </xf>
    <xf numFmtId="164" fontId="6" fillId="0" borderId="13" xfId="1" applyNumberFormat="1" applyFont="1" applyFill="1" applyBorder="1" applyAlignment="1">
      <alignment horizontal="right"/>
    </xf>
    <xf numFmtId="4" fontId="6" fillId="0" borderId="14" xfId="1" applyNumberFormat="1" applyFont="1" applyFill="1" applyBorder="1" applyAlignment="1">
      <alignment vertical="center"/>
    </xf>
    <xf numFmtId="4" fontId="6" fillId="0" borderId="17" xfId="1" applyNumberFormat="1" applyFont="1" applyFill="1" applyBorder="1" applyAlignment="1">
      <alignment vertical="center"/>
    </xf>
    <xf numFmtId="164" fontId="6" fillId="0" borderId="23" xfId="1" applyNumberFormat="1" applyFont="1" applyFill="1" applyBorder="1" applyAlignment="1">
      <alignment horizontal="center" vertical="center" wrapText="1"/>
    </xf>
    <xf numFmtId="49" fontId="6" fillId="3" borderId="21" xfId="1" applyNumberFormat="1" applyFont="1" applyFill="1" applyBorder="1" applyAlignment="1">
      <alignment horizontal="right" vertical="center"/>
    </xf>
    <xf numFmtId="4" fontId="6" fillId="3" borderId="22" xfId="1" applyNumberFormat="1" applyFont="1" applyFill="1" applyBorder="1" applyAlignment="1">
      <alignment vertical="center"/>
    </xf>
    <xf numFmtId="4" fontId="8" fillId="0" borderId="22" xfId="1" applyNumberFormat="1" applyFont="1" applyFill="1" applyBorder="1" applyAlignment="1">
      <alignment vertical="center"/>
    </xf>
    <xf numFmtId="4" fontId="8" fillId="0" borderId="23" xfId="1" applyNumberFormat="1" applyFont="1" applyFill="1" applyBorder="1" applyAlignment="1">
      <alignment vertical="center"/>
    </xf>
    <xf numFmtId="1" fontId="8" fillId="7" borderId="25" xfId="1" applyNumberFormat="1" applyFont="1" applyFill="1" applyBorder="1" applyAlignment="1">
      <alignment horizontal="right" vertical="center"/>
    </xf>
    <xf numFmtId="1" fontId="8" fillId="6" borderId="24" xfId="1" applyNumberFormat="1" applyFont="1" applyFill="1" applyBorder="1" applyAlignment="1">
      <alignment horizontal="right" vertical="center"/>
    </xf>
    <xf numFmtId="4" fontId="6" fillId="3" borderId="23" xfId="1" applyNumberFormat="1" applyFont="1" applyFill="1" applyBorder="1" applyAlignment="1">
      <alignment vertical="center"/>
    </xf>
    <xf numFmtId="1" fontId="8" fillId="7" borderId="26" xfId="1" applyNumberFormat="1" applyFont="1" applyFill="1" applyBorder="1" applyAlignment="1">
      <alignment horizontal="right" vertical="center"/>
    </xf>
    <xf numFmtId="2" fontId="8" fillId="7" borderId="27" xfId="1" applyNumberFormat="1" applyFont="1" applyFill="1" applyBorder="1" applyAlignment="1">
      <alignment vertical="center"/>
    </xf>
    <xf numFmtId="164" fontId="8" fillId="7" borderId="27" xfId="1" applyNumberFormat="1" applyFont="1" applyFill="1" applyBorder="1" applyAlignment="1">
      <alignment vertical="center"/>
    </xf>
    <xf numFmtId="165" fontId="8" fillId="11" borderId="27" xfId="1" applyNumberFormat="1" applyFont="1" applyFill="1" applyBorder="1" applyAlignment="1">
      <alignment vertical="center"/>
    </xf>
    <xf numFmtId="164" fontId="8" fillId="0" borderId="28" xfId="1" applyNumberFormat="1" applyFont="1" applyFill="1" applyBorder="1" applyAlignment="1">
      <alignment vertical="center"/>
    </xf>
    <xf numFmtId="4" fontId="8" fillId="0" borderId="29" xfId="1" applyNumberFormat="1" applyFont="1" applyFill="1" applyBorder="1" applyAlignment="1">
      <alignment vertical="center"/>
    </xf>
    <xf numFmtId="1" fontId="8" fillId="0" borderId="21" xfId="1" applyNumberFormat="1" applyFont="1" applyFill="1" applyBorder="1" applyAlignment="1">
      <alignment horizontal="right" vertical="center"/>
    </xf>
    <xf numFmtId="1" fontId="6" fillId="3" borderId="21" xfId="1" applyNumberFormat="1" applyFont="1" applyFill="1" applyBorder="1" applyAlignment="1">
      <alignment horizontal="right" vertical="center"/>
    </xf>
    <xf numFmtId="1" fontId="8" fillId="6" borderId="21" xfId="1" applyNumberFormat="1" applyFont="1" applyFill="1" applyBorder="1" applyAlignment="1">
      <alignment horizontal="right" vertical="center"/>
    </xf>
    <xf numFmtId="1" fontId="8" fillId="7" borderId="21" xfId="1" applyNumberFormat="1" applyFont="1" applyFill="1" applyBorder="1" applyAlignment="1">
      <alignment horizontal="right" vertical="center"/>
    </xf>
    <xf numFmtId="1" fontId="8" fillId="7" borderId="24" xfId="1" applyNumberFormat="1" applyFont="1" applyFill="1" applyBorder="1" applyAlignment="1">
      <alignment horizontal="right" vertical="center"/>
    </xf>
    <xf numFmtId="1" fontId="6" fillId="12" borderId="21" xfId="1" applyNumberFormat="1" applyFont="1" applyFill="1" applyBorder="1" applyAlignment="1">
      <alignment horizontal="right" vertical="center"/>
    </xf>
    <xf numFmtId="2" fontId="6" fillId="12" borderId="1" xfId="1" applyNumberFormat="1" applyFont="1" applyFill="1" applyBorder="1" applyAlignment="1">
      <alignment vertical="center"/>
    </xf>
    <xf numFmtId="164" fontId="6" fillId="12" borderId="1" xfId="1" applyNumberFormat="1" applyFont="1" applyFill="1" applyBorder="1" applyAlignment="1">
      <alignment vertical="center"/>
    </xf>
    <xf numFmtId="165" fontId="6" fillId="13" borderId="1" xfId="1" applyNumberFormat="1" applyFont="1" applyFill="1" applyBorder="1" applyAlignment="1">
      <alignment vertical="center"/>
    </xf>
    <xf numFmtId="164" fontId="9" fillId="0" borderId="15" xfId="1" applyNumberFormat="1" applyFont="1" applyFill="1" applyBorder="1" applyAlignment="1">
      <alignment horizontal="right"/>
    </xf>
    <xf numFmtId="164" fontId="9" fillId="0" borderId="16" xfId="1" applyNumberFormat="1" applyFont="1" applyFill="1" applyBorder="1" applyAlignment="1">
      <alignment horizontal="right"/>
    </xf>
    <xf numFmtId="0" fontId="9" fillId="0" borderId="4" xfId="0" applyFont="1" applyFill="1" applyBorder="1" applyAlignment="1">
      <alignment horizontal="right"/>
    </xf>
    <xf numFmtId="49" fontId="5" fillId="0" borderId="0" xfId="1" applyNumberFormat="1" applyFont="1" applyFill="1" applyBorder="1" applyAlignment="1">
      <alignment horizontal="center" vertical="center"/>
    </xf>
    <xf numFmtId="49" fontId="6" fillId="2" borderId="18" xfId="1" applyNumberFormat="1" applyFont="1" applyFill="1" applyBorder="1" applyAlignment="1">
      <alignment horizontal="center" vertical="center"/>
    </xf>
    <xf numFmtId="49" fontId="6" fillId="2" borderId="19" xfId="1" applyNumberFormat="1" applyFont="1" applyFill="1" applyBorder="1" applyAlignment="1">
      <alignment horizontal="center" vertical="center"/>
    </xf>
    <xf numFmtId="49" fontId="6" fillId="2" borderId="20" xfId="1" applyNumberFormat="1" applyFont="1" applyFill="1" applyBorder="1" applyAlignment="1">
      <alignment horizontal="center" vertical="center"/>
    </xf>
    <xf numFmtId="49" fontId="6" fillId="0" borderId="21" xfId="1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64" fontId="6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wrapText="1"/>
    </xf>
    <xf numFmtId="164" fontId="6" fillId="0" borderId="22" xfId="1" applyNumberFormat="1" applyFont="1" applyFill="1" applyBorder="1" applyAlignment="1">
      <alignment horizontal="center" vertical="center" wrapText="1"/>
    </xf>
    <xf numFmtId="0" fontId="0" fillId="10" borderId="0" xfId="0" applyFill="1" applyAlignment="1">
      <alignment horizontal="left" vertical="top" wrapTex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ální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I56"/>
  <sheetViews>
    <sheetView tabSelected="1" workbookViewId="0">
      <selection activeCell="C16" sqref="C16"/>
    </sheetView>
  </sheetViews>
  <sheetFormatPr defaultRowHeight="14.25"/>
  <cols>
    <col min="1" max="1" width="3" customWidth="1"/>
    <col min="2" max="2" width="0.75" customWidth="1"/>
    <col min="3" max="3" width="40.625" customWidth="1"/>
    <col min="4" max="4" width="3.625" bestFit="1" customWidth="1"/>
    <col min="5" max="5" width="7.875" bestFit="1" customWidth="1"/>
    <col min="6" max="6" width="7.375" customWidth="1"/>
    <col min="7" max="7" width="7.625" customWidth="1"/>
    <col min="8" max="8" width="9.25" customWidth="1"/>
    <col min="9" max="9" width="11.75" customWidth="1"/>
    <col min="10" max="10" width="8.75" customWidth="1"/>
  </cols>
  <sheetData>
    <row r="1" spans="1:9">
      <c r="B1" s="1"/>
      <c r="C1" s="1" t="s">
        <v>0</v>
      </c>
    </row>
    <row r="3" spans="1:9" ht="24" thickBot="1">
      <c r="A3" s="104" t="s">
        <v>1</v>
      </c>
      <c r="B3" s="104"/>
      <c r="C3" s="104"/>
      <c r="D3" s="104"/>
      <c r="E3" s="104"/>
      <c r="F3" s="104"/>
      <c r="G3" s="104"/>
      <c r="H3" s="104"/>
      <c r="I3" s="104"/>
    </row>
    <row r="4" spans="1:9">
      <c r="A4" s="105" t="s">
        <v>82</v>
      </c>
      <c r="B4" s="106"/>
      <c r="C4" s="106"/>
      <c r="D4" s="106"/>
      <c r="E4" s="106"/>
      <c r="F4" s="106"/>
      <c r="G4" s="106"/>
      <c r="H4" s="106"/>
      <c r="I4" s="107"/>
    </row>
    <row r="5" spans="1:9">
      <c r="A5" s="108" t="s">
        <v>2</v>
      </c>
      <c r="B5" s="109"/>
      <c r="C5" s="2" t="s">
        <v>3</v>
      </c>
      <c r="D5" s="110" t="s">
        <v>4</v>
      </c>
      <c r="E5" s="110" t="s">
        <v>5</v>
      </c>
      <c r="F5" s="111" t="s">
        <v>6</v>
      </c>
      <c r="G5" s="110" t="s">
        <v>7</v>
      </c>
      <c r="H5" s="110"/>
      <c r="I5" s="112"/>
    </row>
    <row r="6" spans="1:9" ht="25.5">
      <c r="A6" s="108"/>
      <c r="B6" s="109"/>
      <c r="C6" s="3" t="s">
        <v>8</v>
      </c>
      <c r="D6" s="110"/>
      <c r="E6" s="110"/>
      <c r="F6" s="111"/>
      <c r="G6" s="4" t="s">
        <v>9</v>
      </c>
      <c r="H6" s="2" t="s">
        <v>10</v>
      </c>
      <c r="I6" s="78" t="s">
        <v>11</v>
      </c>
    </row>
    <row r="7" spans="1:9">
      <c r="A7" s="79"/>
      <c r="B7" s="5"/>
      <c r="C7" s="6" t="s">
        <v>12</v>
      </c>
      <c r="D7" s="6"/>
      <c r="E7" s="6"/>
      <c r="F7" s="6"/>
      <c r="G7" s="6">
        <f>SUM(G8:G9)</f>
        <v>0</v>
      </c>
      <c r="H7" s="6">
        <f>SUM(H8:H9)</f>
        <v>0</v>
      </c>
      <c r="I7" s="80">
        <f>G7+H7</f>
        <v>0</v>
      </c>
    </row>
    <row r="8" spans="1:9">
      <c r="A8" s="92">
        <v>1</v>
      </c>
      <c r="B8" s="7"/>
      <c r="C8" s="8" t="s">
        <v>75</v>
      </c>
      <c r="D8" s="8" t="s">
        <v>13</v>
      </c>
      <c r="E8" s="8">
        <v>40</v>
      </c>
      <c r="F8" s="9"/>
      <c r="G8" s="10"/>
      <c r="H8" s="8">
        <f>F8*E8</f>
        <v>0</v>
      </c>
      <c r="I8" s="81">
        <f>H8+G8</f>
        <v>0</v>
      </c>
    </row>
    <row r="9" spans="1:9">
      <c r="A9" s="92">
        <v>2</v>
      </c>
      <c r="B9" s="7"/>
      <c r="C9" s="8" t="s">
        <v>14</v>
      </c>
      <c r="D9" s="8" t="s">
        <v>15</v>
      </c>
      <c r="E9" s="8">
        <v>11.8125</v>
      </c>
      <c r="F9" s="9"/>
      <c r="G9" s="10"/>
      <c r="H9" s="8">
        <f>F9*E9</f>
        <v>0</v>
      </c>
      <c r="I9" s="81">
        <f>H9+G9</f>
        <v>0</v>
      </c>
    </row>
    <row r="10" spans="1:9">
      <c r="A10" s="93"/>
      <c r="B10" s="11"/>
      <c r="C10" s="6" t="s">
        <v>16</v>
      </c>
      <c r="D10" s="6"/>
      <c r="E10" s="6"/>
      <c r="F10" s="12"/>
      <c r="G10" s="6">
        <f>SUM(G11:G14)</f>
        <v>0</v>
      </c>
      <c r="H10" s="6">
        <f>SUM(H11:H14)</f>
        <v>0</v>
      </c>
      <c r="I10" s="80">
        <f>SUM(I11:I14)</f>
        <v>0</v>
      </c>
    </row>
    <row r="11" spans="1:9">
      <c r="A11" s="92">
        <v>3</v>
      </c>
      <c r="B11" s="7"/>
      <c r="C11" s="8" t="s">
        <v>17</v>
      </c>
      <c r="D11" s="8" t="s">
        <v>13</v>
      </c>
      <c r="E11" s="8">
        <v>40</v>
      </c>
      <c r="F11" s="9"/>
      <c r="G11" s="10"/>
      <c r="H11" s="8">
        <f>F11*E11</f>
        <v>0</v>
      </c>
      <c r="I11" s="81">
        <f>H11+G11</f>
        <v>0</v>
      </c>
    </row>
    <row r="12" spans="1:9">
      <c r="A12" s="92">
        <v>4</v>
      </c>
      <c r="B12" s="7"/>
      <c r="C12" s="8" t="s">
        <v>14</v>
      </c>
      <c r="D12" s="8" t="s">
        <v>15</v>
      </c>
      <c r="E12" s="8">
        <v>1.1475</v>
      </c>
      <c r="F12" s="9"/>
      <c r="G12" s="10"/>
      <c r="H12" s="8">
        <f>F12*E12</f>
        <v>0</v>
      </c>
      <c r="I12" s="81">
        <f>H12+G12</f>
        <v>0</v>
      </c>
    </row>
    <row r="13" spans="1:9">
      <c r="A13" s="92">
        <v>5</v>
      </c>
      <c r="B13" s="7"/>
      <c r="C13" s="8" t="s">
        <v>18</v>
      </c>
      <c r="D13" s="8" t="s">
        <v>13</v>
      </c>
      <c r="E13" s="8">
        <v>40</v>
      </c>
      <c r="F13" s="9"/>
      <c r="G13" s="10"/>
      <c r="H13" s="8">
        <f>F13*E13</f>
        <v>0</v>
      </c>
      <c r="I13" s="81">
        <f>H13+G13</f>
        <v>0</v>
      </c>
    </row>
    <row r="14" spans="1:9">
      <c r="A14" s="92">
        <v>6</v>
      </c>
      <c r="B14" s="7"/>
      <c r="C14" s="8" t="s">
        <v>19</v>
      </c>
      <c r="D14" s="8" t="s">
        <v>13</v>
      </c>
      <c r="E14" s="8">
        <v>40</v>
      </c>
      <c r="F14" s="9"/>
      <c r="G14" s="10"/>
      <c r="H14" s="8">
        <f>F14*E14</f>
        <v>0</v>
      </c>
      <c r="I14" s="81">
        <f>H14+G14</f>
        <v>0</v>
      </c>
    </row>
    <row r="15" spans="1:9">
      <c r="A15" s="93"/>
      <c r="B15" s="11"/>
      <c r="C15" s="6" t="s">
        <v>20</v>
      </c>
      <c r="D15" s="6"/>
      <c r="E15" s="6"/>
      <c r="F15" s="12"/>
      <c r="G15" s="6">
        <f>SUM(G16:G20)</f>
        <v>0</v>
      </c>
      <c r="H15" s="11">
        <f>SUM(H16:H20)</f>
        <v>0</v>
      </c>
      <c r="I15" s="80">
        <f>G15+H15</f>
        <v>0</v>
      </c>
    </row>
    <row r="16" spans="1:9">
      <c r="A16" s="92">
        <v>7</v>
      </c>
      <c r="B16" s="7"/>
      <c r="C16" s="8" t="s">
        <v>21</v>
      </c>
      <c r="D16" s="8" t="s">
        <v>13</v>
      </c>
      <c r="E16" s="8">
        <v>40</v>
      </c>
      <c r="F16" s="9"/>
      <c r="G16" s="10"/>
      <c r="H16" s="8">
        <f>F16*E16</f>
        <v>0</v>
      </c>
      <c r="I16" s="81">
        <f>H16+G16</f>
        <v>0</v>
      </c>
    </row>
    <row r="17" spans="1:9">
      <c r="A17" s="92">
        <v>8</v>
      </c>
      <c r="B17" s="7"/>
      <c r="C17" s="8" t="s">
        <v>14</v>
      </c>
      <c r="D17" s="8" t="s">
        <v>15</v>
      </c>
      <c r="E17" s="8">
        <v>1.3026</v>
      </c>
      <c r="F17" s="9"/>
      <c r="G17" s="10"/>
      <c r="H17" s="8">
        <f>F17*E17</f>
        <v>0</v>
      </c>
      <c r="I17" s="81">
        <f>H17+G17</f>
        <v>0</v>
      </c>
    </row>
    <row r="18" spans="1:9">
      <c r="A18" s="92">
        <v>9</v>
      </c>
      <c r="B18" s="7"/>
      <c r="C18" s="8" t="s">
        <v>22</v>
      </c>
      <c r="D18" s="8" t="s">
        <v>13</v>
      </c>
      <c r="E18" s="8">
        <v>40</v>
      </c>
      <c r="F18" s="9"/>
      <c r="G18" s="10"/>
      <c r="H18" s="8">
        <f>F18*E18</f>
        <v>0</v>
      </c>
      <c r="I18" s="81">
        <f>H18+G18</f>
        <v>0</v>
      </c>
    </row>
    <row r="19" spans="1:9">
      <c r="A19" s="92">
        <v>10</v>
      </c>
      <c r="B19" s="7"/>
      <c r="C19" s="8" t="s">
        <v>23</v>
      </c>
      <c r="D19" s="8" t="s">
        <v>13</v>
      </c>
      <c r="E19" s="8">
        <v>90</v>
      </c>
      <c r="F19" s="9"/>
      <c r="G19" s="10"/>
      <c r="H19" s="8">
        <f>F19*E19</f>
        <v>0</v>
      </c>
      <c r="I19" s="81">
        <f>H19+G19</f>
        <v>0</v>
      </c>
    </row>
    <row r="20" spans="1:9">
      <c r="A20" s="92">
        <v>11</v>
      </c>
      <c r="B20" s="7"/>
      <c r="C20" s="8" t="s">
        <v>14</v>
      </c>
      <c r="D20" s="8" t="s">
        <v>15</v>
      </c>
      <c r="E20" s="8">
        <v>3.6012</v>
      </c>
      <c r="F20" s="9"/>
      <c r="G20" s="10"/>
      <c r="H20" s="8">
        <f>F20*E20</f>
        <v>0</v>
      </c>
      <c r="I20" s="81">
        <f>H20+G20</f>
        <v>0</v>
      </c>
    </row>
    <row r="21" spans="1:9">
      <c r="A21" s="97"/>
      <c r="B21" s="98"/>
      <c r="C21" s="99" t="s">
        <v>83</v>
      </c>
      <c r="D21" s="99"/>
      <c r="E21" s="99"/>
      <c r="F21" s="100"/>
      <c r="G21" s="99">
        <f>SUM(G22:G23)</f>
        <v>0</v>
      </c>
      <c r="H21" s="99">
        <f>SUM(H22:H23)</f>
        <v>0</v>
      </c>
      <c r="I21" s="80">
        <f>G21+H21</f>
        <v>0</v>
      </c>
    </row>
    <row r="22" spans="1:9">
      <c r="A22" s="92">
        <v>12</v>
      </c>
      <c r="B22" s="7"/>
      <c r="C22" s="8" t="s">
        <v>84</v>
      </c>
      <c r="D22" s="8" t="s">
        <v>85</v>
      </c>
      <c r="E22" s="8">
        <v>2</v>
      </c>
      <c r="F22" s="9"/>
      <c r="G22" s="10"/>
      <c r="H22" s="8">
        <f>F22*E22</f>
        <v>0</v>
      </c>
      <c r="I22" s="81">
        <f>H22+G22</f>
        <v>0</v>
      </c>
    </row>
    <row r="23" spans="1:9">
      <c r="A23" s="92">
        <v>13</v>
      </c>
      <c r="B23" s="7"/>
      <c r="C23" s="8" t="s">
        <v>86</v>
      </c>
      <c r="D23" s="8" t="s">
        <v>85</v>
      </c>
      <c r="E23" s="8">
        <v>2</v>
      </c>
      <c r="F23" s="9"/>
      <c r="G23" s="10"/>
      <c r="H23" s="8">
        <f>F23*E23</f>
        <v>0</v>
      </c>
      <c r="I23" s="81">
        <f>H23+G23</f>
        <v>0</v>
      </c>
    </row>
    <row r="24" spans="1:9">
      <c r="A24" s="93"/>
      <c r="B24" s="11"/>
      <c r="C24" s="6" t="s">
        <v>24</v>
      </c>
      <c r="D24" s="6"/>
      <c r="E24" s="6"/>
      <c r="F24" s="12"/>
      <c r="G24" s="6">
        <f>SUM(G25:G25)</f>
        <v>0</v>
      </c>
      <c r="H24" s="6">
        <f>SUM(H25:H25)</f>
        <v>0</v>
      </c>
      <c r="I24" s="80">
        <f>G24+H24</f>
        <v>0</v>
      </c>
    </row>
    <row r="25" spans="1:9">
      <c r="A25" s="92">
        <v>14</v>
      </c>
      <c r="B25" s="7"/>
      <c r="C25" s="8" t="s">
        <v>25</v>
      </c>
      <c r="D25" s="8" t="s">
        <v>13</v>
      </c>
      <c r="E25" s="8">
        <v>40</v>
      </c>
      <c r="F25" s="9"/>
      <c r="G25" s="10"/>
      <c r="H25" s="8">
        <f>F25*E25</f>
        <v>0</v>
      </c>
      <c r="I25" s="81">
        <f>H25+G25</f>
        <v>0</v>
      </c>
    </row>
    <row r="26" spans="1:9">
      <c r="A26" s="93"/>
      <c r="B26" s="11"/>
      <c r="C26" s="6" t="s">
        <v>26</v>
      </c>
      <c r="D26" s="6"/>
      <c r="E26" s="6"/>
      <c r="F26" s="12"/>
      <c r="G26" s="6">
        <f>SUM(G27:G27)</f>
        <v>0</v>
      </c>
      <c r="H26" s="6">
        <f>SUM(H27:H27)</f>
        <v>0</v>
      </c>
      <c r="I26" s="80">
        <f>G26+H26</f>
        <v>0</v>
      </c>
    </row>
    <row r="27" spans="1:9">
      <c r="A27" s="92">
        <v>15</v>
      </c>
      <c r="B27" s="7"/>
      <c r="C27" s="8" t="s">
        <v>27</v>
      </c>
      <c r="D27" s="8" t="s">
        <v>13</v>
      </c>
      <c r="E27" s="8">
        <v>40</v>
      </c>
      <c r="F27" s="9"/>
      <c r="G27" s="10"/>
      <c r="H27" s="8">
        <f>F27*E27</f>
        <v>0</v>
      </c>
      <c r="I27" s="81">
        <f>H27+G27</f>
        <v>0</v>
      </c>
    </row>
    <row r="28" spans="1:9">
      <c r="A28" s="93"/>
      <c r="B28" s="11"/>
      <c r="C28" s="6" t="s">
        <v>28</v>
      </c>
      <c r="D28" s="6"/>
      <c r="E28" s="6"/>
      <c r="F28" s="12"/>
      <c r="G28" s="6">
        <f>SUM(G29:G29)</f>
        <v>0</v>
      </c>
      <c r="H28" s="6">
        <f>SUM(H29:H29)</f>
        <v>0</v>
      </c>
      <c r="I28" s="80">
        <f>G28+H28</f>
        <v>0</v>
      </c>
    </row>
    <row r="29" spans="1:9">
      <c r="A29" s="92">
        <v>16</v>
      </c>
      <c r="B29" s="7"/>
      <c r="C29" s="8" t="s">
        <v>29</v>
      </c>
      <c r="D29" s="8" t="s">
        <v>13</v>
      </c>
      <c r="E29" s="8">
        <v>90</v>
      </c>
      <c r="F29" s="9"/>
      <c r="G29" s="10"/>
      <c r="H29" s="8">
        <f>F29*E29</f>
        <v>0</v>
      </c>
      <c r="I29" s="81">
        <f>H29+G29</f>
        <v>0</v>
      </c>
    </row>
    <row r="30" spans="1:9">
      <c r="A30" s="93"/>
      <c r="B30" s="11"/>
      <c r="C30" s="6" t="s">
        <v>30</v>
      </c>
      <c r="D30" s="6"/>
      <c r="E30" s="6"/>
      <c r="F30" s="12"/>
      <c r="G30" s="6">
        <f>SUM(G31:G34)</f>
        <v>0</v>
      </c>
      <c r="H30" s="6">
        <f>SUM(H31:H34)</f>
        <v>0</v>
      </c>
      <c r="I30" s="80">
        <f>G30+H30</f>
        <v>0</v>
      </c>
    </row>
    <row r="31" spans="1:9">
      <c r="A31" s="92">
        <v>17</v>
      </c>
      <c r="B31" s="7"/>
      <c r="C31" s="8" t="s">
        <v>31</v>
      </c>
      <c r="D31" s="8" t="s">
        <v>32</v>
      </c>
      <c r="E31" s="8">
        <v>4.5</v>
      </c>
      <c r="F31" s="9"/>
      <c r="G31" s="10"/>
      <c r="H31" s="8">
        <f>F31*E31</f>
        <v>0</v>
      </c>
      <c r="I31" s="81">
        <f>H31+G31</f>
        <v>0</v>
      </c>
    </row>
    <row r="32" spans="1:9">
      <c r="A32" s="92">
        <v>18</v>
      </c>
      <c r="B32" s="7"/>
      <c r="C32" s="8" t="s">
        <v>14</v>
      </c>
      <c r="D32" s="8" t="s">
        <v>15</v>
      </c>
      <c r="E32" s="8">
        <v>7.2</v>
      </c>
      <c r="F32" s="9"/>
      <c r="G32" s="10"/>
      <c r="H32" s="8">
        <f>F32*E32</f>
        <v>0</v>
      </c>
      <c r="I32" s="81">
        <f>H32+G32</f>
        <v>0</v>
      </c>
    </row>
    <row r="33" spans="1:9">
      <c r="A33" s="92">
        <v>19</v>
      </c>
      <c r="B33" s="7"/>
      <c r="C33" s="8" t="s">
        <v>33</v>
      </c>
      <c r="D33" s="8" t="s">
        <v>15</v>
      </c>
      <c r="E33" s="8">
        <v>9.48</v>
      </c>
      <c r="F33" s="9"/>
      <c r="G33" s="10"/>
      <c r="H33" s="8">
        <f>F33*E33</f>
        <v>0</v>
      </c>
      <c r="I33" s="81">
        <f>H33+G33</f>
        <v>0</v>
      </c>
    </row>
    <row r="34" spans="1:9">
      <c r="A34" s="92">
        <v>20</v>
      </c>
      <c r="B34" s="7"/>
      <c r="C34" s="8" t="s">
        <v>34</v>
      </c>
      <c r="D34" s="8" t="s">
        <v>13</v>
      </c>
      <c r="E34" s="8">
        <v>60</v>
      </c>
      <c r="F34" s="9"/>
      <c r="G34" s="10"/>
      <c r="H34" s="8">
        <f>F34*E34</f>
        <v>0</v>
      </c>
      <c r="I34" s="81">
        <f>H34+G34</f>
        <v>0</v>
      </c>
    </row>
    <row r="35" spans="1:9">
      <c r="A35" s="94"/>
      <c r="B35" s="13"/>
      <c r="C35" s="14" t="s">
        <v>35</v>
      </c>
      <c r="D35" s="15"/>
      <c r="E35" s="15"/>
      <c r="F35" s="16"/>
      <c r="G35" s="6">
        <f>SUM(G36:G37)</f>
        <v>0</v>
      </c>
      <c r="H35" s="6">
        <f>SUM(H36:H37)</f>
        <v>0</v>
      </c>
      <c r="I35" s="80">
        <f>G35+H35</f>
        <v>0</v>
      </c>
    </row>
    <row r="36" spans="1:9">
      <c r="A36" s="95">
        <v>21</v>
      </c>
      <c r="B36" s="17"/>
      <c r="C36" s="18" t="s">
        <v>36</v>
      </c>
      <c r="D36" s="18" t="s">
        <v>15</v>
      </c>
      <c r="E36" s="18">
        <v>11</v>
      </c>
      <c r="F36" s="9"/>
      <c r="G36" s="10"/>
      <c r="H36" s="8">
        <f>F36*E36</f>
        <v>0</v>
      </c>
      <c r="I36" s="81">
        <f>H36+G36</f>
        <v>0</v>
      </c>
    </row>
    <row r="37" spans="1:9">
      <c r="A37" s="96">
        <v>22</v>
      </c>
      <c r="B37" s="61"/>
      <c r="C37" s="62" t="s">
        <v>37</v>
      </c>
      <c r="D37" s="62" t="s">
        <v>38</v>
      </c>
      <c r="E37" s="62">
        <v>1</v>
      </c>
      <c r="F37" s="63"/>
      <c r="G37" s="64"/>
      <c r="H37" s="65">
        <f>F37*E37</f>
        <v>0</v>
      </c>
      <c r="I37" s="82">
        <f>H37+G37</f>
        <v>0</v>
      </c>
    </row>
    <row r="38" spans="1:9">
      <c r="A38" s="94"/>
      <c r="B38" s="13"/>
      <c r="C38" s="14" t="s">
        <v>76</v>
      </c>
      <c r="D38" s="15"/>
      <c r="E38" s="15"/>
      <c r="F38" s="16"/>
      <c r="G38" s="6">
        <f>SUM(G39:G40)</f>
        <v>0</v>
      </c>
      <c r="H38" s="6">
        <f>SUM(H39:H40)</f>
        <v>0</v>
      </c>
      <c r="I38" s="80">
        <f>G38+H38</f>
        <v>0</v>
      </c>
    </row>
    <row r="39" spans="1:9" ht="25.5">
      <c r="A39" s="83">
        <v>23</v>
      </c>
      <c r="B39" s="66"/>
      <c r="C39" s="69" t="s">
        <v>79</v>
      </c>
      <c r="D39" s="62" t="s">
        <v>38</v>
      </c>
      <c r="E39" s="67">
        <v>1</v>
      </c>
      <c r="F39" s="68"/>
      <c r="G39" s="10"/>
      <c r="H39" s="8">
        <f>F39*E39</f>
        <v>0</v>
      </c>
      <c r="I39" s="81">
        <f>H39+G39</f>
        <v>0</v>
      </c>
    </row>
    <row r="40" spans="1:9">
      <c r="A40" s="83">
        <v>24</v>
      </c>
      <c r="B40" s="66"/>
      <c r="C40" s="67" t="s">
        <v>77</v>
      </c>
      <c r="D40" s="67" t="s">
        <v>55</v>
      </c>
      <c r="E40" s="67">
        <v>2</v>
      </c>
      <c r="F40" s="68"/>
      <c r="G40" s="10"/>
      <c r="H40" s="8">
        <f>F40*E40</f>
        <v>0</v>
      </c>
      <c r="I40" s="81">
        <f>H40+G40</f>
        <v>0</v>
      </c>
    </row>
    <row r="41" spans="1:9">
      <c r="A41" s="84"/>
      <c r="B41" s="70"/>
      <c r="C41" s="71" t="s">
        <v>78</v>
      </c>
      <c r="D41" s="72"/>
      <c r="E41" s="72"/>
      <c r="F41" s="73"/>
      <c r="G41" s="74">
        <f>SUM(G42:G43)</f>
        <v>0</v>
      </c>
      <c r="H41" s="74">
        <f>SUM(H42:H43)</f>
        <v>0</v>
      </c>
      <c r="I41" s="85">
        <f>G41+H41</f>
        <v>0</v>
      </c>
    </row>
    <row r="42" spans="1:9" ht="15" thickBot="1">
      <c r="A42" s="86">
        <v>25</v>
      </c>
      <c r="B42" s="87"/>
      <c r="C42" s="88" t="s">
        <v>80</v>
      </c>
      <c r="D42" s="88" t="s">
        <v>38</v>
      </c>
      <c r="E42" s="88">
        <v>1</v>
      </c>
      <c r="F42" s="89"/>
      <c r="G42" s="90"/>
      <c r="H42" s="90">
        <f>F42*E42</f>
        <v>0</v>
      </c>
      <c r="I42" s="91">
        <f>H42+G42</f>
        <v>0</v>
      </c>
    </row>
    <row r="43" spans="1:9" ht="15.75" thickBot="1">
      <c r="A43" s="19"/>
      <c r="B43" s="20"/>
      <c r="C43" s="21"/>
      <c r="D43" s="21"/>
      <c r="E43" s="21"/>
      <c r="F43" s="21"/>
      <c r="G43" s="101" t="s">
        <v>11</v>
      </c>
      <c r="H43" s="102"/>
      <c r="I43" s="77">
        <f>I7+I10+I15+I24+I26+I28+I30+I35+I38+I41+I21</f>
        <v>0</v>
      </c>
    </row>
    <row r="44" spans="1:9" ht="15" thickBot="1">
      <c r="A44" s="22"/>
      <c r="B44" s="23"/>
      <c r="C44" s="24"/>
      <c r="D44" s="24"/>
      <c r="E44" s="24"/>
      <c r="F44" s="24"/>
      <c r="G44" s="25"/>
      <c r="H44" s="75" t="s">
        <v>39</v>
      </c>
      <c r="I44" s="76">
        <f>I43*0.15</f>
        <v>0</v>
      </c>
    </row>
    <row r="45" spans="1:9" ht="15.75" thickBot="1">
      <c r="A45" s="26"/>
      <c r="B45" s="26"/>
      <c r="C45" s="26"/>
      <c r="D45" s="26"/>
      <c r="E45" s="26"/>
      <c r="F45" s="26"/>
      <c r="G45" s="103" t="s">
        <v>40</v>
      </c>
      <c r="H45" s="103"/>
      <c r="I45" s="27">
        <f>I44+I43</f>
        <v>0</v>
      </c>
    </row>
    <row r="46" spans="1:9">
      <c r="C46" s="28" t="s">
        <v>41</v>
      </c>
    </row>
    <row r="47" spans="1:9">
      <c r="C47" s="29" t="s">
        <v>42</v>
      </c>
      <c r="D47" t="s">
        <v>43</v>
      </c>
      <c r="E47" s="30"/>
    </row>
    <row r="48" spans="1:9">
      <c r="C48" s="29" t="s">
        <v>9</v>
      </c>
      <c r="D48" t="s">
        <v>43</v>
      </c>
      <c r="E48" s="31"/>
    </row>
    <row r="51" spans="3:4">
      <c r="C51" t="s">
        <v>44</v>
      </c>
    </row>
    <row r="55" spans="3:4">
      <c r="D55" t="s">
        <v>45</v>
      </c>
    </row>
    <row r="56" spans="3:4">
      <c r="D56" t="s">
        <v>46</v>
      </c>
    </row>
  </sheetData>
  <sheetProtection sheet="1" objects="1" scenarios="1"/>
  <protectedRanges>
    <protectedRange sqref="E47:E48" name="Oblast11"/>
    <protectedRange sqref="C50:I57" name="Oblast10"/>
    <protectedRange sqref="F31:G34" name="Oblast8"/>
    <protectedRange sqref="F27:G27" name="Oblast6"/>
    <protectedRange sqref="F11:G14" name="Oblast2"/>
    <protectedRange sqref="F8:G9" name="Oblast1"/>
    <protectedRange sqref="F16:G20 F22:G23 F21" name="Oblast3"/>
    <protectedRange sqref="F25:G25" name="Oblast5"/>
    <protectedRange sqref="F29:G29" name="Oblast7"/>
    <protectedRange sqref="F36:G37 F39:G40 F42:G42" name="Oblast9"/>
  </protectedRanges>
  <mergeCells count="10">
    <mergeCell ref="G43:H43"/>
    <mergeCell ref="G45:H45"/>
    <mergeCell ref="A3:I3"/>
    <mergeCell ref="A4:I4"/>
    <mergeCell ref="A5:A6"/>
    <mergeCell ref="B5:B6"/>
    <mergeCell ref="D5:D6"/>
    <mergeCell ref="E5:E6"/>
    <mergeCell ref="F5:F6"/>
    <mergeCell ref="G5:I5"/>
  </mergeCells>
  <pageMargins left="0.31496062992126012" right="0.11811023622047202" top="0.78740157480315021" bottom="0.78740157480315021" header="0.31496062992126012" footer="0.31496062992126012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C737A-42B4-4411-B1A6-69C4EBC98626}">
  <sheetPr>
    <tabColor rgb="FFFF0000"/>
  </sheetPr>
  <dimension ref="B3:H33"/>
  <sheetViews>
    <sheetView workbookViewId="0">
      <selection activeCell="G21" sqref="G21"/>
    </sheetView>
  </sheetViews>
  <sheetFormatPr defaultRowHeight="14.25"/>
  <cols>
    <col min="1" max="1" width="1.125" customWidth="1"/>
    <col min="2" max="2" width="4.375" customWidth="1"/>
    <col min="3" max="3" width="3.75" customWidth="1"/>
    <col min="4" max="4" width="31.375" customWidth="1"/>
    <col min="5" max="5" width="4.125" customWidth="1"/>
    <col min="6" max="6" width="6.5" customWidth="1"/>
    <col min="7" max="7" width="10.25" customWidth="1"/>
    <col min="8" max="8" width="12.125" customWidth="1"/>
  </cols>
  <sheetData>
    <row r="3" spans="2:8" ht="15">
      <c r="D3" s="32" t="s">
        <v>81</v>
      </c>
    </row>
    <row r="5" spans="2:8" ht="25.5">
      <c r="B5" s="33"/>
      <c r="D5" s="34" t="s">
        <v>47</v>
      </c>
      <c r="E5" s="35" t="s">
        <v>48</v>
      </c>
      <c r="F5" s="35" t="s">
        <v>49</v>
      </c>
      <c r="G5" s="36" t="s">
        <v>50</v>
      </c>
      <c r="H5" s="37" t="s">
        <v>51</v>
      </c>
    </row>
    <row r="6" spans="2:8" ht="15">
      <c r="B6" s="38">
        <v>1</v>
      </c>
      <c r="C6" s="39"/>
      <c r="D6" s="40" t="s">
        <v>52</v>
      </c>
      <c r="E6" s="41" t="s">
        <v>53</v>
      </c>
      <c r="F6" s="41">
        <v>80</v>
      </c>
      <c r="G6" s="42"/>
      <c r="H6" s="43">
        <f>G6*F6</f>
        <v>0</v>
      </c>
    </row>
    <row r="7" spans="2:8" ht="15">
      <c r="B7" s="38">
        <f>B6+1</f>
        <v>2</v>
      </c>
      <c r="C7" s="39"/>
      <c r="D7" s="40" t="s">
        <v>54</v>
      </c>
      <c r="E7" s="41" t="s">
        <v>53</v>
      </c>
      <c r="F7" s="41">
        <v>120</v>
      </c>
      <c r="G7" s="42"/>
      <c r="H7" s="43">
        <f>G7*F7</f>
        <v>0</v>
      </c>
    </row>
    <row r="8" spans="2:8" ht="15">
      <c r="B8" s="38">
        <f t="shared" ref="B8:B22" si="0">B7+1</f>
        <v>3</v>
      </c>
      <c r="C8" s="44"/>
      <c r="D8" s="40" t="s">
        <v>68</v>
      </c>
      <c r="E8" s="41" t="s">
        <v>55</v>
      </c>
      <c r="F8" s="41">
        <v>12</v>
      </c>
      <c r="G8" s="42"/>
      <c r="H8" s="43">
        <f t="shared" ref="H8:H22" si="1">G8*F8</f>
        <v>0</v>
      </c>
    </row>
    <row r="9" spans="2:8" ht="15">
      <c r="B9" s="38">
        <f t="shared" si="0"/>
        <v>4</v>
      </c>
      <c r="C9" s="39"/>
      <c r="D9" s="40" t="s">
        <v>69</v>
      </c>
      <c r="E9" s="41" t="s">
        <v>55</v>
      </c>
      <c r="F9" s="41">
        <v>3</v>
      </c>
      <c r="G9" s="42"/>
      <c r="H9" s="43">
        <f t="shared" si="1"/>
        <v>0</v>
      </c>
    </row>
    <row r="10" spans="2:8" ht="15">
      <c r="B10" s="38">
        <f t="shared" si="0"/>
        <v>5</v>
      </c>
      <c r="C10" s="39"/>
      <c r="D10" s="40" t="s">
        <v>56</v>
      </c>
      <c r="E10" s="41" t="s">
        <v>55</v>
      </c>
      <c r="F10" s="41">
        <v>3</v>
      </c>
      <c r="G10" s="42"/>
      <c r="H10" s="43">
        <f t="shared" si="1"/>
        <v>0</v>
      </c>
    </row>
    <row r="11" spans="2:8" ht="15">
      <c r="B11" s="38">
        <f t="shared" si="0"/>
        <v>6</v>
      </c>
      <c r="C11" s="39"/>
      <c r="D11" s="40" t="s">
        <v>71</v>
      </c>
      <c r="E11" s="41" t="s">
        <v>55</v>
      </c>
      <c r="F11" s="41">
        <v>3</v>
      </c>
      <c r="G11" s="42"/>
      <c r="H11" s="43">
        <f t="shared" si="1"/>
        <v>0</v>
      </c>
    </row>
    <row r="12" spans="2:8" ht="15">
      <c r="B12" s="38">
        <f t="shared" si="0"/>
        <v>7</v>
      </c>
      <c r="C12" s="39"/>
      <c r="D12" s="40" t="s">
        <v>70</v>
      </c>
      <c r="E12" s="41" t="s">
        <v>55</v>
      </c>
      <c r="F12" s="41">
        <v>1</v>
      </c>
      <c r="G12" s="42"/>
      <c r="H12" s="43">
        <f t="shared" si="1"/>
        <v>0</v>
      </c>
    </row>
    <row r="13" spans="2:8" ht="15">
      <c r="B13" s="38">
        <f t="shared" si="0"/>
        <v>8</v>
      </c>
      <c r="C13" s="39"/>
      <c r="D13" s="40" t="s">
        <v>72</v>
      </c>
      <c r="E13" s="41" t="s">
        <v>55</v>
      </c>
      <c r="F13" s="41">
        <v>25</v>
      </c>
      <c r="G13" s="42"/>
      <c r="H13" s="43">
        <f t="shared" si="1"/>
        <v>0</v>
      </c>
    </row>
    <row r="14" spans="2:8" ht="15">
      <c r="B14" s="38">
        <f t="shared" si="0"/>
        <v>9</v>
      </c>
      <c r="C14" s="39"/>
      <c r="D14" s="40" t="s">
        <v>73</v>
      </c>
      <c r="E14" s="41" t="s">
        <v>55</v>
      </c>
      <c r="F14" s="41">
        <v>1</v>
      </c>
      <c r="G14" s="42"/>
      <c r="H14" s="43">
        <f t="shared" si="1"/>
        <v>0</v>
      </c>
    </row>
    <row r="15" spans="2:8" ht="15">
      <c r="B15" s="38">
        <f t="shared" si="0"/>
        <v>10</v>
      </c>
      <c r="C15" s="39"/>
      <c r="D15" s="40" t="s">
        <v>74</v>
      </c>
      <c r="E15" s="41" t="s">
        <v>53</v>
      </c>
      <c r="F15" s="41">
        <v>3</v>
      </c>
      <c r="G15" s="42"/>
      <c r="H15" s="43">
        <f t="shared" si="1"/>
        <v>0</v>
      </c>
    </row>
    <row r="16" spans="2:8" ht="15">
      <c r="B16" s="38">
        <f t="shared" si="0"/>
        <v>11</v>
      </c>
      <c r="C16" s="39"/>
      <c r="D16" s="40" t="s">
        <v>57</v>
      </c>
      <c r="E16" s="45" t="s">
        <v>58</v>
      </c>
      <c r="F16" s="41">
        <v>1</v>
      </c>
      <c r="G16" s="42"/>
      <c r="H16" s="43">
        <f t="shared" si="1"/>
        <v>0</v>
      </c>
    </row>
    <row r="17" spans="2:8" ht="15">
      <c r="B17" s="38">
        <f t="shared" si="0"/>
        <v>12</v>
      </c>
      <c r="C17" s="39"/>
      <c r="D17" s="46" t="s">
        <v>59</v>
      </c>
      <c r="E17" s="45" t="s">
        <v>58</v>
      </c>
      <c r="F17" s="45">
        <v>1</v>
      </c>
      <c r="G17" s="42"/>
      <c r="H17" s="43">
        <f t="shared" si="1"/>
        <v>0</v>
      </c>
    </row>
    <row r="18" spans="2:8" ht="15">
      <c r="B18" s="38">
        <f t="shared" si="0"/>
        <v>13</v>
      </c>
      <c r="C18" s="39"/>
      <c r="D18" s="40" t="s">
        <v>60</v>
      </c>
      <c r="E18" s="45" t="s">
        <v>58</v>
      </c>
      <c r="F18" s="41">
        <v>1</v>
      </c>
      <c r="G18" s="42"/>
      <c r="H18" s="43">
        <f t="shared" si="1"/>
        <v>0</v>
      </c>
    </row>
    <row r="19" spans="2:8" ht="15">
      <c r="B19" s="38">
        <f t="shared" si="0"/>
        <v>14</v>
      </c>
      <c r="C19" s="39"/>
      <c r="D19" s="40" t="s">
        <v>61</v>
      </c>
      <c r="E19" s="45" t="s">
        <v>58</v>
      </c>
      <c r="F19" s="45">
        <v>1</v>
      </c>
      <c r="G19" s="42"/>
      <c r="H19" s="43">
        <f t="shared" si="1"/>
        <v>0</v>
      </c>
    </row>
    <row r="20" spans="2:8" ht="15">
      <c r="B20" s="38">
        <f t="shared" si="0"/>
        <v>15</v>
      </c>
      <c r="C20" s="39"/>
      <c r="D20" s="46" t="s">
        <v>62</v>
      </c>
      <c r="E20" s="45" t="s">
        <v>58</v>
      </c>
      <c r="F20" s="45">
        <v>1</v>
      </c>
      <c r="G20" s="42"/>
      <c r="H20" s="43">
        <f t="shared" si="1"/>
        <v>0</v>
      </c>
    </row>
    <row r="21" spans="2:8" ht="15">
      <c r="B21" s="38">
        <f t="shared" si="0"/>
        <v>16</v>
      </c>
      <c r="C21" s="39"/>
      <c r="D21" s="46" t="s">
        <v>63</v>
      </c>
      <c r="E21" s="45" t="s">
        <v>58</v>
      </c>
      <c r="F21" s="45">
        <v>1</v>
      </c>
      <c r="G21" s="42"/>
      <c r="H21" s="43">
        <f t="shared" si="1"/>
        <v>0</v>
      </c>
    </row>
    <row r="22" spans="2:8" ht="15">
      <c r="B22" s="38">
        <f t="shared" si="0"/>
        <v>17</v>
      </c>
      <c r="C22" s="39"/>
      <c r="D22" s="46" t="s">
        <v>64</v>
      </c>
      <c r="E22" s="45" t="s">
        <v>58</v>
      </c>
      <c r="F22" s="45">
        <v>1</v>
      </c>
      <c r="G22" s="42"/>
      <c r="H22" s="43">
        <f t="shared" si="1"/>
        <v>0</v>
      </c>
    </row>
    <row r="23" spans="2:8">
      <c r="B23" s="47"/>
      <c r="C23" s="48"/>
      <c r="D23" s="49"/>
      <c r="E23" s="50"/>
      <c r="F23" s="50"/>
      <c r="G23" s="51"/>
      <c r="H23" s="51"/>
    </row>
    <row r="24" spans="2:8" ht="15.75">
      <c r="B24" s="47"/>
      <c r="C24" s="52"/>
      <c r="D24" s="53" t="s">
        <v>65</v>
      </c>
      <c r="E24" s="54"/>
      <c r="F24" s="55"/>
      <c r="G24" s="56"/>
      <c r="H24" s="57">
        <f>SUM(H6:H22)</f>
        <v>0</v>
      </c>
    </row>
    <row r="25" spans="2:8" ht="15.75">
      <c r="D25" s="58" t="s">
        <v>39</v>
      </c>
      <c r="E25" s="59"/>
      <c r="F25" s="59"/>
      <c r="G25" s="59"/>
      <c r="H25" s="60">
        <f>H24*0.15</f>
        <v>0</v>
      </c>
    </row>
    <row r="26" spans="2:8" ht="15.75">
      <c r="D26" s="58" t="s">
        <v>66</v>
      </c>
      <c r="E26" s="59"/>
      <c r="F26" s="59"/>
      <c r="G26" s="59"/>
      <c r="H26" s="60">
        <f>H24+H25</f>
        <v>0</v>
      </c>
    </row>
    <row r="28" spans="2:8">
      <c r="D28" t="s">
        <v>67</v>
      </c>
    </row>
    <row r="29" spans="2:8">
      <c r="D29" s="113"/>
      <c r="E29" s="113"/>
      <c r="F29" s="113"/>
      <c r="G29" s="113"/>
      <c r="H29" s="113"/>
    </row>
    <row r="30" spans="2:8">
      <c r="D30" s="113"/>
      <c r="E30" s="113"/>
      <c r="F30" s="113"/>
      <c r="G30" s="113"/>
      <c r="H30" s="113"/>
    </row>
    <row r="31" spans="2:8">
      <c r="D31" s="113"/>
      <c r="E31" s="113"/>
      <c r="F31" s="113"/>
      <c r="G31" s="113"/>
      <c r="H31" s="113"/>
    </row>
    <row r="32" spans="2:8">
      <c r="D32" s="113"/>
      <c r="E32" s="113"/>
      <c r="F32" s="113"/>
      <c r="G32" s="113"/>
      <c r="H32" s="113"/>
    </row>
    <row r="33" spans="4:8">
      <c r="D33" s="113"/>
      <c r="E33" s="113"/>
      <c r="F33" s="113"/>
      <c r="G33" s="113"/>
      <c r="H33" s="113"/>
    </row>
  </sheetData>
  <sheetProtection sheet="1" objects="1" scenarios="1"/>
  <protectedRanges>
    <protectedRange sqref="G6:G22" name="Oblast1"/>
    <protectedRange sqref="D29:H33" name="Oblast2"/>
  </protectedRanges>
  <mergeCells count="1">
    <mergeCell ref="D29:H3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Stavební_rozpočet</vt:lpstr>
      <vt:lpstr>List č.1- Elektro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TECHPRAC</dc:creator>
  <cp:lastModifiedBy>ADMPRAC2</cp:lastModifiedBy>
  <cp:lastPrinted>2021-04-28T11:40:28Z</cp:lastPrinted>
  <dcterms:created xsi:type="dcterms:W3CDTF">2021-04-26T05:30:25Z</dcterms:created>
  <dcterms:modified xsi:type="dcterms:W3CDTF">2021-08-06T06:05:05Z</dcterms:modified>
</cp:coreProperties>
</file>