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7620" activeTab="0"/>
  </bookViews>
  <sheets>
    <sheet name="Krycí list rozpočtu" sheetId="1" r:id="rId1"/>
    <sheet name="rozpočet" sheetId="2" r:id="rId2"/>
  </sheets>
  <definedNames>
    <definedName name="_xlnm.Print_Area" localSheetId="1">'rozpočet'!$A$4:$F$31</definedName>
  </definedNames>
  <calcPr fullCalcOnLoad="1"/>
</workbook>
</file>

<file path=xl/sharedStrings.xml><?xml version="1.0" encoding="utf-8"?>
<sst xmlns="http://schemas.openxmlformats.org/spreadsheetml/2006/main" count="139" uniqueCount="100">
  <si>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</si>
  <si>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</si>
  <si>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</si>
  <si>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</si>
  <si>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</si>
  <si>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</si>
  <si>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</si>
  <si>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</si>
  <si>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</si>
  <si>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</si>
  <si>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</si>
  <si>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</si>
  <si>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</si>
  <si>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</si>
  <si>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</si>
  <si>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</si>
  <si>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</si>
  <si>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</si>
  <si>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</si>
  <si>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</si>
  <si>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</si>
  <si>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</si>
  <si>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</si>
  <si>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</si>
  <si>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</si>
  <si>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</si>
  <si>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</si>
  <si>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</si>
  <si>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</si>
  <si>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</si>
  <si>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</si>
  <si>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</si>
  <si>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</si>
  <si>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</si>
  <si>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</si>
  <si>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</si>
  <si>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</si>
  <si>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</si>
  <si>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</si>
  <si>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</si>
  <si>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</si>
  <si>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</si>
  <si>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</si>
  <si>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</si>
  <si>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</si>
  <si>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</si>
  <si>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</si>
  <si>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</si>
  <si>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</si>
  <si>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</si>
  <si>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</si>
  <si>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</si>
  <si>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</si>
  <si>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</si>
  <si>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</si>
  <si>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</si>
  <si>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</si>
  <si>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</si>
  <si>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</si>
  <si>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</si>
  <si>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</si>
  <si>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</si>
  <si>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</si>
  <si>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</si>
  <si>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</si>
  <si>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</si>
  <si>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</si>
  <si>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</si>
  <si>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</si>
  <si>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</si>
  <si>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</si>
  <si>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</si>
  <si>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</si>
  <si>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</si>
  <si>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</si>
  <si>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</si>
  <si>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</si>
  <si>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</si>
  <si>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</si>
  <si>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</si>
  <si>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</si>
  <si>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</si>
  <si>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</si>
  <si>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</si>
  <si>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</si>
  <si>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</si>
  <si>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</si>
  <si>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</si>
  <si>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</si>
  <si>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</si>
  <si>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</si>
  <si>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</si>
  <si>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>574A04</t>
  </si>
  <si>
    <t xml:space="preserve">vyrovnávka ACo11+ ,   </t>
  </si>
  <si>
    <t xml:space="preserve">Zalévání spár dilatační asf. zálivkou  </t>
  </si>
  <si>
    <t>015112</t>
  </si>
  <si>
    <t xml:space="preserve">Objekt:    sil.   II/201                  km 24,170 - 24,670 </t>
  </si>
  <si>
    <t>Stavba:   II/201 Zbečno - homogenizace</t>
  </si>
  <si>
    <t>II/201 Zbečno - homogenizace</t>
  </si>
  <si>
    <t>Homogenizace 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</si>
</sst>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vertical="top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2" fontId="9" fillId="0" borderId="21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1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39" fontId="9" fillId="0" borderId="15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horizontal="left" vertical="center"/>
      <protection/>
    </xf>
    <xf numFmtId="0" fontId="17" fillId="0" borderId="2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6" sqref="F6:G7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6.3320312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5" customHeight="1" thickBot="1">
      <c r="A1" s="116" t="s">
        <v>19</v>
      </c>
      <c r="B1" s="117"/>
      <c r="C1" s="117"/>
      <c r="D1" s="117"/>
      <c r="E1" s="117"/>
      <c r="F1" s="117"/>
      <c r="G1" s="117"/>
      <c r="H1" s="117"/>
      <c r="I1" s="117"/>
    </row>
    <row r="2" spans="1:10" ht="12.75" customHeight="1">
      <c r="A2" s="118" t="s">
        <v>20</v>
      </c>
      <c r="B2" s="119"/>
      <c r="C2" s="122" t="s">
        <v>98</v>
      </c>
      <c r="D2" s="122"/>
      <c r="E2" s="124" t="s">
        <v>21</v>
      </c>
      <c r="F2" s="124" t="s">
        <v>22</v>
      </c>
      <c r="G2" s="119"/>
      <c r="H2" s="124" t="s">
        <v>23</v>
      </c>
      <c r="I2" s="125"/>
      <c r="J2" s="38"/>
    </row>
    <row r="3" spans="1:10" ht="12.75">
      <c r="A3" s="120"/>
      <c r="B3" s="121"/>
      <c r="C3" s="123"/>
      <c r="D3" s="123"/>
      <c r="E3" s="121"/>
      <c r="F3" s="121"/>
      <c r="G3" s="121"/>
      <c r="H3" s="121"/>
      <c r="I3" s="126"/>
      <c r="J3" s="38"/>
    </row>
    <row r="4" spans="1:10" ht="12.75">
      <c r="A4" s="127" t="s">
        <v>24</v>
      </c>
      <c r="B4" s="121"/>
      <c r="C4" s="128" t="s">
        <v>99</v>
      </c>
      <c r="D4" s="121"/>
      <c r="E4" s="128" t="s">
        <v>25</v>
      </c>
      <c r="F4" s="128"/>
      <c r="G4" s="121"/>
      <c r="H4" s="128" t="s">
        <v>23</v>
      </c>
      <c r="I4" s="129"/>
      <c r="J4" s="38"/>
    </row>
    <row r="5" spans="1:10" ht="12.75">
      <c r="A5" s="120"/>
      <c r="B5" s="121"/>
      <c r="C5" s="121"/>
      <c r="D5" s="121"/>
      <c r="E5" s="121"/>
      <c r="F5" s="121"/>
      <c r="G5" s="121"/>
      <c r="H5" s="121"/>
      <c r="I5" s="126"/>
      <c r="J5" s="38"/>
    </row>
    <row r="6" spans="1:10" ht="12.75" customHeight="1">
      <c r="A6" s="127" t="s">
        <v>26</v>
      </c>
      <c r="B6" s="121"/>
      <c r="C6" s="130" t="s">
        <v>98</v>
      </c>
      <c r="D6" s="131"/>
      <c r="E6" s="128" t="s">
        <v>27</v>
      </c>
      <c r="F6" s="128"/>
      <c r="G6" s="121"/>
      <c r="H6" s="128" t="s">
        <v>23</v>
      </c>
      <c r="I6" s="129"/>
      <c r="J6" s="38"/>
    </row>
    <row r="7" spans="1:10" ht="12.75">
      <c r="A7" s="120"/>
      <c r="B7" s="121"/>
      <c r="C7" s="132"/>
      <c r="D7" s="133"/>
      <c r="E7" s="121"/>
      <c r="F7" s="121"/>
      <c r="G7" s="121"/>
      <c r="H7" s="121"/>
      <c r="I7" s="126"/>
      <c r="J7" s="38"/>
    </row>
    <row r="8" spans="1:10" ht="12.75">
      <c r="A8" s="127" t="s">
        <v>28</v>
      </c>
      <c r="B8" s="121"/>
      <c r="C8" s="134"/>
      <c r="D8" s="121"/>
      <c r="E8" s="128" t="s">
        <v>29</v>
      </c>
      <c r="F8" s="121"/>
      <c r="G8" s="121"/>
      <c r="H8" s="128" t="s">
        <v>30</v>
      </c>
      <c r="I8" s="129"/>
      <c r="J8" s="38"/>
    </row>
    <row r="9" spans="1:10" ht="12.75">
      <c r="A9" s="120"/>
      <c r="B9" s="121"/>
      <c r="C9" s="121"/>
      <c r="D9" s="121"/>
      <c r="E9" s="121"/>
      <c r="F9" s="121"/>
      <c r="G9" s="121"/>
      <c r="H9" s="121"/>
      <c r="I9" s="126"/>
      <c r="J9" s="38"/>
    </row>
    <row r="10" spans="1:10" ht="12.75">
      <c r="A10" s="127" t="s">
        <v>31</v>
      </c>
      <c r="B10" s="121"/>
      <c r="C10" s="128"/>
      <c r="D10" s="121"/>
      <c r="E10" s="128" t="s">
        <v>32</v>
      </c>
      <c r="F10" s="128"/>
      <c r="G10" s="121"/>
      <c r="H10" s="128" t="s">
        <v>33</v>
      </c>
      <c r="I10" s="135"/>
      <c r="J10" s="38"/>
    </row>
    <row r="11" spans="1:10" ht="12.75">
      <c r="A11" s="120"/>
      <c r="B11" s="121"/>
      <c r="C11" s="121"/>
      <c r="D11" s="121"/>
      <c r="E11" s="121"/>
      <c r="F11" s="121"/>
      <c r="G11" s="121"/>
      <c r="H11" s="121"/>
      <c r="I11" s="126"/>
      <c r="J11" s="38"/>
    </row>
    <row r="12" spans="1:9" ht="23.25" customHeight="1" thickBot="1">
      <c r="A12" s="136" t="s">
        <v>34</v>
      </c>
      <c r="B12" s="137"/>
      <c r="C12" s="137"/>
      <c r="D12" s="137"/>
      <c r="E12" s="137"/>
      <c r="F12" s="137"/>
      <c r="G12" s="137"/>
      <c r="H12" s="137"/>
      <c r="I12" s="138"/>
    </row>
    <row r="13" spans="1:10" ht="26.25" customHeight="1">
      <c r="A13" s="39" t="s">
        <v>35</v>
      </c>
      <c r="B13" s="139" t="s">
        <v>36</v>
      </c>
      <c r="C13" s="140"/>
      <c r="D13" s="40" t="s">
        <v>37</v>
      </c>
      <c r="E13" s="139" t="s">
        <v>38</v>
      </c>
      <c r="F13" s="140"/>
      <c r="G13" s="40" t="s">
        <v>39</v>
      </c>
      <c r="H13" s="139" t="s">
        <v>40</v>
      </c>
      <c r="I13" s="141"/>
      <c r="J13" s="38"/>
    </row>
    <row r="14" spans="1:10" ht="15" customHeight="1">
      <c r="A14" s="41" t="s">
        <v>41</v>
      </c>
      <c r="B14" s="42" t="s">
        <v>42</v>
      </c>
      <c r="C14" s="43">
        <f>SUM(rozpočet!F28)</f>
        <v>0</v>
      </c>
      <c r="D14" s="142" t="s">
        <v>43</v>
      </c>
      <c r="E14" s="143"/>
      <c r="F14" s="43">
        <v>0</v>
      </c>
      <c r="G14" s="142" t="s">
        <v>44</v>
      </c>
      <c r="H14" s="143"/>
      <c r="I14" s="44">
        <v>0</v>
      </c>
      <c r="J14" s="38"/>
    </row>
    <row r="15" spans="1:11" ht="15" customHeight="1">
      <c r="A15" s="41"/>
      <c r="B15" s="42" t="s">
        <v>45</v>
      </c>
      <c r="C15" s="43">
        <v>0</v>
      </c>
      <c r="D15" s="142" t="s">
        <v>46</v>
      </c>
      <c r="E15" s="143"/>
      <c r="F15" s="43">
        <v>0</v>
      </c>
      <c r="G15" s="142" t="s">
        <v>47</v>
      </c>
      <c r="H15" s="143"/>
      <c r="I15" s="44">
        <v>0</v>
      </c>
      <c r="J15" s="38"/>
      <c r="K15" s="45"/>
    </row>
    <row r="16" spans="1:10" ht="15" customHeight="1">
      <c r="A16" s="41" t="s">
        <v>48</v>
      </c>
      <c r="B16" s="42" t="s">
        <v>42</v>
      </c>
      <c r="C16" s="43">
        <v>0</v>
      </c>
      <c r="D16" s="142" t="s">
        <v>49</v>
      </c>
      <c r="E16" s="143"/>
      <c r="F16" s="43">
        <v>0</v>
      </c>
      <c r="G16" s="142" t="s">
        <v>50</v>
      </c>
      <c r="H16" s="143"/>
      <c r="I16" s="44">
        <v>0</v>
      </c>
      <c r="J16" s="38"/>
    </row>
    <row r="17" spans="1:10" ht="15" customHeight="1">
      <c r="A17" s="41"/>
      <c r="B17" s="42" t="s">
        <v>45</v>
      </c>
      <c r="C17" s="43">
        <v>0</v>
      </c>
      <c r="D17" s="142"/>
      <c r="E17" s="143"/>
      <c r="F17" s="46"/>
      <c r="G17" s="142" t="s">
        <v>51</v>
      </c>
      <c r="H17" s="143"/>
      <c r="I17" s="44">
        <v>0</v>
      </c>
      <c r="J17" s="38"/>
    </row>
    <row r="18" spans="1:10" ht="15" customHeight="1">
      <c r="A18" s="41" t="s">
        <v>52</v>
      </c>
      <c r="B18" s="42" t="s">
        <v>42</v>
      </c>
      <c r="C18" s="43">
        <v>0</v>
      </c>
      <c r="D18" s="142"/>
      <c r="E18" s="143"/>
      <c r="F18" s="46"/>
      <c r="G18" s="142" t="s">
        <v>53</v>
      </c>
      <c r="H18" s="143"/>
      <c r="I18" s="44">
        <v>0</v>
      </c>
      <c r="J18" s="38"/>
    </row>
    <row r="19" spans="1:10" ht="15" customHeight="1">
      <c r="A19" s="41"/>
      <c r="B19" s="42" t="s">
        <v>45</v>
      </c>
      <c r="C19" s="43">
        <v>0</v>
      </c>
      <c r="D19" s="142"/>
      <c r="E19" s="143"/>
      <c r="F19" s="46"/>
      <c r="G19" s="142" t="s">
        <v>54</v>
      </c>
      <c r="H19" s="143"/>
      <c r="I19" s="44">
        <v>0</v>
      </c>
      <c r="J19" s="38"/>
    </row>
    <row r="20" spans="1:10" ht="15" customHeight="1">
      <c r="A20" s="144" t="s">
        <v>55</v>
      </c>
      <c r="B20" s="145"/>
      <c r="C20" s="43">
        <v>0</v>
      </c>
      <c r="D20" s="142"/>
      <c r="E20" s="143"/>
      <c r="F20" s="46"/>
      <c r="G20" s="142"/>
      <c r="H20" s="143"/>
      <c r="I20" s="47"/>
      <c r="J20" s="38"/>
    </row>
    <row r="21" spans="1:10" ht="15" customHeight="1">
      <c r="A21" s="144" t="s">
        <v>56</v>
      </c>
      <c r="B21" s="145"/>
      <c r="C21" s="43">
        <v>0</v>
      </c>
      <c r="D21" s="142"/>
      <c r="E21" s="143"/>
      <c r="F21" s="46"/>
      <c r="G21" s="142"/>
      <c r="H21" s="143"/>
      <c r="I21" s="47"/>
      <c r="J21" s="38"/>
    </row>
    <row r="22" spans="1:10" ht="16.5" customHeight="1">
      <c r="A22" s="144" t="s">
        <v>57</v>
      </c>
      <c r="B22" s="145"/>
      <c r="C22" s="43">
        <f>SUM(C14:C21)</f>
        <v>0</v>
      </c>
      <c r="D22" s="146" t="s">
        <v>58</v>
      </c>
      <c r="E22" s="145"/>
      <c r="F22" s="43">
        <f>SUM(F14:F21)</f>
        <v>0</v>
      </c>
      <c r="G22" s="146" t="s">
        <v>59</v>
      </c>
      <c r="H22" s="145"/>
      <c r="I22" s="44">
        <f>SUM(I14:I21)</f>
        <v>0</v>
      </c>
      <c r="J22" s="38"/>
    </row>
    <row r="23" spans="1:9" ht="12.7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" customHeight="1">
      <c r="A24" s="147" t="s">
        <v>60</v>
      </c>
      <c r="B24" s="148"/>
      <c r="C24" s="51">
        <v>0</v>
      </c>
      <c r="D24" s="38"/>
      <c r="E24" s="38"/>
      <c r="F24" s="38"/>
      <c r="G24" s="38"/>
      <c r="H24" s="38"/>
      <c r="I24" s="52"/>
    </row>
    <row r="25" spans="1:10" ht="15" customHeight="1">
      <c r="A25" s="147" t="s">
        <v>61</v>
      </c>
      <c r="B25" s="148"/>
      <c r="C25" s="51">
        <v>0</v>
      </c>
      <c r="D25" s="149" t="s">
        <v>62</v>
      </c>
      <c r="E25" s="148"/>
      <c r="F25" s="51">
        <f>ROUND(C25*(14/100),2)</f>
        <v>0</v>
      </c>
      <c r="G25" s="149" t="s">
        <v>14</v>
      </c>
      <c r="H25" s="148"/>
      <c r="I25" s="53">
        <f>SUM(C24:C26)</f>
        <v>0</v>
      </c>
      <c r="J25" s="38"/>
    </row>
    <row r="26" spans="1:10" ht="15" customHeight="1">
      <c r="A26" s="147" t="s">
        <v>63</v>
      </c>
      <c r="B26" s="148"/>
      <c r="C26" s="51">
        <f>C22+F22*I22</f>
        <v>0</v>
      </c>
      <c r="D26" s="149" t="s">
        <v>6</v>
      </c>
      <c r="E26" s="148"/>
      <c r="F26" s="51">
        <f>ROUND(C26*(21/100),2)</f>
        <v>0</v>
      </c>
      <c r="G26" s="149" t="s">
        <v>64</v>
      </c>
      <c r="H26" s="148"/>
      <c r="I26" s="53">
        <f>SUM(F25:F26)+I25</f>
        <v>0</v>
      </c>
      <c r="J26" s="38"/>
    </row>
    <row r="27" spans="1:9" ht="12.75">
      <c r="A27" s="54"/>
      <c r="B27" s="38"/>
      <c r="C27" s="38"/>
      <c r="D27" s="38"/>
      <c r="E27" s="38"/>
      <c r="F27" s="38"/>
      <c r="G27" s="38"/>
      <c r="H27" s="38"/>
      <c r="I27" s="52"/>
    </row>
    <row r="28" spans="1:10" ht="14.25" customHeight="1">
      <c r="A28" s="150" t="s">
        <v>65</v>
      </c>
      <c r="B28" s="151"/>
      <c r="C28" s="152"/>
      <c r="D28" s="153" t="s">
        <v>66</v>
      </c>
      <c r="E28" s="151"/>
      <c r="F28" s="152"/>
      <c r="G28" s="153" t="s">
        <v>67</v>
      </c>
      <c r="H28" s="151"/>
      <c r="I28" s="154"/>
      <c r="J28" s="38"/>
    </row>
    <row r="29" spans="1:10" ht="14.25" customHeight="1">
      <c r="A29" s="155"/>
      <c r="B29" s="156"/>
      <c r="C29" s="157"/>
      <c r="D29" s="158"/>
      <c r="E29" s="156"/>
      <c r="F29" s="157"/>
      <c r="G29" s="158"/>
      <c r="H29" s="156"/>
      <c r="I29" s="159"/>
      <c r="J29" s="38"/>
    </row>
    <row r="30" spans="1:10" ht="14.25" customHeight="1">
      <c r="A30" s="155"/>
      <c r="B30" s="156"/>
      <c r="C30" s="157"/>
      <c r="D30" s="158"/>
      <c r="E30" s="156"/>
      <c r="F30" s="157"/>
      <c r="G30" s="158"/>
      <c r="H30" s="156"/>
      <c r="I30" s="159"/>
      <c r="J30" s="38"/>
    </row>
    <row r="31" spans="1:10" ht="14.25" customHeight="1">
      <c r="A31" s="155"/>
      <c r="B31" s="156"/>
      <c r="C31" s="157"/>
      <c r="D31" s="158"/>
      <c r="E31" s="156"/>
      <c r="F31" s="157"/>
      <c r="G31" s="158"/>
      <c r="H31" s="156"/>
      <c r="I31" s="159"/>
      <c r="J31" s="38"/>
    </row>
    <row r="32" spans="1:10" ht="14.25" customHeight="1" thickBot="1">
      <c r="A32" s="160" t="s">
        <v>68</v>
      </c>
      <c r="B32" s="161"/>
      <c r="C32" s="162"/>
      <c r="D32" s="163" t="s">
        <v>68</v>
      </c>
      <c r="E32" s="161"/>
      <c r="F32" s="162"/>
      <c r="G32" s="163" t="s">
        <v>68</v>
      </c>
      <c r="H32" s="161"/>
      <c r="I32" s="164"/>
      <c r="J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B2" sqref="B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2" customWidth="1"/>
    <col min="8" max="8" width="10.5" style="73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5" t="s">
        <v>5</v>
      </c>
      <c r="B1" s="165"/>
      <c r="C1" s="165"/>
      <c r="D1" s="165"/>
      <c r="E1" s="165"/>
      <c r="F1" s="165"/>
      <c r="H1" s="67"/>
    </row>
    <row r="2" spans="1:8" s="6" customFormat="1" ht="12.75" customHeight="1">
      <c r="A2" s="20" t="s">
        <v>97</v>
      </c>
      <c r="B2" s="7"/>
      <c r="C2" s="21" t="s">
        <v>5</v>
      </c>
      <c r="D2" s="7"/>
      <c r="E2" s="7"/>
      <c r="F2" s="7"/>
      <c r="G2" s="68"/>
      <c r="H2" s="67"/>
    </row>
    <row r="3" spans="1:8" s="6" customFormat="1" ht="12.75" customHeight="1">
      <c r="A3" s="20" t="s">
        <v>96</v>
      </c>
      <c r="B3" s="7"/>
      <c r="C3" s="7"/>
      <c r="D3" s="7"/>
      <c r="E3" s="14"/>
      <c r="F3" s="7"/>
      <c r="G3" s="68"/>
      <c r="H3" s="67"/>
    </row>
    <row r="4" spans="1:8" s="6" customFormat="1" ht="13.5" customHeight="1">
      <c r="A4" s="8"/>
      <c r="B4" s="7"/>
      <c r="C4" s="8"/>
      <c r="D4" s="7"/>
      <c r="E4" s="7"/>
      <c r="F4" s="7"/>
      <c r="G4" s="68"/>
      <c r="H4" s="67"/>
    </row>
    <row r="5" spans="1:8" s="6" customFormat="1" ht="1.5" customHeight="1">
      <c r="A5" s="9"/>
      <c r="B5" s="10"/>
      <c r="C5" s="11"/>
      <c r="D5" s="10"/>
      <c r="E5" s="12"/>
      <c r="F5" s="13"/>
      <c r="G5" s="69"/>
      <c r="H5" s="67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70"/>
      <c r="H6" s="67"/>
    </row>
    <row r="7" spans="1:8" s="6" customFormat="1" ht="12.75" customHeight="1">
      <c r="A7" s="14" t="s">
        <v>1</v>
      </c>
      <c r="B7" s="14"/>
      <c r="C7" s="18"/>
      <c r="D7" s="14" t="s">
        <v>72</v>
      </c>
      <c r="E7" s="14"/>
      <c r="F7" s="65" t="s">
        <v>5</v>
      </c>
      <c r="G7" s="70" t="s">
        <v>72</v>
      </c>
      <c r="H7" s="67"/>
    </row>
    <row r="8" spans="1:8" s="6" customFormat="1" ht="12.75" customHeight="1">
      <c r="A8" s="14" t="s">
        <v>69</v>
      </c>
      <c r="B8" s="15"/>
      <c r="C8" s="19"/>
      <c r="D8" s="15" t="s">
        <v>73</v>
      </c>
      <c r="E8" s="16" t="s">
        <v>5</v>
      </c>
      <c r="F8" s="66" t="s">
        <v>5</v>
      </c>
      <c r="G8" s="70" t="s">
        <v>73</v>
      </c>
      <c r="H8" s="67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1"/>
      <c r="H9" s="67"/>
    </row>
    <row r="10" ht="24" customHeight="1" thickBot="1">
      <c r="B10" s="3">
        <v>1</v>
      </c>
    </row>
    <row r="11" spans="1:10" s="22" customFormat="1" ht="21.75" thickBot="1">
      <c r="A11" s="25" t="s">
        <v>7</v>
      </c>
      <c r="B11" s="26" t="s">
        <v>8</v>
      </c>
      <c r="C11" s="27" t="s">
        <v>0</v>
      </c>
      <c r="D11" s="26" t="s">
        <v>9</v>
      </c>
      <c r="E11" s="26" t="s">
        <v>10</v>
      </c>
      <c r="F11" s="28" t="s">
        <v>11</v>
      </c>
      <c r="G11" s="74" t="s">
        <v>89</v>
      </c>
      <c r="H11" s="75" t="s">
        <v>90</v>
      </c>
      <c r="I11" s="57"/>
      <c r="J11" s="57" t="s">
        <v>74</v>
      </c>
    </row>
    <row r="12" spans="1:10" s="22" customFormat="1" ht="15">
      <c r="A12" s="95" t="s">
        <v>12</v>
      </c>
      <c r="B12" s="96" t="s">
        <v>17</v>
      </c>
      <c r="C12" s="97" t="s">
        <v>13</v>
      </c>
      <c r="D12" s="98">
        <v>1</v>
      </c>
      <c r="E12" s="99">
        <v>0</v>
      </c>
      <c r="F12" s="23">
        <f aca="true" t="shared" si="0" ref="F12:F27">E12*D12</f>
        <v>0</v>
      </c>
      <c r="G12" s="76"/>
      <c r="H12" s="77"/>
      <c r="I12" s="78"/>
      <c r="J12" s="57"/>
    </row>
    <row r="13" spans="1:10" s="22" customFormat="1" ht="15">
      <c r="A13" s="100">
        <v>113728</v>
      </c>
      <c r="B13" s="101" t="s">
        <v>87</v>
      </c>
      <c r="C13" s="102" t="s">
        <v>76</v>
      </c>
      <c r="D13" s="103">
        <v>25</v>
      </c>
      <c r="E13" s="94">
        <v>0</v>
      </c>
      <c r="F13" s="24">
        <f t="shared" si="0"/>
        <v>0</v>
      </c>
      <c r="G13" s="79" t="s">
        <v>5</v>
      </c>
      <c r="H13" s="80" t="s">
        <v>5</v>
      </c>
      <c r="I13" s="81"/>
      <c r="J13" s="58"/>
    </row>
    <row r="14" spans="1:10" s="22" customFormat="1" ht="15">
      <c r="A14" s="100">
        <v>919111</v>
      </c>
      <c r="B14" s="101" t="s">
        <v>86</v>
      </c>
      <c r="C14" s="102" t="s">
        <v>18</v>
      </c>
      <c r="D14" s="103">
        <v>50</v>
      </c>
      <c r="E14" s="94">
        <v>0</v>
      </c>
      <c r="F14" s="24">
        <f t="shared" si="0"/>
        <v>0</v>
      </c>
      <c r="G14" s="79"/>
      <c r="H14" s="82"/>
      <c r="I14" s="81"/>
      <c r="J14" s="58" t="s">
        <v>5</v>
      </c>
    </row>
    <row r="15" spans="1:10" s="22" customFormat="1" ht="15">
      <c r="A15" s="100">
        <v>93818</v>
      </c>
      <c r="B15" s="101" t="s">
        <v>85</v>
      </c>
      <c r="C15" s="102" t="s">
        <v>2</v>
      </c>
      <c r="D15" s="103">
        <v>3200</v>
      </c>
      <c r="E15" s="94">
        <v>0</v>
      </c>
      <c r="F15" s="24">
        <f t="shared" si="0"/>
        <v>0</v>
      </c>
      <c r="G15" s="79"/>
      <c r="H15" s="82"/>
      <c r="I15" s="81"/>
      <c r="J15" s="58" t="s">
        <v>5</v>
      </c>
    </row>
    <row r="16" spans="1:10" s="22" customFormat="1" ht="15">
      <c r="A16" s="100" t="s">
        <v>92</v>
      </c>
      <c r="B16" s="101" t="s">
        <v>93</v>
      </c>
      <c r="C16" s="102" t="s">
        <v>76</v>
      </c>
      <c r="D16" s="103">
        <v>100</v>
      </c>
      <c r="E16" s="94">
        <v>0</v>
      </c>
      <c r="F16" s="24">
        <f t="shared" si="0"/>
        <v>0</v>
      </c>
      <c r="G16" s="79"/>
      <c r="H16" s="82"/>
      <c r="I16" s="81"/>
      <c r="J16" s="58"/>
    </row>
    <row r="17" spans="1:10" s="22" customFormat="1" ht="15">
      <c r="A17" s="100">
        <v>572223</v>
      </c>
      <c r="B17" s="101" t="s">
        <v>78</v>
      </c>
      <c r="C17" s="102" t="s">
        <v>2</v>
      </c>
      <c r="D17" s="103">
        <v>6400</v>
      </c>
      <c r="E17" s="94">
        <v>0</v>
      </c>
      <c r="F17" s="24">
        <f t="shared" si="0"/>
        <v>0</v>
      </c>
      <c r="G17" s="79"/>
      <c r="H17" s="82"/>
      <c r="I17" s="81"/>
      <c r="J17" s="58"/>
    </row>
    <row r="18" spans="1:10" s="22" customFormat="1" ht="15">
      <c r="A18" s="104" t="s">
        <v>77</v>
      </c>
      <c r="B18" s="105" t="s">
        <v>82</v>
      </c>
      <c r="C18" s="102" t="s">
        <v>2</v>
      </c>
      <c r="D18" s="106">
        <v>3200</v>
      </c>
      <c r="E18" s="107">
        <v>0</v>
      </c>
      <c r="F18" s="55">
        <f t="shared" si="0"/>
        <v>0</v>
      </c>
      <c r="G18" s="79"/>
      <c r="H18" s="82"/>
      <c r="I18" s="81"/>
      <c r="J18" s="58"/>
    </row>
    <row r="19" spans="1:10" s="56" customFormat="1" ht="15">
      <c r="A19" s="100" t="s">
        <v>12</v>
      </c>
      <c r="B19" s="101" t="s">
        <v>70</v>
      </c>
      <c r="C19" s="102" t="s">
        <v>2</v>
      </c>
      <c r="D19" s="103">
        <v>130</v>
      </c>
      <c r="E19" s="94">
        <v>0</v>
      </c>
      <c r="F19" s="24">
        <f t="shared" si="0"/>
        <v>0</v>
      </c>
      <c r="G19" s="79"/>
      <c r="H19" s="82"/>
      <c r="I19" s="81"/>
      <c r="J19" s="58"/>
    </row>
    <row r="20" spans="1:10" s="22" customFormat="1" ht="21" customHeight="1">
      <c r="A20" s="100">
        <v>89921</v>
      </c>
      <c r="B20" s="101" t="s">
        <v>83</v>
      </c>
      <c r="C20" s="102" t="s">
        <v>71</v>
      </c>
      <c r="D20" s="103">
        <v>15</v>
      </c>
      <c r="E20" s="94">
        <v>0</v>
      </c>
      <c r="F20" s="24">
        <f t="shared" si="0"/>
        <v>0</v>
      </c>
      <c r="G20" s="83"/>
      <c r="H20" s="84"/>
      <c r="I20" s="85"/>
      <c r="J20" s="60" t="s">
        <v>75</v>
      </c>
    </row>
    <row r="21" spans="1:10" s="22" customFormat="1" ht="15">
      <c r="A21" s="100">
        <v>89923</v>
      </c>
      <c r="B21" s="101" t="s">
        <v>88</v>
      </c>
      <c r="C21" s="102" t="s">
        <v>71</v>
      </c>
      <c r="D21" s="103">
        <v>10</v>
      </c>
      <c r="E21" s="94">
        <v>0</v>
      </c>
      <c r="F21" s="24">
        <f t="shared" si="0"/>
        <v>0</v>
      </c>
      <c r="G21" s="79"/>
      <c r="H21" s="82"/>
      <c r="I21" s="81"/>
      <c r="J21" s="59"/>
    </row>
    <row r="22" spans="1:10" s="22" customFormat="1" ht="15">
      <c r="A22" s="100">
        <v>113761</v>
      </c>
      <c r="B22" s="101" t="s">
        <v>84</v>
      </c>
      <c r="C22" s="102" t="s">
        <v>4</v>
      </c>
      <c r="D22" s="103">
        <v>50</v>
      </c>
      <c r="E22" s="94">
        <v>0</v>
      </c>
      <c r="F22" s="24">
        <f t="shared" si="0"/>
        <v>0</v>
      </c>
      <c r="G22" s="79"/>
      <c r="H22" s="82"/>
      <c r="I22" s="81"/>
      <c r="J22" s="60" t="s">
        <v>5</v>
      </c>
    </row>
    <row r="23" spans="1:10" s="22" customFormat="1" ht="15">
      <c r="A23" s="100">
        <v>931312</v>
      </c>
      <c r="B23" s="101" t="s">
        <v>94</v>
      </c>
      <c r="C23" s="102" t="s">
        <v>4</v>
      </c>
      <c r="D23" s="103">
        <v>50</v>
      </c>
      <c r="E23" s="94">
        <v>0</v>
      </c>
      <c r="F23" s="24">
        <f t="shared" si="0"/>
        <v>0</v>
      </c>
      <c r="G23" s="79"/>
      <c r="H23" s="82"/>
      <c r="I23" s="81"/>
      <c r="J23" s="58" t="s">
        <v>5</v>
      </c>
    </row>
    <row r="24" spans="1:10" s="22" customFormat="1" ht="15">
      <c r="A24" s="100">
        <v>12922</v>
      </c>
      <c r="B24" s="101" t="s">
        <v>91</v>
      </c>
      <c r="C24" s="102" t="s">
        <v>2</v>
      </c>
      <c r="D24" s="103">
        <v>500</v>
      </c>
      <c r="E24" s="115">
        <v>0</v>
      </c>
      <c r="F24" s="24">
        <f t="shared" si="0"/>
        <v>0</v>
      </c>
      <c r="G24" s="79">
        <v>0.126</v>
      </c>
      <c r="H24" s="80">
        <f>D24*G24</f>
        <v>63</v>
      </c>
      <c r="I24" s="81"/>
      <c r="J24" s="58" t="s">
        <v>5</v>
      </c>
    </row>
    <row r="25" spans="1:10" s="22" customFormat="1" ht="15">
      <c r="A25" s="100">
        <v>56962</v>
      </c>
      <c r="B25" s="101" t="s">
        <v>80</v>
      </c>
      <c r="C25" s="102" t="s">
        <v>2</v>
      </c>
      <c r="D25" s="103">
        <v>500</v>
      </c>
      <c r="E25" s="108">
        <v>0</v>
      </c>
      <c r="F25" s="24">
        <f t="shared" si="0"/>
        <v>0</v>
      </c>
      <c r="G25" s="79"/>
      <c r="H25" s="82"/>
      <c r="I25" s="81"/>
      <c r="J25" s="58"/>
    </row>
    <row r="26" spans="1:10" s="22" customFormat="1" ht="15">
      <c r="A26" s="109" t="s">
        <v>95</v>
      </c>
      <c r="B26" s="101" t="s">
        <v>81</v>
      </c>
      <c r="C26" s="102" t="s">
        <v>3</v>
      </c>
      <c r="D26" s="103">
        <v>50</v>
      </c>
      <c r="E26" s="108">
        <v>0</v>
      </c>
      <c r="F26" s="24">
        <f t="shared" si="0"/>
        <v>0</v>
      </c>
      <c r="G26" s="79"/>
      <c r="H26" s="82"/>
      <c r="I26" s="81"/>
      <c r="J26" s="58"/>
    </row>
    <row r="27" spans="1:10" s="22" customFormat="1" ht="15.75" thickBot="1">
      <c r="A27" s="110">
        <v>915211</v>
      </c>
      <c r="B27" s="111" t="s">
        <v>79</v>
      </c>
      <c r="C27" s="112" t="s">
        <v>2</v>
      </c>
      <c r="D27" s="113">
        <v>70</v>
      </c>
      <c r="E27" s="114">
        <v>0</v>
      </c>
      <c r="F27" s="64">
        <f t="shared" si="0"/>
        <v>0</v>
      </c>
      <c r="G27" s="91"/>
      <c r="H27" s="91"/>
      <c r="I27" s="92"/>
      <c r="J27" s="58"/>
    </row>
    <row r="28" spans="1:10" s="22" customFormat="1" ht="15">
      <c r="A28" s="61"/>
      <c r="B28" s="62" t="s">
        <v>14</v>
      </c>
      <c r="C28" s="62"/>
      <c r="D28" s="62"/>
      <c r="E28" s="63" t="s">
        <v>5</v>
      </c>
      <c r="F28" s="90">
        <f>SUM(F12:F27)</f>
        <v>0</v>
      </c>
      <c r="G28" s="87"/>
      <c r="H28" s="87"/>
      <c r="I28" s="88"/>
      <c r="J28" s="58"/>
    </row>
    <row r="29" spans="1:10" s="22" customFormat="1" ht="15">
      <c r="A29" s="30"/>
      <c r="B29" s="29" t="s">
        <v>6</v>
      </c>
      <c r="C29" s="29"/>
      <c r="D29" s="29"/>
      <c r="E29" s="31" t="s">
        <v>5</v>
      </c>
      <c r="F29" s="32">
        <f>F28*0.21</f>
        <v>0</v>
      </c>
      <c r="G29" s="87"/>
      <c r="H29" s="87"/>
      <c r="I29" s="88"/>
      <c r="J29" s="58"/>
    </row>
    <row r="30" spans="1:10" s="22" customFormat="1" ht="15.75" thickBot="1">
      <c r="A30" s="33"/>
      <c r="B30" s="34" t="s">
        <v>15</v>
      </c>
      <c r="C30" s="34"/>
      <c r="D30" s="34"/>
      <c r="E30" s="35" t="s">
        <v>5</v>
      </c>
      <c r="F30" s="36">
        <f>F29+F28</f>
        <v>0</v>
      </c>
      <c r="G30" s="87"/>
      <c r="H30" s="87"/>
      <c r="I30" s="88"/>
      <c r="J30" s="58"/>
    </row>
    <row r="31" spans="1:10" s="22" customFormat="1" ht="10.5">
      <c r="A31" s="2"/>
      <c r="B31" s="3"/>
      <c r="C31" s="3"/>
      <c r="D31" s="3"/>
      <c r="E31" s="4"/>
      <c r="F31" s="5"/>
      <c r="G31" s="87"/>
      <c r="H31" s="87"/>
      <c r="I31" s="88"/>
      <c r="J31" s="57"/>
    </row>
    <row r="32" spans="1:10" s="22" customFormat="1" ht="10.5">
      <c r="A32" s="2"/>
      <c r="B32" s="3"/>
      <c r="C32" s="3"/>
      <c r="D32" s="3"/>
      <c r="E32" s="4"/>
      <c r="F32" s="5"/>
      <c r="G32" s="87"/>
      <c r="H32" s="87"/>
      <c r="I32" s="88"/>
      <c r="J32" s="93" t="s">
        <v>5</v>
      </c>
    </row>
    <row r="33" spans="1:10" s="22" customFormat="1" ht="10.5">
      <c r="A33" s="2"/>
      <c r="B33" s="3"/>
      <c r="C33" s="3"/>
      <c r="D33" s="3"/>
      <c r="E33" s="4"/>
      <c r="F33" s="5"/>
      <c r="G33" s="87"/>
      <c r="H33" s="87"/>
      <c r="I33" s="88"/>
      <c r="J33" s="89"/>
    </row>
    <row r="34" spans="1:10" s="22" customFormat="1" ht="10.5">
      <c r="A34" s="2"/>
      <c r="B34" s="3"/>
      <c r="C34" s="3"/>
      <c r="D34" s="3"/>
      <c r="E34" s="4"/>
      <c r="F34" s="5"/>
      <c r="G34" s="86"/>
      <c r="H34" s="86"/>
      <c r="J34" s="89"/>
    </row>
    <row r="35" spans="1:10" s="22" customFormat="1" ht="10.5">
      <c r="A35" s="2"/>
      <c r="B35" s="3"/>
      <c r="C35" s="3"/>
      <c r="D35" s="3"/>
      <c r="E35" s="4"/>
      <c r="F35" s="5"/>
      <c r="G35" s="86"/>
      <c r="H35" s="86"/>
      <c r="J35" s="89"/>
    </row>
    <row r="36" spans="7:10" ht="24" customHeight="1">
      <c r="G36" s="86"/>
      <c r="H36" s="86"/>
      <c r="I36" s="22"/>
      <c r="J36" s="89"/>
    </row>
    <row r="37" ht="12" customHeight="1">
      <c r="J37" s="89"/>
    </row>
    <row r="38" ht="12" customHeight="1">
      <c r="J38" s="89"/>
    </row>
    <row r="39" ht="12" customHeight="1">
      <c r="J39" s="22"/>
    </row>
    <row r="40" ht="12" customHeight="1">
      <c r="J40" s="22"/>
    </row>
    <row r="41" ht="12" customHeight="1">
      <c r="J41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2019-01-30T07:52:42Z</cp:lastPrinted>
  <dcterms:created xsi:type="dcterms:W3CDTF">2014-05-16T09:31:30Z</dcterms:created>
  <dcterms:modified xsi:type="dcterms:W3CDTF">2021-05-26T06:57:53Z</dcterms:modified>
  <cp:category/>
  <cp:version/>
  <cp:contentType/>
  <cp:contentStatus/>
</cp:coreProperties>
</file>