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'rozpočet'!$A$1:$F$32</definedName>
  </definedNames>
  <calcPr fullCalcOnLoad="1"/>
</workbook>
</file>

<file path=xl/sharedStrings.xml><?xml version="1.0" encoding="utf-8"?>
<sst xmlns="http://schemas.openxmlformats.org/spreadsheetml/2006/main" count="131" uniqueCount="103">
  <si>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</si>
  <si>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</si>
  <si>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</si>
  <si>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</si>
  <si>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</si>
  <si>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</si>
  <si>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</si>
  <si>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</si>
  <si>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</si>
  <si>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</si>
  <si>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</si>
  <si>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</si>
  <si>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</si>
  <si>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</si>
  <si>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</si>
  <si>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</si>
  <si>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</si>
  <si>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</si>
  <si>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</si>
  <si>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</si>
  <si>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</si>
  <si>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</si>
  <si>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</si>
  <si>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</si>
  <si>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</si>
  <si>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</si>
  <si>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</si>
  <si>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</si>
  <si>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</si>
  <si>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</si>
  <si>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</si>
  <si>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</si>
  <si>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</si>
  <si>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</si>
  <si>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</si>
  <si>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</si>
  <si>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</si>
  <si>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</si>
  <si>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</si>
  <si>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</si>
  <si>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</si>
  <si>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</si>
  <si>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</si>
  <si>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</si>
  <si>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</si>
  <si>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</si>
  <si>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</si>
  <si>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</si>
  <si>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</si>
  <si>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</si>
  <si>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</si>
  <si>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</si>
  <si>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</si>
  <si>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</si>
  <si>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</si>
  <si>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</si>
  <si>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</si>
  <si>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</si>
  <si>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</si>
  <si>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</si>
  <si>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</si>
  <si>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</si>
  <si>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</si>
  <si>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</si>
  <si>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</si>
  <si>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</si>
  <si>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</si>
  <si>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</si>
  <si>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</si>
  <si>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</si>
  <si>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</si>
  <si>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</si>
  <si>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</si>
  <si>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 xml:space="preserve">Schválil </t>
  </si>
  <si>
    <t>Zpracoval</t>
  </si>
  <si>
    <t>provozní cestmistr:</t>
  </si>
  <si>
    <t>správní cestmistr:</t>
  </si>
  <si>
    <t>ks</t>
  </si>
  <si>
    <t>Optimalizace 2021</t>
  </si>
  <si>
    <t>řezání asfaltového krytu vozovek do 50mm</t>
  </si>
  <si>
    <t>bm</t>
  </si>
  <si>
    <t>zalévání spár dilatační asfaltovou zálivkou</t>
  </si>
  <si>
    <t>Milan Bláha, Pavla Geisslerová</t>
  </si>
  <si>
    <t>výšková úprava šachty, vpusti</t>
  </si>
  <si>
    <t>574A04</t>
  </si>
  <si>
    <t xml:space="preserve">vyrovnávka ACo11+ ,   </t>
  </si>
  <si>
    <t>čištění krajnic od nánosu  tl do 100 mm s odvozem na skládku</t>
  </si>
  <si>
    <t xml:space="preserve">zpevnění krajnic z recyklátu do tl. 100mm  </t>
  </si>
  <si>
    <t>015112</t>
  </si>
  <si>
    <t>poplatky za likvidaci odpadu nekontaminovaných</t>
  </si>
  <si>
    <t>t</t>
  </si>
  <si>
    <t xml:space="preserve">DIO  vč. zajištění, zjištění a vytyčení inž. sítí </t>
  </si>
  <si>
    <t>poplatky-geodetické zaměření</t>
  </si>
  <si>
    <t>VDZ: V2 - 12,5 cm, přechod pro chodce, barvou</t>
  </si>
  <si>
    <t xml:space="preserve">VDZ: V2 - 12,5 cm, přechod pro chodce, plast </t>
  </si>
  <si>
    <t>KSÚS+VaK</t>
  </si>
  <si>
    <t>01400</t>
  </si>
  <si>
    <t>poplatky - fotodokumentace stavby (flashdisk)</t>
  </si>
  <si>
    <t>R položka 2</t>
  </si>
  <si>
    <t>III/27944 Úherce</t>
  </si>
  <si>
    <t>vedoucí, zástupce:</t>
  </si>
  <si>
    <t xml:space="preserve">Objekt:    silnice III/27944, km 9,233 - 10,338 </t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</si>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</sst>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27" xfId="0" applyFont="1" applyBorder="1" applyAlignment="1" applyProtection="1">
      <alignment horizontal="center" vertical="center"/>
      <protection/>
    </xf>
    <xf numFmtId="2" fontId="9" fillId="0" borderId="27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top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4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9" fontId="10" fillId="0" borderId="26" xfId="0" applyNumberFormat="1" applyFont="1" applyBorder="1" applyAlignment="1" applyProtection="1">
      <alignment horizontal="left" vertical="center"/>
      <protection/>
    </xf>
    <xf numFmtId="49" fontId="10" fillId="0" borderId="15" xfId="0" applyNumberFormat="1" applyFont="1" applyBorder="1" applyAlignment="1" applyProtection="1">
      <alignment horizontal="left" vertical="center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4" xfId="0" applyNumberFormat="1" applyFont="1" applyFill="1" applyBorder="1" applyAlignment="1" applyProtection="1">
      <alignment horizontal="right" vertical="top"/>
      <protection/>
    </xf>
    <xf numFmtId="4" fontId="9" fillId="0" borderId="14" xfId="0" applyNumberFormat="1" applyFont="1" applyFill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4" fontId="9" fillId="35" borderId="17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20" fillId="36" borderId="29" xfId="0" applyNumberFormat="1" applyFont="1" applyFill="1" applyBorder="1" applyAlignment="1" applyProtection="1">
      <alignment horizontal="center" vertical="center"/>
      <protection/>
    </xf>
    <xf numFmtId="0" fontId="20" fillId="36" borderId="34" xfId="0" applyNumberFormat="1" applyFont="1" applyFill="1" applyBorder="1" applyAlignment="1" applyProtection="1">
      <alignment horizontal="center" vertical="center"/>
      <protection/>
    </xf>
    <xf numFmtId="0" fontId="20" fillId="36" borderId="30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3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3" sqref="K23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05" t="s">
        <v>15</v>
      </c>
      <c r="B1" s="106"/>
      <c r="C1" s="106"/>
      <c r="D1" s="106"/>
      <c r="E1" s="106"/>
      <c r="F1" s="106"/>
      <c r="G1" s="106"/>
      <c r="H1" s="106"/>
      <c r="I1" s="106"/>
    </row>
    <row r="2" spans="1:10" ht="12.75" customHeight="1">
      <c r="A2" s="107" t="s">
        <v>16</v>
      </c>
      <c r="B2" s="108"/>
      <c r="C2" s="111" t="s">
        <v>99</v>
      </c>
      <c r="D2" s="111"/>
      <c r="E2" s="113" t="s">
        <v>17</v>
      </c>
      <c r="F2" s="113" t="s">
        <v>18</v>
      </c>
      <c r="G2" s="108"/>
      <c r="H2" s="113" t="s">
        <v>19</v>
      </c>
      <c r="I2" s="114"/>
      <c r="J2" s="38"/>
    </row>
    <row r="3" spans="1:10" ht="12.75">
      <c r="A3" s="109"/>
      <c r="B3" s="110"/>
      <c r="C3" s="112"/>
      <c r="D3" s="112"/>
      <c r="E3" s="110"/>
      <c r="F3" s="110"/>
      <c r="G3" s="110"/>
      <c r="H3" s="110"/>
      <c r="I3" s="115"/>
      <c r="J3" s="38"/>
    </row>
    <row r="4" spans="1:10" ht="12.75">
      <c r="A4" s="116" t="s">
        <v>20</v>
      </c>
      <c r="B4" s="110"/>
      <c r="C4" s="117" t="s">
        <v>78</v>
      </c>
      <c r="D4" s="110"/>
      <c r="E4" s="117" t="s">
        <v>21</v>
      </c>
      <c r="F4" s="117"/>
      <c r="G4" s="110"/>
      <c r="H4" s="117" t="s">
        <v>19</v>
      </c>
      <c r="I4" s="118"/>
      <c r="J4" s="38"/>
    </row>
    <row r="5" spans="1:10" ht="12.75">
      <c r="A5" s="109"/>
      <c r="B5" s="110"/>
      <c r="C5" s="110"/>
      <c r="D5" s="110"/>
      <c r="E5" s="110"/>
      <c r="F5" s="110"/>
      <c r="G5" s="110"/>
      <c r="H5" s="110"/>
      <c r="I5" s="115"/>
      <c r="J5" s="38"/>
    </row>
    <row r="6" spans="1:10" ht="12.75" customHeight="1">
      <c r="A6" s="116" t="s">
        <v>22</v>
      </c>
      <c r="B6" s="110"/>
      <c r="C6" s="119" t="s">
        <v>4</v>
      </c>
      <c r="D6" s="120"/>
      <c r="E6" s="117" t="s">
        <v>23</v>
      </c>
      <c r="F6" s="117"/>
      <c r="G6" s="110"/>
      <c r="H6" s="117" t="s">
        <v>19</v>
      </c>
      <c r="I6" s="118"/>
      <c r="J6" s="38"/>
    </row>
    <row r="7" spans="1:10" ht="12.75">
      <c r="A7" s="109"/>
      <c r="B7" s="110"/>
      <c r="C7" s="121"/>
      <c r="D7" s="122"/>
      <c r="E7" s="110"/>
      <c r="F7" s="110"/>
      <c r="G7" s="110"/>
      <c r="H7" s="110"/>
      <c r="I7" s="115"/>
      <c r="J7" s="38"/>
    </row>
    <row r="8" spans="1:10" ht="12.75">
      <c r="A8" s="116" t="s">
        <v>24</v>
      </c>
      <c r="B8" s="110"/>
      <c r="C8" s="123"/>
      <c r="D8" s="110"/>
      <c r="E8" s="117" t="s">
        <v>25</v>
      </c>
      <c r="F8" s="110"/>
      <c r="G8" s="110"/>
      <c r="H8" s="117" t="s">
        <v>26</v>
      </c>
      <c r="I8" s="118"/>
      <c r="J8" s="38"/>
    </row>
    <row r="9" spans="1:10" ht="12.75">
      <c r="A9" s="109"/>
      <c r="B9" s="110"/>
      <c r="C9" s="110"/>
      <c r="D9" s="110"/>
      <c r="E9" s="110"/>
      <c r="F9" s="110"/>
      <c r="G9" s="110"/>
      <c r="H9" s="110"/>
      <c r="I9" s="115"/>
      <c r="J9" s="38"/>
    </row>
    <row r="10" spans="1:10" ht="12.75">
      <c r="A10" s="116" t="s">
        <v>27</v>
      </c>
      <c r="B10" s="110"/>
      <c r="C10" s="117"/>
      <c r="D10" s="110"/>
      <c r="E10" s="117" t="s">
        <v>28</v>
      </c>
      <c r="F10" s="117"/>
      <c r="G10" s="110"/>
      <c r="H10" s="117" t="s">
        <v>29</v>
      </c>
      <c r="I10" s="124"/>
      <c r="J10" s="38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5"/>
      <c r="J11" s="38"/>
    </row>
    <row r="12" spans="1:9" ht="23.25" customHeight="1" thickBot="1">
      <c r="A12" s="125" t="s">
        <v>30</v>
      </c>
      <c r="B12" s="126"/>
      <c r="C12" s="126"/>
      <c r="D12" s="126"/>
      <c r="E12" s="126"/>
      <c r="F12" s="126"/>
      <c r="G12" s="126"/>
      <c r="H12" s="126"/>
      <c r="I12" s="127"/>
    </row>
    <row r="13" spans="1:10" ht="26.25" customHeight="1">
      <c r="A13" s="39" t="s">
        <v>31</v>
      </c>
      <c r="B13" s="128" t="s">
        <v>32</v>
      </c>
      <c r="C13" s="129"/>
      <c r="D13" s="40" t="s">
        <v>33</v>
      </c>
      <c r="E13" s="128" t="s">
        <v>34</v>
      </c>
      <c r="F13" s="129"/>
      <c r="G13" s="40" t="s">
        <v>35</v>
      </c>
      <c r="H13" s="128" t="s">
        <v>36</v>
      </c>
      <c r="I13" s="130"/>
      <c r="J13" s="38"/>
    </row>
    <row r="14" spans="1:10" ht="15" customHeight="1">
      <c r="A14" s="41" t="s">
        <v>37</v>
      </c>
      <c r="B14" s="42" t="s">
        <v>38</v>
      </c>
      <c r="C14" s="43">
        <f>SUM(rozpočet!F30)</f>
        <v>0</v>
      </c>
      <c r="D14" s="131" t="s">
        <v>39</v>
      </c>
      <c r="E14" s="132"/>
      <c r="F14" s="43">
        <v>0</v>
      </c>
      <c r="G14" s="131" t="s">
        <v>40</v>
      </c>
      <c r="H14" s="132"/>
      <c r="I14" s="44">
        <v>0</v>
      </c>
      <c r="J14" s="38"/>
    </row>
    <row r="15" spans="1:11" ht="15" customHeight="1">
      <c r="A15" s="41"/>
      <c r="B15" s="42" t="s">
        <v>41</v>
      </c>
      <c r="C15" s="43">
        <v>0</v>
      </c>
      <c r="D15" s="131" t="s">
        <v>42</v>
      </c>
      <c r="E15" s="132"/>
      <c r="F15" s="43">
        <v>0</v>
      </c>
      <c r="G15" s="131" t="s">
        <v>43</v>
      </c>
      <c r="H15" s="132"/>
      <c r="I15" s="44">
        <v>0</v>
      </c>
      <c r="J15" s="38"/>
      <c r="K15" s="45"/>
    </row>
    <row r="16" spans="1:10" ht="15" customHeight="1">
      <c r="A16" s="41" t="s">
        <v>44</v>
      </c>
      <c r="B16" s="42" t="s">
        <v>38</v>
      </c>
      <c r="C16" s="43">
        <v>0</v>
      </c>
      <c r="D16" s="131" t="s">
        <v>45</v>
      </c>
      <c r="E16" s="132"/>
      <c r="F16" s="43">
        <v>0</v>
      </c>
      <c r="G16" s="131" t="s">
        <v>46</v>
      </c>
      <c r="H16" s="132"/>
      <c r="I16" s="44">
        <v>0</v>
      </c>
      <c r="J16" s="38"/>
    </row>
    <row r="17" spans="1:10" ht="15" customHeight="1">
      <c r="A17" s="41"/>
      <c r="B17" s="42" t="s">
        <v>41</v>
      </c>
      <c r="C17" s="43">
        <v>0</v>
      </c>
      <c r="D17" s="131"/>
      <c r="E17" s="132"/>
      <c r="F17" s="46"/>
      <c r="G17" s="131" t="s">
        <v>47</v>
      </c>
      <c r="H17" s="132"/>
      <c r="I17" s="44">
        <v>0</v>
      </c>
      <c r="J17" s="38"/>
    </row>
    <row r="18" spans="1:10" ht="15" customHeight="1">
      <c r="A18" s="41" t="s">
        <v>48</v>
      </c>
      <c r="B18" s="42" t="s">
        <v>38</v>
      </c>
      <c r="C18" s="43">
        <v>0</v>
      </c>
      <c r="D18" s="131"/>
      <c r="E18" s="132"/>
      <c r="F18" s="46"/>
      <c r="G18" s="131" t="s">
        <v>49</v>
      </c>
      <c r="H18" s="132"/>
      <c r="I18" s="44">
        <v>0</v>
      </c>
      <c r="J18" s="38"/>
    </row>
    <row r="19" spans="1:10" ht="15" customHeight="1">
      <c r="A19" s="41"/>
      <c r="B19" s="42" t="s">
        <v>41</v>
      </c>
      <c r="C19" s="43">
        <v>0</v>
      </c>
      <c r="D19" s="131"/>
      <c r="E19" s="132"/>
      <c r="F19" s="46"/>
      <c r="G19" s="131" t="s">
        <v>50</v>
      </c>
      <c r="H19" s="132"/>
      <c r="I19" s="44">
        <v>0</v>
      </c>
      <c r="J19" s="38"/>
    </row>
    <row r="20" spans="1:10" ht="15" customHeight="1">
      <c r="A20" s="133" t="s">
        <v>51</v>
      </c>
      <c r="B20" s="134"/>
      <c r="C20" s="43">
        <v>0</v>
      </c>
      <c r="D20" s="131"/>
      <c r="E20" s="132"/>
      <c r="F20" s="46"/>
      <c r="G20" s="131"/>
      <c r="H20" s="132"/>
      <c r="I20" s="47"/>
      <c r="J20" s="38"/>
    </row>
    <row r="21" spans="1:10" ht="15" customHeight="1">
      <c r="A21" s="133" t="s">
        <v>52</v>
      </c>
      <c r="B21" s="134"/>
      <c r="C21" s="43">
        <v>0</v>
      </c>
      <c r="D21" s="131"/>
      <c r="E21" s="132"/>
      <c r="F21" s="46"/>
      <c r="G21" s="131"/>
      <c r="H21" s="132"/>
      <c r="I21" s="47"/>
      <c r="J21" s="38"/>
    </row>
    <row r="22" spans="1:10" ht="16.5" customHeight="1">
      <c r="A22" s="133" t="s">
        <v>53</v>
      </c>
      <c r="B22" s="134"/>
      <c r="C22" s="43">
        <f>SUM(C14:C21)</f>
        <v>0</v>
      </c>
      <c r="D22" s="135" t="s">
        <v>54</v>
      </c>
      <c r="E22" s="134"/>
      <c r="F22" s="43">
        <f>SUM(F14:F21)</f>
        <v>0</v>
      </c>
      <c r="G22" s="135" t="s">
        <v>55</v>
      </c>
      <c r="H22" s="134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36" t="s">
        <v>56</v>
      </c>
      <c r="B24" s="137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36" t="s">
        <v>57</v>
      </c>
      <c r="B25" s="137"/>
      <c r="C25" s="51">
        <v>0</v>
      </c>
      <c r="D25" s="138" t="s">
        <v>58</v>
      </c>
      <c r="E25" s="137"/>
      <c r="F25" s="51">
        <f>ROUND(C25*(14/100),2)</f>
        <v>0</v>
      </c>
      <c r="G25" s="138" t="s">
        <v>12</v>
      </c>
      <c r="H25" s="137"/>
      <c r="I25" s="53">
        <f>SUM(C24:C26)</f>
        <v>0</v>
      </c>
      <c r="J25" s="38"/>
    </row>
    <row r="26" spans="1:10" ht="15" customHeight="1">
      <c r="A26" s="136" t="s">
        <v>59</v>
      </c>
      <c r="B26" s="137"/>
      <c r="C26" s="51">
        <f>C22+F22*I22</f>
        <v>0</v>
      </c>
      <c r="D26" s="138" t="s">
        <v>5</v>
      </c>
      <c r="E26" s="137"/>
      <c r="F26" s="51">
        <f>ROUND(C26*(21/100),2)</f>
        <v>0</v>
      </c>
      <c r="G26" s="138" t="s">
        <v>60</v>
      </c>
      <c r="H26" s="137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39"/>
      <c r="B28" s="140"/>
      <c r="C28" s="141"/>
      <c r="D28" s="145" t="s">
        <v>73</v>
      </c>
      <c r="E28" s="146"/>
      <c r="F28" s="147"/>
      <c r="G28" s="145" t="s">
        <v>74</v>
      </c>
      <c r="H28" s="146"/>
      <c r="I28" s="148"/>
      <c r="J28" s="38"/>
    </row>
    <row r="29" spans="1:10" ht="14.25" customHeight="1">
      <c r="A29" s="142"/>
      <c r="B29" s="143"/>
      <c r="C29" s="144"/>
      <c r="D29" s="149" t="s">
        <v>100</v>
      </c>
      <c r="E29" s="150"/>
      <c r="F29" s="151"/>
      <c r="G29" s="149" t="s">
        <v>75</v>
      </c>
      <c r="H29" s="150"/>
      <c r="I29" s="152"/>
      <c r="J29" s="38"/>
    </row>
    <row r="30" spans="1:10" ht="14.25" customHeight="1">
      <c r="A30" s="142"/>
      <c r="B30" s="143"/>
      <c r="C30" s="144"/>
      <c r="D30" s="149"/>
      <c r="E30" s="150"/>
      <c r="F30" s="151"/>
      <c r="G30" s="149" t="s">
        <v>76</v>
      </c>
      <c r="H30" s="150"/>
      <c r="I30" s="152"/>
      <c r="J30" s="38"/>
    </row>
    <row r="31" spans="1:10" ht="14.25" customHeight="1">
      <c r="A31" s="142"/>
      <c r="B31" s="143"/>
      <c r="C31" s="144"/>
      <c r="D31" s="149"/>
      <c r="E31" s="150"/>
      <c r="F31" s="151"/>
      <c r="G31" s="149"/>
      <c r="H31" s="150"/>
      <c r="I31" s="152"/>
      <c r="J31" s="38"/>
    </row>
    <row r="32" spans="1:10" ht="14.25" customHeight="1" thickBot="1">
      <c r="A32" s="153"/>
      <c r="B32" s="154"/>
      <c r="C32" s="155"/>
      <c r="D32" s="156" t="s">
        <v>61</v>
      </c>
      <c r="E32" s="157"/>
      <c r="F32" s="158"/>
      <c r="G32" s="156" t="s">
        <v>61</v>
      </c>
      <c r="H32" s="157"/>
      <c r="I32" s="159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A32:C32"/>
    <mergeCell ref="A30:C30"/>
    <mergeCell ref="A31:C31"/>
    <mergeCell ref="D32:F32"/>
    <mergeCell ref="G32:I32"/>
    <mergeCell ref="D30:F30"/>
    <mergeCell ref="G30:I30"/>
    <mergeCell ref="D31:F31"/>
    <mergeCell ref="G31:I31"/>
    <mergeCell ref="A28:C28"/>
    <mergeCell ref="A29:C29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4">
      <selection activeCell="I24" sqref="I24"/>
    </sheetView>
  </sheetViews>
  <sheetFormatPr defaultColWidth="10.5" defaultRowHeight="12" customHeight="1"/>
  <cols>
    <col min="1" max="1" width="20.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0" customWidth="1"/>
    <col min="8" max="8" width="10.5" style="71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0" t="s">
        <v>4</v>
      </c>
      <c r="B1" s="160"/>
      <c r="C1" s="160"/>
      <c r="D1" s="160"/>
      <c r="E1" s="160"/>
      <c r="F1" s="160"/>
      <c r="H1" s="65"/>
    </row>
    <row r="2" spans="1:8" s="6" customFormat="1" ht="12.75" customHeight="1">
      <c r="A2" s="19" t="s">
        <v>63</v>
      </c>
      <c r="B2" s="7" t="s">
        <v>99</v>
      </c>
      <c r="C2" s="20" t="s">
        <v>4</v>
      </c>
      <c r="D2" s="7"/>
      <c r="E2" s="7"/>
      <c r="F2" s="7"/>
      <c r="G2" s="66"/>
      <c r="H2" s="65"/>
    </row>
    <row r="3" spans="1:8" s="6" customFormat="1" ht="12.75" customHeight="1">
      <c r="A3" s="19" t="s">
        <v>101</v>
      </c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7"/>
      <c r="D7" s="14" t="s">
        <v>64</v>
      </c>
      <c r="E7" s="161" t="s">
        <v>82</v>
      </c>
      <c r="F7" s="162"/>
      <c r="G7" s="68"/>
      <c r="H7" s="65"/>
    </row>
    <row r="8" spans="1:8" s="6" customFormat="1" ht="12.75" customHeight="1">
      <c r="A8" s="14" t="s">
        <v>62</v>
      </c>
      <c r="B8" s="15"/>
      <c r="C8" s="18"/>
      <c r="D8" s="15" t="s">
        <v>65</v>
      </c>
      <c r="E8" s="77" t="s">
        <v>102</v>
      </c>
      <c r="F8" s="64" t="s">
        <v>4</v>
      </c>
      <c r="G8" s="68"/>
      <c r="H8" s="65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9"/>
      <c r="H9" s="65"/>
    </row>
    <row r="10" spans="7:12" ht="24" customHeight="1" thickBot="1">
      <c r="G10" s="84"/>
      <c r="H10" s="85"/>
      <c r="I10" s="86"/>
      <c r="J10" s="86"/>
      <c r="K10" s="86"/>
      <c r="L10" s="86"/>
    </row>
    <row r="11" spans="1:12" s="21" customFormat="1" ht="15">
      <c r="A11" s="23" t="s">
        <v>6</v>
      </c>
      <c r="B11" s="24" t="s">
        <v>7</v>
      </c>
      <c r="C11" s="25" t="s">
        <v>0</v>
      </c>
      <c r="D11" s="24" t="s">
        <v>8</v>
      </c>
      <c r="E11" s="24" t="s">
        <v>9</v>
      </c>
      <c r="F11" s="26" t="s">
        <v>10</v>
      </c>
      <c r="G11" s="88"/>
      <c r="H11" s="88"/>
      <c r="I11" s="75"/>
      <c r="J11" s="75"/>
      <c r="K11" s="75"/>
      <c r="L11" s="75"/>
    </row>
    <row r="12" spans="1:12" s="21" customFormat="1" ht="15">
      <c r="A12" s="98"/>
      <c r="B12" s="93" t="s">
        <v>95</v>
      </c>
      <c r="C12" s="28"/>
      <c r="D12" s="29"/>
      <c r="E12" s="31"/>
      <c r="F12" s="22"/>
      <c r="G12" s="73"/>
      <c r="H12" s="73"/>
      <c r="I12" s="74"/>
      <c r="J12" s="75"/>
      <c r="K12" s="75"/>
      <c r="L12" s="75"/>
    </row>
    <row r="13" spans="1:12" s="21" customFormat="1" ht="15">
      <c r="A13" s="98" t="s">
        <v>98</v>
      </c>
      <c r="B13" s="27" t="s">
        <v>91</v>
      </c>
      <c r="C13" s="28" t="s">
        <v>11</v>
      </c>
      <c r="D13" s="29">
        <v>1</v>
      </c>
      <c r="E13" s="31"/>
      <c r="F13" s="22">
        <f>E13*D13</f>
        <v>0</v>
      </c>
      <c r="G13" s="73"/>
      <c r="H13" s="73"/>
      <c r="I13" s="74"/>
      <c r="J13" s="75"/>
      <c r="K13" s="75"/>
      <c r="L13" s="75"/>
    </row>
    <row r="14" spans="1:12" s="21" customFormat="1" ht="15">
      <c r="A14" s="97" t="s">
        <v>96</v>
      </c>
      <c r="B14" s="59" t="s">
        <v>92</v>
      </c>
      <c r="C14" s="82" t="s">
        <v>11</v>
      </c>
      <c r="D14" s="83">
        <v>1</v>
      </c>
      <c r="E14" s="60"/>
      <c r="F14" s="22">
        <f>E14*D14</f>
        <v>0</v>
      </c>
      <c r="G14" s="73"/>
      <c r="H14" s="73"/>
      <c r="I14" s="74"/>
      <c r="J14" s="75"/>
      <c r="K14" s="75"/>
      <c r="L14" s="75"/>
    </row>
    <row r="15" spans="1:10" s="21" customFormat="1" ht="15">
      <c r="A15" s="94" t="s">
        <v>96</v>
      </c>
      <c r="B15" s="78" t="s">
        <v>97</v>
      </c>
      <c r="C15" s="79" t="s">
        <v>11</v>
      </c>
      <c r="D15" s="95">
        <v>1</v>
      </c>
      <c r="E15" s="101"/>
      <c r="F15" s="96">
        <f>E15*D15</f>
        <v>0</v>
      </c>
      <c r="G15" s="88"/>
      <c r="H15" s="88"/>
      <c r="I15" s="75"/>
      <c r="J15" s="75"/>
    </row>
    <row r="16" spans="1:12" s="21" customFormat="1" ht="15">
      <c r="A16" s="98">
        <v>113728</v>
      </c>
      <c r="B16" s="27" t="s">
        <v>72</v>
      </c>
      <c r="C16" s="28" t="s">
        <v>66</v>
      </c>
      <c r="D16" s="29">
        <v>264</v>
      </c>
      <c r="E16" s="31"/>
      <c r="F16" s="22">
        <f aca="true" t="shared" si="0" ref="F16:F29">E16*D16</f>
        <v>0</v>
      </c>
      <c r="G16" s="89"/>
      <c r="H16" s="90"/>
      <c r="I16" s="91"/>
      <c r="J16" s="92"/>
      <c r="K16" s="75"/>
      <c r="L16" s="75"/>
    </row>
    <row r="17" spans="1:12" s="21" customFormat="1" ht="15">
      <c r="A17" s="98">
        <v>93818</v>
      </c>
      <c r="B17" s="27" t="s">
        <v>71</v>
      </c>
      <c r="C17" s="28" t="s">
        <v>2</v>
      </c>
      <c r="D17" s="29">
        <v>7291</v>
      </c>
      <c r="E17" s="31"/>
      <c r="F17" s="22">
        <f t="shared" si="0"/>
        <v>0</v>
      </c>
      <c r="G17" s="89"/>
      <c r="H17" s="89"/>
      <c r="I17" s="91"/>
      <c r="J17" s="92"/>
      <c r="K17" s="75"/>
      <c r="L17" s="75"/>
    </row>
    <row r="18" spans="1:12" s="21" customFormat="1" ht="15">
      <c r="A18" s="98">
        <v>919111</v>
      </c>
      <c r="B18" s="27" t="s">
        <v>79</v>
      </c>
      <c r="C18" s="28" t="s">
        <v>80</v>
      </c>
      <c r="D18" s="29">
        <v>75</v>
      </c>
      <c r="E18" s="31"/>
      <c r="F18" s="22">
        <f t="shared" si="0"/>
        <v>0</v>
      </c>
      <c r="G18" s="89"/>
      <c r="H18" s="89"/>
      <c r="I18" s="91"/>
      <c r="J18" s="92"/>
      <c r="K18" s="75"/>
      <c r="L18" s="75"/>
    </row>
    <row r="19" spans="1:12" s="21" customFormat="1" ht="15">
      <c r="A19" s="98">
        <v>572223</v>
      </c>
      <c r="B19" s="27" t="s">
        <v>68</v>
      </c>
      <c r="C19" s="28" t="s">
        <v>2</v>
      </c>
      <c r="D19" s="29">
        <v>10936</v>
      </c>
      <c r="E19" s="31"/>
      <c r="F19" s="22">
        <f t="shared" si="0"/>
        <v>0</v>
      </c>
      <c r="G19" s="89"/>
      <c r="H19" s="89"/>
      <c r="I19" s="91"/>
      <c r="J19" s="92"/>
      <c r="K19" s="75"/>
      <c r="L19" s="75"/>
    </row>
    <row r="20" spans="1:12" s="21" customFormat="1" ht="15">
      <c r="A20" s="94" t="s">
        <v>84</v>
      </c>
      <c r="B20" s="78" t="s">
        <v>85</v>
      </c>
      <c r="C20" s="79" t="s">
        <v>66</v>
      </c>
      <c r="D20" s="80">
        <v>80</v>
      </c>
      <c r="E20" s="102"/>
      <c r="F20" s="81">
        <f t="shared" si="0"/>
        <v>0</v>
      </c>
      <c r="G20" s="89"/>
      <c r="H20" s="89"/>
      <c r="I20" s="91"/>
      <c r="J20" s="92"/>
      <c r="K20" s="75"/>
      <c r="L20" s="75"/>
    </row>
    <row r="21" spans="1:12" s="57" customFormat="1" ht="15">
      <c r="A21" s="99" t="s">
        <v>67</v>
      </c>
      <c r="B21" s="55" t="s">
        <v>69</v>
      </c>
      <c r="C21" s="28" t="s">
        <v>2</v>
      </c>
      <c r="D21" s="29">
        <v>7291</v>
      </c>
      <c r="E21" s="103"/>
      <c r="F21" s="56">
        <f t="shared" si="0"/>
        <v>0</v>
      </c>
      <c r="G21" s="89"/>
      <c r="H21" s="89"/>
      <c r="I21" s="91"/>
      <c r="J21" s="92"/>
      <c r="K21" s="87"/>
      <c r="L21" s="87"/>
    </row>
    <row r="22" spans="1:12" s="21" customFormat="1" ht="15">
      <c r="A22" s="98">
        <v>113761</v>
      </c>
      <c r="B22" s="27" t="s">
        <v>70</v>
      </c>
      <c r="C22" s="28" t="s">
        <v>3</v>
      </c>
      <c r="D22" s="29">
        <v>1180</v>
      </c>
      <c r="E22" s="31"/>
      <c r="F22" s="22">
        <f t="shared" si="0"/>
        <v>0</v>
      </c>
      <c r="G22" s="89"/>
      <c r="H22" s="89"/>
      <c r="I22" s="91"/>
      <c r="J22" s="92"/>
      <c r="K22" s="75"/>
      <c r="L22" s="75"/>
    </row>
    <row r="23" spans="1:12" s="21" customFormat="1" ht="15">
      <c r="A23" s="98">
        <v>931312</v>
      </c>
      <c r="B23" s="27" t="s">
        <v>81</v>
      </c>
      <c r="C23" s="28" t="s">
        <v>3</v>
      </c>
      <c r="D23" s="29">
        <v>1180</v>
      </c>
      <c r="E23" s="31"/>
      <c r="F23" s="22">
        <f t="shared" si="0"/>
        <v>0</v>
      </c>
      <c r="G23" s="89"/>
      <c r="H23" s="89"/>
      <c r="I23" s="91"/>
      <c r="J23" s="92"/>
      <c r="K23" s="75"/>
      <c r="L23" s="75"/>
    </row>
    <row r="24" spans="1:12" s="21" customFormat="1" ht="15">
      <c r="A24" s="94">
        <v>89921</v>
      </c>
      <c r="B24" s="27" t="s">
        <v>83</v>
      </c>
      <c r="C24" s="28" t="s">
        <v>77</v>
      </c>
      <c r="D24" s="29">
        <v>44</v>
      </c>
      <c r="E24" s="102"/>
      <c r="F24" s="22">
        <f t="shared" si="0"/>
        <v>0</v>
      </c>
      <c r="G24" s="89"/>
      <c r="H24" s="90"/>
      <c r="I24" s="91"/>
      <c r="J24" s="92"/>
      <c r="K24" s="75"/>
      <c r="L24" s="75"/>
    </row>
    <row r="25" spans="1:12" s="21" customFormat="1" ht="15">
      <c r="A25" s="94">
        <v>12922</v>
      </c>
      <c r="B25" s="78" t="s">
        <v>86</v>
      </c>
      <c r="C25" s="79" t="s">
        <v>2</v>
      </c>
      <c r="D25" s="80">
        <v>250</v>
      </c>
      <c r="E25" s="102"/>
      <c r="F25" s="81">
        <f t="shared" si="0"/>
        <v>0</v>
      </c>
      <c r="G25" s="89"/>
      <c r="H25" s="90"/>
      <c r="I25" s="91"/>
      <c r="J25" s="92"/>
      <c r="K25" s="75"/>
      <c r="L25" s="75"/>
    </row>
    <row r="26" spans="1:12" s="21" customFormat="1" ht="15">
      <c r="A26" s="94">
        <v>56962</v>
      </c>
      <c r="B26" s="78" t="s">
        <v>87</v>
      </c>
      <c r="C26" s="79" t="s">
        <v>2</v>
      </c>
      <c r="D26" s="80">
        <v>250</v>
      </c>
      <c r="E26" s="102"/>
      <c r="F26" s="81">
        <f t="shared" si="0"/>
        <v>0</v>
      </c>
      <c r="G26" s="89"/>
      <c r="H26" s="89"/>
      <c r="I26" s="91"/>
      <c r="J26" s="92"/>
      <c r="K26" s="75"/>
      <c r="L26" s="75"/>
    </row>
    <row r="27" spans="1:12" s="21" customFormat="1" ht="15">
      <c r="A27" s="94" t="s">
        <v>88</v>
      </c>
      <c r="B27" s="78" t="s">
        <v>89</v>
      </c>
      <c r="C27" s="79" t="s">
        <v>90</v>
      </c>
      <c r="D27" s="80">
        <v>37.5</v>
      </c>
      <c r="E27" s="102"/>
      <c r="F27" s="81">
        <f t="shared" si="0"/>
        <v>0</v>
      </c>
      <c r="G27" s="89"/>
      <c r="H27" s="89"/>
      <c r="I27" s="91"/>
      <c r="J27" s="92"/>
      <c r="K27" s="75"/>
      <c r="L27" s="75"/>
    </row>
    <row r="28" spans="1:12" s="21" customFormat="1" ht="15">
      <c r="A28" s="98">
        <v>915111</v>
      </c>
      <c r="B28" s="27" t="s">
        <v>93</v>
      </c>
      <c r="C28" s="28" t="s">
        <v>2</v>
      </c>
      <c r="D28" s="29">
        <v>284</v>
      </c>
      <c r="E28" s="31"/>
      <c r="F28" s="22">
        <f t="shared" si="0"/>
        <v>0</v>
      </c>
      <c r="G28" s="89"/>
      <c r="H28" s="89"/>
      <c r="I28" s="91"/>
      <c r="J28" s="92"/>
      <c r="K28" s="75"/>
      <c r="L28" s="75"/>
    </row>
    <row r="29" spans="1:12" s="21" customFormat="1" ht="15" thickBot="1">
      <c r="A29" s="100">
        <v>915211</v>
      </c>
      <c r="B29" s="34" t="s">
        <v>94</v>
      </c>
      <c r="C29" s="61" t="s">
        <v>2</v>
      </c>
      <c r="D29" s="62">
        <v>284</v>
      </c>
      <c r="E29" s="104"/>
      <c r="F29" s="63">
        <f t="shared" si="0"/>
        <v>0</v>
      </c>
      <c r="G29" s="73"/>
      <c r="H29" s="73"/>
      <c r="I29" s="74"/>
      <c r="J29" s="75"/>
      <c r="K29" s="75"/>
      <c r="L29" s="75"/>
    </row>
    <row r="30" spans="1:10" s="21" customFormat="1" ht="15">
      <c r="A30" s="58"/>
      <c r="B30" s="59" t="s">
        <v>12</v>
      </c>
      <c r="C30" s="59"/>
      <c r="D30" s="59"/>
      <c r="E30" s="60" t="s">
        <v>4</v>
      </c>
      <c r="F30" s="76">
        <f>SUM(F12:F29)</f>
        <v>0</v>
      </c>
      <c r="G30" s="73"/>
      <c r="H30" s="73"/>
      <c r="I30" s="74"/>
      <c r="J30" s="75"/>
    </row>
    <row r="31" spans="1:10" s="21" customFormat="1" ht="15">
      <c r="A31" s="30"/>
      <c r="B31" s="27" t="s">
        <v>5</v>
      </c>
      <c r="C31" s="27"/>
      <c r="D31" s="27"/>
      <c r="E31" s="31" t="s">
        <v>4</v>
      </c>
      <c r="F31" s="32">
        <f>F30*0.21</f>
        <v>0</v>
      </c>
      <c r="G31" s="73"/>
      <c r="H31" s="73"/>
      <c r="I31" s="74"/>
      <c r="J31" s="75"/>
    </row>
    <row r="32" spans="1:10" s="21" customFormat="1" ht="15" thickBot="1">
      <c r="A32" s="33"/>
      <c r="B32" s="34" t="s">
        <v>13</v>
      </c>
      <c r="C32" s="34"/>
      <c r="D32" s="34"/>
      <c r="E32" s="35" t="s">
        <v>4</v>
      </c>
      <c r="F32" s="36">
        <f>F31+F30</f>
        <v>0</v>
      </c>
      <c r="G32" s="73"/>
      <c r="H32" s="73"/>
      <c r="I32" s="74"/>
      <c r="J32" s="75"/>
    </row>
    <row r="33" spans="7:10" ht="24" customHeight="1">
      <c r="G33" s="73"/>
      <c r="H33" s="73"/>
      <c r="I33" s="74"/>
      <c r="J33" s="75"/>
    </row>
    <row r="34" spans="7:10" ht="12" customHeight="1">
      <c r="G34" s="73"/>
      <c r="H34" s="73"/>
      <c r="I34" s="74"/>
      <c r="J34" s="75"/>
    </row>
    <row r="35" spans="7:10" ht="12" customHeight="1">
      <c r="G35" s="73"/>
      <c r="H35" s="73"/>
      <c r="I35" s="74"/>
      <c r="J35" s="75"/>
    </row>
    <row r="36" spans="7:10" ht="12" customHeight="1">
      <c r="G36" s="72"/>
      <c r="H36" s="72"/>
      <c r="I36" s="21"/>
      <c r="J36" s="21"/>
    </row>
    <row r="37" spans="7:10" ht="12" customHeight="1">
      <c r="G37" s="72"/>
      <c r="H37" s="72"/>
      <c r="I37" s="21"/>
      <c r="J37" s="21"/>
    </row>
    <row r="38" spans="7:10" ht="12" customHeight="1">
      <c r="G38" s="72"/>
      <c r="H38" s="72"/>
      <c r="I38" s="21"/>
      <c r="J38" s="21"/>
    </row>
  </sheetData>
  <sheetProtection/>
  <mergeCells count="2">
    <mergeCell ref="A1:F1"/>
    <mergeCell ref="E7:F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2021-06-07T08:07:59Z</cp:lastPrinted>
  <dcterms:created xsi:type="dcterms:W3CDTF">2014-05-16T09:31:30Z</dcterms:created>
  <dcterms:modified xsi:type="dcterms:W3CDTF">2021-06-08T07:34:10Z</dcterms:modified>
  <cp:category/>
  <cp:version/>
  <cp:contentType/>
  <cp:contentStatus/>
</cp:coreProperties>
</file>