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'rozpočet'!$A$1:$F$30</definedName>
  </definedNames>
  <calcPr fullCalcOnLoad="1"/>
</workbook>
</file>

<file path=xl/sharedStrings.xml><?xml version="1.0" encoding="utf-8"?>
<sst xmlns="http://schemas.openxmlformats.org/spreadsheetml/2006/main" count="135" uniqueCount="101">
  <si>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</si>
  <si>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</si>
  <si>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</si>
  <si>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</si>
  <si>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</si>
  <si>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</si>
  <si>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</si>
  <si>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</si>
  <si>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</si>
  <si>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</si>
  <si>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</si>
  <si>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</si>
  <si>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</si>
  <si>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</si>
  <si>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</si>
  <si>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</si>
  <si>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</si>
  <si>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</si>
  <si>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</si>
  <si>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</si>
  <si>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</si>
  <si>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</si>
  <si>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</si>
  <si>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</si>
  <si>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</si>
  <si>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</si>
  <si>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</si>
  <si>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</si>
  <si>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</si>
  <si>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</si>
  <si>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</si>
  <si>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</si>
  <si>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</si>
  <si>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</si>
  <si>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</si>
  <si>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</si>
  <si>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</si>
  <si>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</si>
  <si>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</si>
  <si>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</si>
  <si>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</si>
  <si>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</si>
  <si>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</si>
  <si>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</si>
  <si>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</si>
  <si>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</si>
  <si>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</si>
  <si>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</si>
  <si>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</si>
  <si>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</si>
  <si>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</si>
  <si>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</si>
  <si>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</si>
  <si>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</si>
  <si>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</si>
  <si>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</si>
  <si>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</si>
  <si>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</si>
  <si>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</si>
  <si>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</si>
  <si>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</si>
  <si>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</si>
  <si>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</si>
  <si>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</si>
  <si>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</si>
  <si>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</si>
  <si>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</si>
  <si>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</si>
  <si>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</si>
  <si>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</si>
  <si>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</si>
  <si>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</si>
  <si>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</si>
  <si>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</si>
  <si>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</si>
  <si>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574A04</t>
  </si>
  <si>
    <t xml:space="preserve">vyrovnávka ACo11+ ,   </t>
  </si>
  <si>
    <t xml:space="preserve">Zalévání spár dilatační asf. zálivkou  </t>
  </si>
  <si>
    <t xml:space="preserve">Zpracoval:Valkoun P.,Bartoníčková P.   </t>
  </si>
  <si>
    <t>Bakov n.Jizerou</t>
  </si>
  <si>
    <t>III/2767 Bakov nad Jizerou, ul. Boleslavská</t>
  </si>
  <si>
    <t>Optimalizace 2021</t>
  </si>
  <si>
    <t xml:space="preserve">Schválil </t>
  </si>
  <si>
    <t>Zpracoval</t>
  </si>
  <si>
    <t>vedoucí, zástupce:</t>
  </si>
  <si>
    <t>provozní cestmistr:</t>
  </si>
  <si>
    <t>správní cestmistr:</t>
  </si>
  <si>
    <t>Číslo položky</t>
  </si>
  <si>
    <t>KSÚS+VaK</t>
  </si>
  <si>
    <t>01400</t>
  </si>
  <si>
    <t>poplatky - geodetické zaměření</t>
  </si>
  <si>
    <t>poplatky - fotodokumentace stavby (flashdisk)</t>
  </si>
  <si>
    <t>DIO  vč. zajištění, zjištění a vytyčení inž. sítí</t>
  </si>
  <si>
    <t>R položka 2</t>
  </si>
  <si>
    <t xml:space="preserve">rozpočet : </t>
  </si>
  <si>
    <t xml:space="preserve">Datum: </t>
  </si>
  <si>
    <t>Stavba: III/2767 Bakov nad Jizerou, ul. Boleslavská</t>
  </si>
  <si>
    <r>
      <t xml:space="preserve">Objekt:    sil. III/2767                    km </t>
    </r>
    <r>
      <rPr>
        <b/>
        <sz val="9"/>
        <rFont val="Arial CE"/>
        <family val="0"/>
      </rPr>
      <t xml:space="preserve"> 0,054 - 0,365</t>
    </r>
  </si>
  <si>
    <t>VDZ - vodící proužky V2 - 12,5 cm, V2a,V12a,V7a,V13 , barvou, základní</t>
  </si>
  <si>
    <t>VDZ - vodící proužky V2 - 12,5 cm, V2a,V12a,V7a,V13 , plast retroreflexní</t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</si>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</sst>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6" fillId="33" borderId="17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3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3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vertical="top"/>
      <protection/>
    </xf>
    <xf numFmtId="0" fontId="19" fillId="0" borderId="23" xfId="0" applyFont="1" applyBorder="1" applyAlignment="1" applyProtection="1">
      <alignment horizontal="center" vertical="top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3" fontId="19" fillId="0" borderId="10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25" xfId="0" applyNumberFormat="1" applyFont="1" applyFill="1" applyBorder="1" applyAlignment="1" applyProtection="1">
      <alignment vertical="top"/>
      <protection/>
    </xf>
    <xf numFmtId="0" fontId="10" fillId="0" borderId="26" xfId="0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4" borderId="28" xfId="0" applyFont="1" applyFill="1" applyBorder="1" applyAlignment="1" applyProtection="1">
      <alignment vertical="top"/>
      <protection/>
    </xf>
    <xf numFmtId="0" fontId="10" fillId="34" borderId="29" xfId="0" applyFont="1" applyFill="1" applyBorder="1" applyAlignment="1" applyProtection="1">
      <alignment vertical="top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2" fontId="9" fillId="0" borderId="26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35" borderId="26" xfId="0" applyFont="1" applyFill="1" applyBorder="1" applyAlignment="1" applyProtection="1">
      <alignment vertical="top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21" fillId="35" borderId="26" xfId="0" applyFont="1" applyFill="1" applyBorder="1" applyAlignment="1" applyProtection="1">
      <alignment vertical="top"/>
      <protection/>
    </xf>
    <xf numFmtId="0" fontId="10" fillId="35" borderId="25" xfId="0" applyFont="1" applyFill="1" applyBorder="1" applyAlignment="1" applyProtection="1">
      <alignment vertical="top"/>
      <protection/>
    </xf>
    <xf numFmtId="0" fontId="10" fillId="35" borderId="31" xfId="0" applyFont="1" applyFill="1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vertical="top"/>
      <protection/>
    </xf>
    <xf numFmtId="4" fontId="10" fillId="0" borderId="12" xfId="0" applyNumberFormat="1" applyFont="1" applyFill="1" applyBorder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166" fontId="9" fillId="0" borderId="10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0" fillId="0" borderId="25" xfId="0" applyFont="1" applyFill="1" applyBorder="1" applyAlignment="1" applyProtection="1">
      <alignment horizontal="left" vertical="center"/>
      <protection/>
    </xf>
    <xf numFmtId="1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33" borderId="11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20" fillId="36" borderId="32" xfId="0" applyNumberFormat="1" applyFont="1" applyFill="1" applyBorder="1" applyAlignment="1" applyProtection="1">
      <alignment horizontal="center" vertical="center"/>
      <protection/>
    </xf>
    <xf numFmtId="0" fontId="20" fillId="36" borderId="24" xfId="0" applyNumberFormat="1" applyFont="1" applyFill="1" applyBorder="1" applyAlignment="1" applyProtection="1">
      <alignment horizontal="center" vertical="center"/>
      <protection/>
    </xf>
    <xf numFmtId="0" fontId="20" fillId="36" borderId="33" xfId="0" applyNumberFormat="1" applyFont="1" applyFill="1" applyBorder="1" applyAlignment="1" applyProtection="1">
      <alignment horizontal="center" vertical="center"/>
      <protection/>
    </xf>
    <xf numFmtId="0" fontId="20" fillId="36" borderId="37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31" sqref="K31"/>
    </sheetView>
  </sheetViews>
  <sheetFormatPr defaultColWidth="13.33203125" defaultRowHeight="10.5"/>
  <cols>
    <col min="1" max="1" width="13.33203125" style="30" customWidth="1"/>
    <col min="2" max="2" width="11.83203125" style="30" customWidth="1"/>
    <col min="3" max="3" width="25.33203125" style="30" customWidth="1"/>
    <col min="4" max="4" width="11.83203125" style="30" customWidth="1"/>
    <col min="5" max="5" width="16.33203125" style="30" customWidth="1"/>
    <col min="6" max="6" width="26.33203125" style="30" customWidth="1"/>
    <col min="7" max="7" width="13.33203125" style="30" customWidth="1"/>
    <col min="8" max="8" width="13.83203125" style="30" customWidth="1"/>
    <col min="9" max="9" width="26.16015625" style="30" customWidth="1"/>
    <col min="10" max="10" width="13.33203125" style="30" customWidth="1"/>
    <col min="11" max="11" width="13.66015625" style="30" bestFit="1" customWidth="1"/>
    <col min="12" max="16384" width="13.33203125" style="30" customWidth="1"/>
  </cols>
  <sheetData>
    <row r="1" spans="1:9" ht="28.5" customHeight="1" thickBot="1">
      <c r="A1" s="125" t="s">
        <v>15</v>
      </c>
      <c r="B1" s="126"/>
      <c r="C1" s="126"/>
      <c r="D1" s="126"/>
      <c r="E1" s="126"/>
      <c r="F1" s="126"/>
      <c r="G1" s="126"/>
      <c r="H1" s="126"/>
      <c r="I1" s="126"/>
    </row>
    <row r="2" spans="1:10" ht="12.75" customHeight="1">
      <c r="A2" s="127" t="s">
        <v>16</v>
      </c>
      <c r="B2" s="128"/>
      <c r="C2" s="131" t="s">
        <v>80</v>
      </c>
      <c r="D2" s="131"/>
      <c r="E2" s="133" t="s">
        <v>17</v>
      </c>
      <c r="F2" s="133" t="s">
        <v>18</v>
      </c>
      <c r="G2" s="128"/>
      <c r="H2" s="133" t="s">
        <v>19</v>
      </c>
      <c r="I2" s="134"/>
      <c r="J2" s="31"/>
    </row>
    <row r="3" spans="1:10" ht="12.75">
      <c r="A3" s="129"/>
      <c r="B3" s="130"/>
      <c r="C3" s="132"/>
      <c r="D3" s="132"/>
      <c r="E3" s="130"/>
      <c r="F3" s="130"/>
      <c r="G3" s="130"/>
      <c r="H3" s="130"/>
      <c r="I3" s="135"/>
      <c r="J3" s="31"/>
    </row>
    <row r="4" spans="1:10" ht="12.75">
      <c r="A4" s="136" t="s">
        <v>20</v>
      </c>
      <c r="B4" s="130"/>
      <c r="C4" s="137" t="s">
        <v>81</v>
      </c>
      <c r="D4" s="130"/>
      <c r="E4" s="137" t="s">
        <v>21</v>
      </c>
      <c r="F4" s="137"/>
      <c r="G4" s="130"/>
      <c r="H4" s="137" t="s">
        <v>19</v>
      </c>
      <c r="I4" s="138"/>
      <c r="J4" s="31"/>
    </row>
    <row r="5" spans="1:10" ht="12.75">
      <c r="A5" s="129"/>
      <c r="B5" s="130"/>
      <c r="C5" s="130"/>
      <c r="D5" s="130"/>
      <c r="E5" s="130"/>
      <c r="F5" s="130"/>
      <c r="G5" s="130"/>
      <c r="H5" s="130"/>
      <c r="I5" s="135"/>
      <c r="J5" s="31"/>
    </row>
    <row r="6" spans="1:10" ht="12.75" customHeight="1">
      <c r="A6" s="136" t="s">
        <v>22</v>
      </c>
      <c r="B6" s="130"/>
      <c r="C6" s="139" t="s">
        <v>79</v>
      </c>
      <c r="D6" s="140"/>
      <c r="E6" s="137" t="s">
        <v>23</v>
      </c>
      <c r="F6" s="137"/>
      <c r="G6" s="130"/>
      <c r="H6" s="137" t="s">
        <v>19</v>
      </c>
      <c r="I6" s="138"/>
      <c r="J6" s="31"/>
    </row>
    <row r="7" spans="1:10" ht="12.75">
      <c r="A7" s="129"/>
      <c r="B7" s="130"/>
      <c r="C7" s="141"/>
      <c r="D7" s="142"/>
      <c r="E7" s="130"/>
      <c r="F7" s="130"/>
      <c r="G7" s="130"/>
      <c r="H7" s="130"/>
      <c r="I7" s="135"/>
      <c r="J7" s="31"/>
    </row>
    <row r="8" spans="1:10" ht="12.75">
      <c r="A8" s="136" t="s">
        <v>24</v>
      </c>
      <c r="B8" s="130"/>
      <c r="C8" s="143"/>
      <c r="D8" s="130"/>
      <c r="E8" s="137" t="s">
        <v>25</v>
      </c>
      <c r="F8" s="130"/>
      <c r="G8" s="130"/>
      <c r="H8" s="137" t="s">
        <v>26</v>
      </c>
      <c r="I8" s="138"/>
      <c r="J8" s="31"/>
    </row>
    <row r="9" spans="1:10" ht="12.75">
      <c r="A9" s="129"/>
      <c r="B9" s="130"/>
      <c r="C9" s="130"/>
      <c r="D9" s="130"/>
      <c r="E9" s="130"/>
      <c r="F9" s="130"/>
      <c r="G9" s="130"/>
      <c r="H9" s="130"/>
      <c r="I9" s="135"/>
      <c r="J9" s="31"/>
    </row>
    <row r="10" spans="1:10" ht="12.75">
      <c r="A10" s="136" t="s">
        <v>27</v>
      </c>
      <c r="B10" s="130"/>
      <c r="C10" s="137"/>
      <c r="D10" s="130"/>
      <c r="E10" s="137" t="s">
        <v>28</v>
      </c>
      <c r="F10" s="137"/>
      <c r="G10" s="130"/>
      <c r="H10" s="137" t="s">
        <v>29</v>
      </c>
      <c r="I10" s="144"/>
      <c r="J10" s="31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5"/>
      <c r="J11" s="31"/>
    </row>
    <row r="12" spans="1:9" ht="23.25" customHeight="1" thickBot="1">
      <c r="A12" s="145" t="s">
        <v>30</v>
      </c>
      <c r="B12" s="146"/>
      <c r="C12" s="146"/>
      <c r="D12" s="146"/>
      <c r="E12" s="146"/>
      <c r="F12" s="146"/>
      <c r="G12" s="146"/>
      <c r="H12" s="146"/>
      <c r="I12" s="147"/>
    </row>
    <row r="13" spans="1:10" ht="26.25" customHeight="1">
      <c r="A13" s="32" t="s">
        <v>31</v>
      </c>
      <c r="B13" s="148" t="s">
        <v>32</v>
      </c>
      <c r="C13" s="149"/>
      <c r="D13" s="33" t="s">
        <v>33</v>
      </c>
      <c r="E13" s="148" t="s">
        <v>34</v>
      </c>
      <c r="F13" s="149"/>
      <c r="G13" s="33" t="s">
        <v>35</v>
      </c>
      <c r="H13" s="148" t="s">
        <v>36</v>
      </c>
      <c r="I13" s="150"/>
      <c r="J13" s="31"/>
    </row>
    <row r="14" spans="1:10" ht="15" customHeight="1">
      <c r="A14" s="34" t="s">
        <v>37</v>
      </c>
      <c r="B14" s="35" t="s">
        <v>38</v>
      </c>
      <c r="C14" s="36">
        <f>SUM(rozpočet!F28)</f>
        <v>0</v>
      </c>
      <c r="D14" s="151" t="s">
        <v>39</v>
      </c>
      <c r="E14" s="152"/>
      <c r="F14" s="36">
        <v>0</v>
      </c>
      <c r="G14" s="151" t="s">
        <v>40</v>
      </c>
      <c r="H14" s="152"/>
      <c r="I14" s="37">
        <v>0</v>
      </c>
      <c r="J14" s="31"/>
    </row>
    <row r="15" spans="1:11" ht="15" customHeight="1">
      <c r="A15" s="34"/>
      <c r="B15" s="35" t="s">
        <v>41</v>
      </c>
      <c r="C15" s="36">
        <v>0</v>
      </c>
      <c r="D15" s="151" t="s">
        <v>42</v>
      </c>
      <c r="E15" s="152"/>
      <c r="F15" s="36">
        <v>0</v>
      </c>
      <c r="G15" s="151" t="s">
        <v>43</v>
      </c>
      <c r="H15" s="152"/>
      <c r="I15" s="37">
        <v>0</v>
      </c>
      <c r="J15" s="31"/>
      <c r="K15" s="38"/>
    </row>
    <row r="16" spans="1:10" ht="15" customHeight="1">
      <c r="A16" s="34" t="s">
        <v>44</v>
      </c>
      <c r="B16" s="35" t="s">
        <v>38</v>
      </c>
      <c r="C16" s="36">
        <v>0</v>
      </c>
      <c r="D16" s="151" t="s">
        <v>45</v>
      </c>
      <c r="E16" s="152"/>
      <c r="F16" s="36">
        <v>0</v>
      </c>
      <c r="G16" s="151" t="s">
        <v>46</v>
      </c>
      <c r="H16" s="152"/>
      <c r="I16" s="37">
        <v>0</v>
      </c>
      <c r="J16" s="31"/>
    </row>
    <row r="17" spans="1:10" ht="15" customHeight="1">
      <c r="A17" s="34"/>
      <c r="B17" s="35" t="s">
        <v>41</v>
      </c>
      <c r="C17" s="36">
        <v>0</v>
      </c>
      <c r="D17" s="151"/>
      <c r="E17" s="152"/>
      <c r="F17" s="39"/>
      <c r="G17" s="151" t="s">
        <v>47</v>
      </c>
      <c r="H17" s="152"/>
      <c r="I17" s="37">
        <v>0</v>
      </c>
      <c r="J17" s="31"/>
    </row>
    <row r="18" spans="1:10" ht="15" customHeight="1">
      <c r="A18" s="34" t="s">
        <v>48</v>
      </c>
      <c r="B18" s="35" t="s">
        <v>38</v>
      </c>
      <c r="C18" s="36">
        <v>0</v>
      </c>
      <c r="D18" s="151"/>
      <c r="E18" s="152"/>
      <c r="F18" s="39"/>
      <c r="G18" s="151" t="s">
        <v>49</v>
      </c>
      <c r="H18" s="152"/>
      <c r="I18" s="37">
        <v>0</v>
      </c>
      <c r="J18" s="31"/>
    </row>
    <row r="19" spans="1:10" ht="15" customHeight="1">
      <c r="A19" s="34"/>
      <c r="B19" s="35" t="s">
        <v>41</v>
      </c>
      <c r="C19" s="36">
        <v>0</v>
      </c>
      <c r="D19" s="151"/>
      <c r="E19" s="152"/>
      <c r="F19" s="39"/>
      <c r="G19" s="151" t="s">
        <v>50</v>
      </c>
      <c r="H19" s="152"/>
      <c r="I19" s="37">
        <v>0</v>
      </c>
      <c r="J19" s="31"/>
    </row>
    <row r="20" spans="1:10" ht="15" customHeight="1">
      <c r="A20" s="153" t="s">
        <v>51</v>
      </c>
      <c r="B20" s="154"/>
      <c r="C20" s="36">
        <v>0</v>
      </c>
      <c r="D20" s="151"/>
      <c r="E20" s="152"/>
      <c r="F20" s="39"/>
      <c r="G20" s="151"/>
      <c r="H20" s="152"/>
      <c r="I20" s="40"/>
      <c r="J20" s="31"/>
    </row>
    <row r="21" spans="1:10" ht="15" customHeight="1">
      <c r="A21" s="153" t="s">
        <v>52</v>
      </c>
      <c r="B21" s="154"/>
      <c r="C21" s="36">
        <v>0</v>
      </c>
      <c r="D21" s="151"/>
      <c r="E21" s="152"/>
      <c r="F21" s="39"/>
      <c r="G21" s="151"/>
      <c r="H21" s="152"/>
      <c r="I21" s="40"/>
      <c r="J21" s="31"/>
    </row>
    <row r="22" spans="1:10" ht="16.5" customHeight="1">
      <c r="A22" s="153" t="s">
        <v>53</v>
      </c>
      <c r="B22" s="154"/>
      <c r="C22" s="36">
        <f>SUM(C14:C21)</f>
        <v>0</v>
      </c>
      <c r="D22" s="155" t="s">
        <v>54</v>
      </c>
      <c r="E22" s="154"/>
      <c r="F22" s="36">
        <f>SUM(F14:F21)</f>
        <v>0</v>
      </c>
      <c r="G22" s="155" t="s">
        <v>55</v>
      </c>
      <c r="H22" s="154"/>
      <c r="I22" s="37">
        <f>SUM(I14:I21)</f>
        <v>0</v>
      </c>
      <c r="J22" s="31"/>
    </row>
    <row r="23" spans="1:9" ht="12.75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15" customHeight="1">
      <c r="A24" s="156" t="s">
        <v>56</v>
      </c>
      <c r="B24" s="157"/>
      <c r="C24" s="44">
        <v>0</v>
      </c>
      <c r="D24" s="31"/>
      <c r="E24" s="31"/>
      <c r="F24" s="31"/>
      <c r="G24" s="31"/>
      <c r="H24" s="31"/>
      <c r="I24" s="45"/>
    </row>
    <row r="25" spans="1:10" ht="15" customHeight="1">
      <c r="A25" s="156" t="s">
        <v>57</v>
      </c>
      <c r="B25" s="157"/>
      <c r="C25" s="44">
        <v>0</v>
      </c>
      <c r="D25" s="158" t="s">
        <v>58</v>
      </c>
      <c r="E25" s="157"/>
      <c r="F25" s="44">
        <f>ROUND(C25*(14/100),2)</f>
        <v>0</v>
      </c>
      <c r="G25" s="158" t="s">
        <v>11</v>
      </c>
      <c r="H25" s="157"/>
      <c r="I25" s="46">
        <f>SUM(C24:C26)</f>
        <v>0</v>
      </c>
      <c r="J25" s="31"/>
    </row>
    <row r="26" spans="1:10" ht="15" customHeight="1">
      <c r="A26" s="156" t="s">
        <v>59</v>
      </c>
      <c r="B26" s="157"/>
      <c r="C26" s="44">
        <f>C22+F22*I22</f>
        <v>0</v>
      </c>
      <c r="D26" s="158" t="s">
        <v>5</v>
      </c>
      <c r="E26" s="157"/>
      <c r="F26" s="44">
        <f>ROUND(C26*(21/100),2)</f>
        <v>0</v>
      </c>
      <c r="G26" s="158" t="s">
        <v>60</v>
      </c>
      <c r="H26" s="157"/>
      <c r="I26" s="46">
        <f>SUM(F25:F26)+I25</f>
        <v>0</v>
      </c>
      <c r="J26" s="31"/>
    </row>
    <row r="27" spans="1:9" ht="12.75">
      <c r="A27" s="47"/>
      <c r="B27" s="31"/>
      <c r="C27" s="31"/>
      <c r="D27" s="31"/>
      <c r="E27" s="31"/>
      <c r="F27" s="31"/>
      <c r="G27" s="31"/>
      <c r="H27" s="31"/>
      <c r="I27" s="45"/>
    </row>
    <row r="28" spans="1:10" ht="14.25" customHeight="1">
      <c r="A28" s="159"/>
      <c r="B28" s="160"/>
      <c r="C28" s="161"/>
      <c r="D28" s="162" t="s">
        <v>82</v>
      </c>
      <c r="E28" s="163"/>
      <c r="F28" s="164"/>
      <c r="G28" s="162" t="s">
        <v>83</v>
      </c>
      <c r="H28" s="163"/>
      <c r="I28" s="165"/>
      <c r="J28" s="31"/>
    </row>
    <row r="29" spans="1:10" ht="14.25" customHeight="1">
      <c r="A29" s="166"/>
      <c r="B29" s="167"/>
      <c r="C29" s="168"/>
      <c r="D29" s="169" t="s">
        <v>84</v>
      </c>
      <c r="E29" s="170"/>
      <c r="F29" s="171"/>
      <c r="G29" s="169" t="s">
        <v>85</v>
      </c>
      <c r="H29" s="170"/>
      <c r="I29" s="172"/>
      <c r="J29" s="31"/>
    </row>
    <row r="30" spans="1:10" ht="14.25" customHeight="1">
      <c r="A30" s="166"/>
      <c r="B30" s="167"/>
      <c r="C30" s="168"/>
      <c r="D30" s="169"/>
      <c r="E30" s="170"/>
      <c r="F30" s="171"/>
      <c r="G30" s="169" t="s">
        <v>86</v>
      </c>
      <c r="H30" s="170"/>
      <c r="I30" s="172"/>
      <c r="J30" s="31"/>
    </row>
    <row r="31" spans="1:10" ht="14.25" customHeight="1">
      <c r="A31" s="166"/>
      <c r="B31" s="167"/>
      <c r="C31" s="168"/>
      <c r="D31" s="169"/>
      <c r="E31" s="170"/>
      <c r="F31" s="171"/>
      <c r="G31" s="169"/>
      <c r="H31" s="170"/>
      <c r="I31" s="172"/>
      <c r="J31" s="31"/>
    </row>
    <row r="32" spans="1:10" ht="14.25" customHeight="1" thickBot="1">
      <c r="A32" s="173"/>
      <c r="B32" s="174"/>
      <c r="C32" s="175"/>
      <c r="D32" s="176" t="s">
        <v>61</v>
      </c>
      <c r="E32" s="177"/>
      <c r="F32" s="178"/>
      <c r="G32" s="176" t="s">
        <v>61</v>
      </c>
      <c r="H32" s="177"/>
      <c r="I32" s="179"/>
      <c r="J32" s="31"/>
    </row>
    <row r="33" spans="1:9" ht="12.75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M22" sqref="M22"/>
    </sheetView>
  </sheetViews>
  <sheetFormatPr defaultColWidth="10.5" defaultRowHeight="12" customHeight="1"/>
  <cols>
    <col min="1" max="1" width="19.33203125" style="2" customWidth="1"/>
    <col min="2" max="2" width="106.8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0" hidden="1" customWidth="1"/>
    <col min="8" max="8" width="10.5" style="6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80" t="s">
        <v>4</v>
      </c>
      <c r="B1" s="180"/>
      <c r="C1" s="180"/>
      <c r="D1" s="180"/>
      <c r="E1" s="180"/>
      <c r="F1" s="180"/>
      <c r="H1" s="55"/>
    </row>
    <row r="2" spans="1:8" s="6" customFormat="1" ht="12.75" customHeight="1">
      <c r="A2" s="19" t="s">
        <v>96</v>
      </c>
      <c r="B2" s="7"/>
      <c r="C2" s="20" t="s">
        <v>4</v>
      </c>
      <c r="D2" s="7"/>
      <c r="E2" s="7"/>
      <c r="F2" s="7"/>
      <c r="G2" s="56"/>
      <c r="H2" s="55"/>
    </row>
    <row r="3" spans="1:8" s="6" customFormat="1" ht="12.75" customHeight="1">
      <c r="A3" s="19" t="s">
        <v>97</v>
      </c>
      <c r="B3" s="7"/>
      <c r="C3" s="7"/>
      <c r="D3" s="7"/>
      <c r="E3" s="14"/>
      <c r="F3" s="7"/>
      <c r="G3" s="56"/>
      <c r="H3" s="55"/>
    </row>
    <row r="4" spans="1:8" s="6" customFormat="1" ht="13.5" customHeight="1">
      <c r="A4" s="8"/>
      <c r="B4" s="7"/>
      <c r="C4" s="8"/>
      <c r="D4" s="7"/>
      <c r="E4" s="7"/>
      <c r="F4" s="7"/>
      <c r="G4" s="56"/>
      <c r="H4" s="55"/>
    </row>
    <row r="5" spans="1:8" s="6" customFormat="1" ht="1.5" customHeight="1">
      <c r="A5" s="9"/>
      <c r="B5" s="10"/>
      <c r="C5" s="11"/>
      <c r="D5" s="10"/>
      <c r="E5" s="12"/>
      <c r="F5" s="13"/>
      <c r="G5" s="57"/>
      <c r="H5" s="55"/>
    </row>
    <row r="6" spans="1:8" s="6" customFormat="1" ht="20.25" customHeight="1">
      <c r="A6" s="14" t="s">
        <v>13</v>
      </c>
      <c r="B6" s="14"/>
      <c r="C6" s="17"/>
      <c r="D6" s="14"/>
      <c r="E6" s="14"/>
      <c r="F6" s="14"/>
      <c r="G6" s="58"/>
      <c r="H6" s="55"/>
    </row>
    <row r="7" spans="1:8" s="6" customFormat="1" ht="12.75" customHeight="1">
      <c r="A7" s="14" t="s">
        <v>1</v>
      </c>
      <c r="B7" s="14"/>
      <c r="C7" s="17"/>
      <c r="D7" s="14" t="s">
        <v>78</v>
      </c>
      <c r="E7" s="14"/>
      <c r="F7" s="53" t="s">
        <v>4</v>
      </c>
      <c r="G7" s="58" t="s">
        <v>63</v>
      </c>
      <c r="H7" s="55"/>
    </row>
    <row r="8" spans="1:8" s="6" customFormat="1" ht="12.75" customHeight="1">
      <c r="A8" s="14" t="s">
        <v>94</v>
      </c>
      <c r="B8" s="15"/>
      <c r="C8" s="18"/>
      <c r="D8" s="15" t="s">
        <v>95</v>
      </c>
      <c r="E8" s="124" t="s">
        <v>100</v>
      </c>
      <c r="F8" s="54" t="s">
        <v>4</v>
      </c>
      <c r="G8" s="58" t="s">
        <v>64</v>
      </c>
      <c r="H8" s="55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59"/>
      <c r="H9" s="55"/>
    </row>
    <row r="10" ht="24" customHeight="1" thickBot="1"/>
    <row r="11" spans="1:10" s="21" customFormat="1" ht="15" thickBot="1">
      <c r="A11" s="96" t="s">
        <v>87</v>
      </c>
      <c r="B11" s="97" t="s">
        <v>6</v>
      </c>
      <c r="C11" s="98" t="s">
        <v>0</v>
      </c>
      <c r="D11" s="97" t="s">
        <v>7</v>
      </c>
      <c r="E11" s="97" t="s">
        <v>8</v>
      </c>
      <c r="F11" s="99" t="s">
        <v>9</v>
      </c>
      <c r="G11" s="100"/>
      <c r="H11" s="100"/>
      <c r="I11" s="75"/>
      <c r="J11" s="75"/>
    </row>
    <row r="12" spans="1:10" s="21" customFormat="1" ht="15">
      <c r="A12" s="108"/>
      <c r="B12" s="107" t="s">
        <v>88</v>
      </c>
      <c r="C12" s="106"/>
      <c r="D12" s="105"/>
      <c r="E12" s="105"/>
      <c r="F12" s="109"/>
      <c r="G12" s="100"/>
      <c r="H12" s="100"/>
      <c r="I12" s="75"/>
      <c r="J12" s="75"/>
    </row>
    <row r="13" spans="1:10" s="21" customFormat="1" ht="15">
      <c r="A13" s="121" t="s">
        <v>93</v>
      </c>
      <c r="B13" s="93" t="s">
        <v>92</v>
      </c>
      <c r="C13" s="101" t="s">
        <v>10</v>
      </c>
      <c r="D13" s="102">
        <v>1</v>
      </c>
      <c r="E13" s="103"/>
      <c r="F13" s="104">
        <f aca="true" t="shared" si="0" ref="F13:F26">E13*D13</f>
        <v>0</v>
      </c>
      <c r="G13" s="62"/>
      <c r="H13" s="63"/>
      <c r="I13" s="64"/>
      <c r="J13" s="49"/>
    </row>
    <row r="14" spans="1:10" s="21" customFormat="1" ht="15">
      <c r="A14" s="113" t="s">
        <v>89</v>
      </c>
      <c r="B14" s="80" t="s">
        <v>90</v>
      </c>
      <c r="C14" s="81" t="s">
        <v>10</v>
      </c>
      <c r="D14" s="111">
        <v>1</v>
      </c>
      <c r="E14" s="111"/>
      <c r="F14" s="112">
        <f>E14*D14</f>
        <v>0</v>
      </c>
      <c r="G14" s="100"/>
      <c r="H14" s="100"/>
      <c r="I14" s="75"/>
      <c r="J14" s="75"/>
    </row>
    <row r="15" spans="1:10" s="21" customFormat="1" ht="15">
      <c r="A15" s="113" t="s">
        <v>89</v>
      </c>
      <c r="B15" s="80" t="s">
        <v>91</v>
      </c>
      <c r="C15" s="81" t="s">
        <v>10</v>
      </c>
      <c r="D15" s="111">
        <v>1</v>
      </c>
      <c r="E15" s="111"/>
      <c r="F15" s="112">
        <f>E15*D15</f>
        <v>0</v>
      </c>
      <c r="G15" s="100"/>
      <c r="H15" s="100"/>
      <c r="I15" s="75"/>
      <c r="J15" s="75"/>
    </row>
    <row r="16" spans="1:10" s="21" customFormat="1" ht="15">
      <c r="A16" s="110">
        <v>113728</v>
      </c>
      <c r="B16" s="80" t="s">
        <v>73</v>
      </c>
      <c r="C16" s="81" t="s">
        <v>65</v>
      </c>
      <c r="D16" s="82">
        <v>211.56</v>
      </c>
      <c r="E16" s="79"/>
      <c r="F16" s="83">
        <f t="shared" si="0"/>
        <v>0</v>
      </c>
      <c r="G16" s="65" t="s">
        <v>4</v>
      </c>
      <c r="H16" s="66" t="s">
        <v>4</v>
      </c>
      <c r="I16" s="67"/>
      <c r="J16" s="50"/>
    </row>
    <row r="17" spans="1:10" s="21" customFormat="1" ht="15">
      <c r="A17" s="110">
        <v>919111</v>
      </c>
      <c r="B17" s="80" t="s">
        <v>72</v>
      </c>
      <c r="C17" s="81" t="s">
        <v>14</v>
      </c>
      <c r="D17" s="82">
        <v>55</v>
      </c>
      <c r="E17" s="79"/>
      <c r="F17" s="83">
        <f t="shared" si="0"/>
        <v>0</v>
      </c>
      <c r="G17" s="65"/>
      <c r="H17" s="68"/>
      <c r="I17" s="67"/>
      <c r="J17" s="50" t="s">
        <v>4</v>
      </c>
    </row>
    <row r="18" spans="1:10" s="21" customFormat="1" ht="15">
      <c r="A18" s="110">
        <v>93818</v>
      </c>
      <c r="B18" s="80" t="s">
        <v>71</v>
      </c>
      <c r="C18" s="81" t="s">
        <v>2</v>
      </c>
      <c r="D18" s="82">
        <v>3526</v>
      </c>
      <c r="E18" s="79"/>
      <c r="F18" s="83">
        <f t="shared" si="0"/>
        <v>0</v>
      </c>
      <c r="G18" s="65"/>
      <c r="H18" s="68"/>
      <c r="I18" s="67"/>
      <c r="J18" s="50" t="s">
        <v>4</v>
      </c>
    </row>
    <row r="19" spans="1:10" s="21" customFormat="1" ht="15">
      <c r="A19" s="110" t="s">
        <v>75</v>
      </c>
      <c r="B19" s="80" t="s">
        <v>76</v>
      </c>
      <c r="C19" s="81" t="s">
        <v>65</v>
      </c>
      <c r="D19" s="82">
        <v>70.52</v>
      </c>
      <c r="E19" s="79"/>
      <c r="F19" s="83">
        <f t="shared" si="0"/>
        <v>0</v>
      </c>
      <c r="G19" s="65"/>
      <c r="H19" s="68"/>
      <c r="I19" s="67"/>
      <c r="J19" s="50"/>
    </row>
    <row r="20" spans="1:10" s="21" customFormat="1" ht="15">
      <c r="A20" s="110">
        <v>572223</v>
      </c>
      <c r="B20" s="80" t="s">
        <v>67</v>
      </c>
      <c r="C20" s="81" t="s">
        <v>2</v>
      </c>
      <c r="D20" s="82">
        <v>7052</v>
      </c>
      <c r="E20" s="79"/>
      <c r="F20" s="83">
        <f t="shared" si="0"/>
        <v>0</v>
      </c>
      <c r="G20" s="65"/>
      <c r="H20" s="68"/>
      <c r="I20" s="67"/>
      <c r="J20" s="50"/>
    </row>
    <row r="21" spans="1:10" s="48" customFormat="1" ht="15">
      <c r="A21" s="122" t="s">
        <v>66</v>
      </c>
      <c r="B21" s="84" t="s">
        <v>68</v>
      </c>
      <c r="C21" s="81" t="s">
        <v>2</v>
      </c>
      <c r="D21" s="85">
        <v>3526</v>
      </c>
      <c r="E21" s="86"/>
      <c r="F21" s="87">
        <f t="shared" si="0"/>
        <v>0</v>
      </c>
      <c r="G21" s="65"/>
      <c r="H21" s="68"/>
      <c r="I21" s="67"/>
      <c r="J21" s="50"/>
    </row>
    <row r="22" spans="1:10" s="21" customFormat="1" ht="15">
      <c r="A22" s="110">
        <v>89921</v>
      </c>
      <c r="B22" s="80" t="s">
        <v>69</v>
      </c>
      <c r="C22" s="81" t="s">
        <v>62</v>
      </c>
      <c r="D22" s="82">
        <v>23</v>
      </c>
      <c r="E22" s="79"/>
      <c r="F22" s="83">
        <f t="shared" si="0"/>
        <v>0</v>
      </c>
      <c r="G22" s="69"/>
      <c r="H22" s="70"/>
      <c r="I22" s="71"/>
      <c r="J22" s="51"/>
    </row>
    <row r="23" spans="1:10" s="21" customFormat="1" ht="15">
      <c r="A23" s="110">
        <v>89923</v>
      </c>
      <c r="B23" s="80" t="s">
        <v>74</v>
      </c>
      <c r="C23" s="81" t="s">
        <v>62</v>
      </c>
      <c r="D23" s="82">
        <v>18</v>
      </c>
      <c r="E23" s="79"/>
      <c r="F23" s="83">
        <f t="shared" si="0"/>
        <v>0</v>
      </c>
      <c r="G23" s="65"/>
      <c r="H23" s="68"/>
      <c r="I23" s="67"/>
      <c r="J23" s="52" t="s">
        <v>4</v>
      </c>
    </row>
    <row r="24" spans="1:10" s="21" customFormat="1" ht="15">
      <c r="A24" s="110">
        <v>113761</v>
      </c>
      <c r="B24" s="80" t="s">
        <v>70</v>
      </c>
      <c r="C24" s="81" t="s">
        <v>3</v>
      </c>
      <c r="D24" s="82">
        <v>366</v>
      </c>
      <c r="E24" s="79"/>
      <c r="F24" s="83">
        <f t="shared" si="0"/>
        <v>0</v>
      </c>
      <c r="G24" s="65"/>
      <c r="H24" s="68"/>
      <c r="I24" s="67"/>
      <c r="J24" s="50" t="s">
        <v>4</v>
      </c>
    </row>
    <row r="25" spans="1:10" s="21" customFormat="1" ht="15">
      <c r="A25" s="110">
        <v>931312</v>
      </c>
      <c r="B25" s="80" t="s">
        <v>77</v>
      </c>
      <c r="C25" s="81" t="s">
        <v>3</v>
      </c>
      <c r="D25" s="82">
        <v>366</v>
      </c>
      <c r="E25" s="79"/>
      <c r="F25" s="83">
        <f t="shared" si="0"/>
        <v>0</v>
      </c>
      <c r="G25" s="65"/>
      <c r="H25" s="68"/>
      <c r="I25" s="67"/>
      <c r="J25" s="50" t="s">
        <v>4</v>
      </c>
    </row>
    <row r="26" spans="1:10" s="21" customFormat="1" ht="15">
      <c r="A26" s="110">
        <v>915111</v>
      </c>
      <c r="B26" s="22" t="s">
        <v>98</v>
      </c>
      <c r="C26" s="114" t="s">
        <v>2</v>
      </c>
      <c r="D26" s="115">
        <v>169.7</v>
      </c>
      <c r="E26" s="116"/>
      <c r="F26" s="117">
        <f t="shared" si="0"/>
        <v>0</v>
      </c>
      <c r="G26" s="118"/>
      <c r="H26" s="118"/>
      <c r="I26" s="119"/>
      <c r="J26" s="120"/>
    </row>
    <row r="27" spans="1:10" s="21" customFormat="1" ht="15" thickBot="1">
      <c r="A27" s="123">
        <v>915211</v>
      </c>
      <c r="B27" s="27" t="s">
        <v>99</v>
      </c>
      <c r="C27" s="88" t="s">
        <v>2</v>
      </c>
      <c r="D27" s="89">
        <v>169.7</v>
      </c>
      <c r="E27" s="90"/>
      <c r="F27" s="91">
        <f>E27*D27</f>
        <v>0</v>
      </c>
      <c r="G27" s="76"/>
      <c r="H27" s="76"/>
      <c r="I27" s="77"/>
      <c r="J27" s="78" t="s">
        <v>4</v>
      </c>
    </row>
    <row r="28" spans="1:10" s="21" customFormat="1" ht="15">
      <c r="A28" s="92"/>
      <c r="B28" s="93" t="s">
        <v>11</v>
      </c>
      <c r="C28" s="93"/>
      <c r="D28" s="93"/>
      <c r="E28" s="94" t="s">
        <v>4</v>
      </c>
      <c r="F28" s="95">
        <f>SUM(F13:F27)</f>
        <v>0</v>
      </c>
      <c r="G28" s="73"/>
      <c r="H28" s="73"/>
      <c r="I28" s="74"/>
      <c r="J28" s="75"/>
    </row>
    <row r="29" spans="1:10" s="21" customFormat="1" ht="15">
      <c r="A29" s="23"/>
      <c r="B29" s="22" t="s">
        <v>5</v>
      </c>
      <c r="C29" s="22"/>
      <c r="D29" s="22"/>
      <c r="E29" s="24" t="s">
        <v>4</v>
      </c>
      <c r="F29" s="25">
        <f>F28*0.21</f>
        <v>0</v>
      </c>
      <c r="G29" s="73"/>
      <c r="H29" s="73"/>
      <c r="I29" s="74"/>
      <c r="J29" s="75"/>
    </row>
    <row r="30" spans="1:10" s="21" customFormat="1" ht="15" thickBot="1">
      <c r="A30" s="26"/>
      <c r="B30" s="27" t="s">
        <v>12</v>
      </c>
      <c r="C30" s="27"/>
      <c r="D30" s="27"/>
      <c r="E30" s="28" t="s">
        <v>4</v>
      </c>
      <c r="F30" s="29">
        <f>F29+F28</f>
        <v>0</v>
      </c>
      <c r="G30" s="73"/>
      <c r="H30" s="73"/>
      <c r="I30" s="74"/>
      <c r="J30" s="75"/>
    </row>
    <row r="31" spans="7:10" ht="24" customHeight="1">
      <c r="G31" s="73"/>
      <c r="H31" s="73"/>
      <c r="I31" s="74"/>
      <c r="J31" s="75"/>
    </row>
    <row r="32" spans="7:10" ht="12" customHeight="1">
      <c r="G32" s="73"/>
      <c r="H32" s="73"/>
      <c r="I32" s="74"/>
      <c r="J32" s="75"/>
    </row>
    <row r="33" spans="7:10" ht="12" customHeight="1">
      <c r="G33" s="73"/>
      <c r="H33" s="73"/>
      <c r="I33" s="74"/>
      <c r="J33" s="75"/>
    </row>
    <row r="34" spans="7:10" ht="12" customHeight="1">
      <c r="G34" s="72"/>
      <c r="H34" s="72"/>
      <c r="I34" s="21"/>
      <c r="J34" s="21"/>
    </row>
    <row r="35" spans="7:10" ht="12" customHeight="1">
      <c r="G35" s="72"/>
      <c r="H35" s="72"/>
      <c r="I35" s="21"/>
      <c r="J35" s="21"/>
    </row>
    <row r="36" spans="7:10" ht="12" customHeight="1">
      <c r="G36" s="72"/>
      <c r="H36" s="72"/>
      <c r="I36" s="21"/>
      <c r="J36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2021-06-07T08:05:48Z</cp:lastPrinted>
  <dcterms:created xsi:type="dcterms:W3CDTF">2014-05-16T09:31:30Z</dcterms:created>
  <dcterms:modified xsi:type="dcterms:W3CDTF">2021-06-08T07:29:46Z</dcterms:modified>
  <cp:category/>
  <cp:version/>
  <cp:contentType/>
  <cp:contentStatus/>
</cp:coreProperties>
</file>