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ÚT+PLYNOVOD" sheetId="1" r:id="rId1"/>
    <sheet name="ELO" sheetId="2" r:id="rId2"/>
  </sheets>
  <definedNames/>
  <calcPr fullCalcOnLoad="1"/>
</workbook>
</file>

<file path=xl/sharedStrings.xml><?xml version="1.0" encoding="utf-8"?>
<sst xmlns="http://schemas.openxmlformats.org/spreadsheetml/2006/main" count="1000" uniqueCount="473">
  <si>
    <t>Pořad.</t>
  </si>
  <si>
    <t>Zkrácený popis</t>
  </si>
  <si>
    <t>Měr.</t>
  </si>
  <si>
    <t>Jednotk.</t>
  </si>
  <si>
    <t>Cena</t>
  </si>
  <si>
    <t>číslo</t>
  </si>
  <si>
    <t xml:space="preserve"> </t>
  </si>
  <si>
    <t>cena</t>
  </si>
  <si>
    <t>celkem</t>
  </si>
  <si>
    <t>1.</t>
  </si>
  <si>
    <t>ks</t>
  </si>
  <si>
    <t>2.</t>
  </si>
  <si>
    <t>3.</t>
  </si>
  <si>
    <t>4.</t>
  </si>
  <si>
    <t>5.</t>
  </si>
  <si>
    <t>6.</t>
  </si>
  <si>
    <t>7.</t>
  </si>
  <si>
    <t>8.</t>
  </si>
  <si>
    <t>9.</t>
  </si>
  <si>
    <t>10.</t>
  </si>
  <si>
    <t>11.</t>
  </si>
  <si>
    <t>12.</t>
  </si>
  <si>
    <t>m</t>
  </si>
  <si>
    <t>Množ.</t>
  </si>
  <si>
    <t>jedn.</t>
  </si>
  <si>
    <t>Položka</t>
  </si>
  <si>
    <t>A.</t>
  </si>
  <si>
    <t>B.</t>
  </si>
  <si>
    <t>C.</t>
  </si>
  <si>
    <t>13.</t>
  </si>
  <si>
    <t>14.</t>
  </si>
  <si>
    <t>Přesun hmot</t>
  </si>
  <si>
    <t>Hmotn.</t>
  </si>
  <si>
    <t>jednotk.</t>
  </si>
  <si>
    <t>15.</t>
  </si>
  <si>
    <t>16.</t>
  </si>
  <si>
    <t>17.</t>
  </si>
  <si>
    <t>18.</t>
  </si>
  <si>
    <t>kpl</t>
  </si>
  <si>
    <t>D.</t>
  </si>
  <si>
    <t>SOUHRN</t>
  </si>
  <si>
    <t>E.</t>
  </si>
  <si>
    <t>Demontáž armatur</t>
  </si>
  <si>
    <t>19.</t>
  </si>
  <si>
    <t>Zkoušky těsnosti</t>
  </si>
  <si>
    <t>20.</t>
  </si>
  <si>
    <t>21.</t>
  </si>
  <si>
    <t>22.</t>
  </si>
  <si>
    <t>23.</t>
  </si>
  <si>
    <t>24.</t>
  </si>
  <si>
    <t>25.</t>
  </si>
  <si>
    <t>26.</t>
  </si>
  <si>
    <t>kg</t>
  </si>
  <si>
    <t>Přípravné a pomocné práce</t>
  </si>
  <si>
    <t>hod.</t>
  </si>
  <si>
    <t>Nálevky</t>
  </si>
  <si>
    <t>F.</t>
  </si>
  <si>
    <t>Součástí dodávky je veškerá doprava a veškeré další dodávky a práce</t>
  </si>
  <si>
    <t>zde neuvedené nutné pro komplexní dodávku díla včetně uvedení do</t>
  </si>
  <si>
    <t>provozu, zaškolení obsluhy, zpracování atestů a manuálů, náklady na</t>
  </si>
  <si>
    <t>zkušební provoz, dokumentace skutečného provedení a příslušná</t>
  </si>
  <si>
    <t xml:space="preserve">měření nutná k provozu a kolaudaci. </t>
  </si>
  <si>
    <t>723 19 0901</t>
  </si>
  <si>
    <t>Uzavření a otevření potrubí</t>
  </si>
  <si>
    <t>723 19 0907</t>
  </si>
  <si>
    <t>Vypuštění potrubí</t>
  </si>
  <si>
    <t>723 19 0908</t>
  </si>
  <si>
    <t>Napuštění potrubí</t>
  </si>
  <si>
    <t>723 15 0803</t>
  </si>
  <si>
    <t>Demontáž potrubí</t>
  </si>
  <si>
    <t>723 23 0801</t>
  </si>
  <si>
    <t>723 19 1207</t>
  </si>
  <si>
    <t>Demontáž přípojek</t>
  </si>
  <si>
    <t>723 11 1202</t>
  </si>
  <si>
    <t>Potrubí ocelové 1/2"</t>
  </si>
  <si>
    <t>723 19 0918</t>
  </si>
  <si>
    <t>Napojení na stáv. potrubí</t>
  </si>
  <si>
    <t>723 23 1162</t>
  </si>
  <si>
    <t>Kulové kohouty 1/2"</t>
  </si>
  <si>
    <t>Nátěry potrubí</t>
  </si>
  <si>
    <t>723 22 9101</t>
  </si>
  <si>
    <t>Konzole, držáky, objímky</t>
  </si>
  <si>
    <t>998 72 3102</t>
  </si>
  <si>
    <t>HZS</t>
  </si>
  <si>
    <t>Tlaková zkouška</t>
  </si>
  <si>
    <t>Revize a revizní zpráva</t>
  </si>
  <si>
    <t xml:space="preserve">Vyzkoušení, uvedení do provozu, </t>
  </si>
  <si>
    <t>zaškolení obsluhy, předání</t>
  </si>
  <si>
    <t xml:space="preserve">783 42 5412 </t>
  </si>
  <si>
    <t>734 20 0831</t>
  </si>
  <si>
    <t>Propojení potrubí</t>
  </si>
  <si>
    <t>783 42 5412</t>
  </si>
  <si>
    <t>998 73 4103</t>
  </si>
  <si>
    <t>722 29 0226</t>
  </si>
  <si>
    <t>998 72 2102</t>
  </si>
  <si>
    <t>27.</t>
  </si>
  <si>
    <t>723 19 0205</t>
  </si>
  <si>
    <t xml:space="preserve">Přípojky k zařízení </t>
  </si>
  <si>
    <t>713 40 0842</t>
  </si>
  <si>
    <t>Odstranění tepelné izolace potrubí</t>
  </si>
  <si>
    <t>733 19 1925</t>
  </si>
  <si>
    <t>734 29 1123</t>
  </si>
  <si>
    <t>731 39 1815</t>
  </si>
  <si>
    <t>Vypuštění vody z otopné soustavy</t>
  </si>
  <si>
    <t>731 20 0826</t>
  </si>
  <si>
    <t>Demontáž kotlů plynových</t>
  </si>
  <si>
    <t>733 12 0836</t>
  </si>
  <si>
    <t>Dtto,          potrubí</t>
  </si>
  <si>
    <t>733 19 3820</t>
  </si>
  <si>
    <t>Odřezání držáků, objímek a konzol</t>
  </si>
  <si>
    <t>Demontáž odvodu spalin kotlů</t>
  </si>
  <si>
    <t>734 89 0803</t>
  </si>
  <si>
    <t>Přemístění vybouraných hmot</t>
  </si>
  <si>
    <t>731 24 9126</t>
  </si>
  <si>
    <t>731 28 9111</t>
  </si>
  <si>
    <t>Revize spalinových cest</t>
  </si>
  <si>
    <t>732 33 1623</t>
  </si>
  <si>
    <t>733 11 1317</t>
  </si>
  <si>
    <t>Příplatek za přípojky</t>
  </si>
  <si>
    <t>733 14 1102</t>
  </si>
  <si>
    <t>Nádoby odvzdušňovací</t>
  </si>
  <si>
    <t>733 19 0108</t>
  </si>
  <si>
    <t>28.</t>
  </si>
  <si>
    <t>29.</t>
  </si>
  <si>
    <t>30.</t>
  </si>
  <si>
    <t>31.</t>
  </si>
  <si>
    <t>32.</t>
  </si>
  <si>
    <t>33.</t>
  </si>
  <si>
    <t>34.</t>
  </si>
  <si>
    <t>37.</t>
  </si>
  <si>
    <t>35.</t>
  </si>
  <si>
    <t>36.</t>
  </si>
  <si>
    <t>38.</t>
  </si>
  <si>
    <t>39.</t>
  </si>
  <si>
    <t>40.</t>
  </si>
  <si>
    <t>41.</t>
  </si>
  <si>
    <t>42.</t>
  </si>
  <si>
    <t>43.</t>
  </si>
  <si>
    <t>44.</t>
  </si>
  <si>
    <t>45.</t>
  </si>
  <si>
    <t>46.</t>
  </si>
  <si>
    <t>47.</t>
  </si>
  <si>
    <t>48.</t>
  </si>
  <si>
    <t>49.</t>
  </si>
  <si>
    <t>50.</t>
  </si>
  <si>
    <t>51.</t>
  </si>
  <si>
    <t>52.</t>
  </si>
  <si>
    <t>53.</t>
  </si>
  <si>
    <t>54.</t>
  </si>
  <si>
    <t>733 19 2025</t>
  </si>
  <si>
    <t>Zaslepení potrubí</t>
  </si>
  <si>
    <t>Izolace potrubí tepelné ze skruží z minerál.</t>
  </si>
  <si>
    <t>Doplňkové kovové konstrukce:</t>
  </si>
  <si>
    <t xml:space="preserve">   konzole, držáky, objímky</t>
  </si>
  <si>
    <t>732 42 1467</t>
  </si>
  <si>
    <t>734 21 1126</t>
  </si>
  <si>
    <t>Vypouštěcí kohouty</t>
  </si>
  <si>
    <t>734 41 1135</t>
  </si>
  <si>
    <t>Teploměry</t>
  </si>
  <si>
    <t>734 42 1130</t>
  </si>
  <si>
    <t>Tlakoměry</t>
  </si>
  <si>
    <t>734 49 4213</t>
  </si>
  <si>
    <t>Návarky</t>
  </si>
  <si>
    <t>Proplach otopné soustavy</t>
  </si>
  <si>
    <t>Vypuštění a napuštění otopné soustavy</t>
  </si>
  <si>
    <t xml:space="preserve">   vč. odvzdušnění</t>
  </si>
  <si>
    <t>Topná zkouška</t>
  </si>
  <si>
    <t>Revize tlak. nádob výchozí a provozní</t>
  </si>
  <si>
    <t>Uvedení zařízení do provozu, zaškolení</t>
  </si>
  <si>
    <t xml:space="preserve">   obsluhy, předání do užívání</t>
  </si>
  <si>
    <t>721 22 6512</t>
  </si>
  <si>
    <t>722 17 4912</t>
  </si>
  <si>
    <t>Sestavení rozvodu</t>
  </si>
  <si>
    <t>Zkouška těsnosti</t>
  </si>
  <si>
    <t>612 40 1391</t>
  </si>
  <si>
    <t>602 01 3114</t>
  </si>
  <si>
    <t>Oprava štuků</t>
  </si>
  <si>
    <t>m2</t>
  </si>
  <si>
    <t>342 94 8111</t>
  </si>
  <si>
    <t>952 90 1111</t>
  </si>
  <si>
    <t>Vyčištění budov po montáži</t>
  </si>
  <si>
    <t>999 28 1106</t>
  </si>
  <si>
    <t>Cena celkem bez DPH</t>
  </si>
  <si>
    <t>723 23 9101</t>
  </si>
  <si>
    <t>Manometr</t>
  </si>
  <si>
    <t xml:space="preserve">Plynovod </t>
  </si>
  <si>
    <t xml:space="preserve">Vytápění </t>
  </si>
  <si>
    <r>
      <t>Pomocné stavební práce</t>
    </r>
    <r>
      <rPr>
        <sz val="12"/>
        <rFont val="Arial CE"/>
        <family val="2"/>
      </rPr>
      <t xml:space="preserve"> </t>
    </r>
  </si>
  <si>
    <r>
      <t>Vytápění</t>
    </r>
    <r>
      <rPr>
        <sz val="12"/>
        <rFont val="Arial CE"/>
        <family val="2"/>
      </rPr>
      <t xml:space="preserve"> </t>
    </r>
  </si>
  <si>
    <t xml:space="preserve">Pomocné stavební práce </t>
  </si>
  <si>
    <t>723 11 1206</t>
  </si>
  <si>
    <t>Servisní spuštění kotlů a kotelny</t>
  </si>
  <si>
    <t xml:space="preserve">Izolace tepelné zařízení kotelny tl. 50 mm </t>
  </si>
  <si>
    <t xml:space="preserve">    s Al fólií</t>
  </si>
  <si>
    <t>713 48 3318</t>
  </si>
  <si>
    <t xml:space="preserve">Elektroinstalace </t>
  </si>
  <si>
    <t>Oprava kotelny a výměna kotlů</t>
  </si>
  <si>
    <t>Dtto,                  2"</t>
  </si>
  <si>
    <t>723 22 1304</t>
  </si>
  <si>
    <t>Ventil vzorkovací 1/2"</t>
  </si>
  <si>
    <t>732 42 1481</t>
  </si>
  <si>
    <t>732 42 1461</t>
  </si>
  <si>
    <t>734 29 5112</t>
  </si>
  <si>
    <t xml:space="preserve">Trojcestný regulační ventil </t>
  </si>
  <si>
    <t>734 29 5115</t>
  </si>
  <si>
    <t>55.</t>
  </si>
  <si>
    <t>56.</t>
  </si>
  <si>
    <t>57.</t>
  </si>
  <si>
    <t>58.</t>
  </si>
  <si>
    <t xml:space="preserve">Kanalizace  </t>
  </si>
  <si>
    <t xml:space="preserve">Úprava  kanalizace </t>
  </si>
  <si>
    <t xml:space="preserve">Propojení potrubí </t>
  </si>
  <si>
    <t xml:space="preserve">Kanalizace </t>
  </si>
  <si>
    <t>Vodovod</t>
  </si>
  <si>
    <t>722 13 0802</t>
  </si>
  <si>
    <t>722 22 0862</t>
  </si>
  <si>
    <t>Dtto,          armatur</t>
  </si>
  <si>
    <t>722 18 1232</t>
  </si>
  <si>
    <t>Izolace potrubí tl. 15 mm</t>
  </si>
  <si>
    <t>722 19 0401</t>
  </si>
  <si>
    <t>Vyvedení výpustek</t>
  </si>
  <si>
    <t>722 22 0111</t>
  </si>
  <si>
    <t>Nástěnky</t>
  </si>
  <si>
    <t>722 21 2440</t>
  </si>
  <si>
    <t>Orientační štítky</t>
  </si>
  <si>
    <t>722 22 4115</t>
  </si>
  <si>
    <t xml:space="preserve">Kohouty vypouštěcí </t>
  </si>
  <si>
    <t>722 13 1938</t>
  </si>
  <si>
    <t>722 29 0234</t>
  </si>
  <si>
    <t>Proplach a dezinfekce</t>
  </si>
  <si>
    <t>722 19 0901</t>
  </si>
  <si>
    <t>Otevření nebo uzavření potrubí</t>
  </si>
  <si>
    <t>998 72 2204</t>
  </si>
  <si>
    <t>734 17 3418</t>
  </si>
  <si>
    <t>723 23 1166</t>
  </si>
  <si>
    <t>Lešení</t>
  </si>
  <si>
    <t xml:space="preserve">Montáž odvodu spalin a komínu  </t>
  </si>
  <si>
    <t xml:space="preserve">   distanční objímky,</t>
  </si>
  <si>
    <t>733 11 1214</t>
  </si>
  <si>
    <t>733 12 1222</t>
  </si>
  <si>
    <t xml:space="preserve">Dtto,                                  ø 108 </t>
  </si>
  <si>
    <t>733 12 1228</t>
  </si>
  <si>
    <t>713 46 3310</t>
  </si>
  <si>
    <t>713 46 3321</t>
  </si>
  <si>
    <t>soub.</t>
  </si>
  <si>
    <t>734 19 3116</t>
  </si>
  <si>
    <t>734 19 2317</t>
  </si>
  <si>
    <t>Zpětný ventil DN 80</t>
  </si>
  <si>
    <t>734 16 3428</t>
  </si>
  <si>
    <t>734 17 3217</t>
  </si>
  <si>
    <t>Odvzdušňovací ventily</t>
  </si>
  <si>
    <t>721 17 4043</t>
  </si>
  <si>
    <t>Potrubí PVC HT 50</t>
  </si>
  <si>
    <t>721 17 1913</t>
  </si>
  <si>
    <t>722 23 1201</t>
  </si>
  <si>
    <t>Oddělovací člen</t>
  </si>
  <si>
    <t>722 23 4231</t>
  </si>
  <si>
    <t>971 03 3351</t>
  </si>
  <si>
    <t>310 23 6251</t>
  </si>
  <si>
    <t>Vybourání otvorů ve zdech 0,09 m2</t>
  </si>
  <si>
    <t>Zazdívka otvorů ve zdech 0,09 m2</t>
  </si>
  <si>
    <t>Oprava omítek do 1 m2</t>
  </si>
  <si>
    <t>Osazení kotevních prvků</t>
  </si>
  <si>
    <t>Úprava betonového základu kotlů</t>
  </si>
  <si>
    <t>Doplnění vybavení kotelny:</t>
  </si>
  <si>
    <t xml:space="preserve">   hasící přístroj</t>
  </si>
  <si>
    <t xml:space="preserve">   detektor CO</t>
  </si>
  <si>
    <t xml:space="preserve">   svítilna</t>
  </si>
  <si>
    <t xml:space="preserve">   provozní deník</t>
  </si>
  <si>
    <t>Odborné učiliště, Praktická škola,</t>
  </si>
  <si>
    <t>Základní škola a Mateřská škola Příbram IV</t>
  </si>
  <si>
    <t>Pod Šachtami 335, 261 01 Příbram IV</t>
  </si>
  <si>
    <t>Přírubové spoje DN 50</t>
  </si>
  <si>
    <t>Montáž kotlů plyn.kondenz.stacionárních</t>
  </si>
  <si>
    <t xml:space="preserve">Plyn.kondenz.kotel stacionární o výkonu </t>
  </si>
  <si>
    <t xml:space="preserve">   350 kW vč. ekvitermní regulace pro</t>
  </si>
  <si>
    <t xml:space="preserve">   2 skupiny ÚT a neutralizačního boxu</t>
  </si>
  <si>
    <t>Dtto,  280 kW</t>
  </si>
  <si>
    <t>Dodávka odkouření pro 2 kondenz.kotle:</t>
  </si>
  <si>
    <t xml:space="preserve">   komínové vložky DN 250,</t>
  </si>
  <si>
    <t xml:space="preserve">   pateční koleno DN 250, manžeta - 2 ks</t>
  </si>
  <si>
    <t xml:space="preserve">   kouřovod DN 250 - 2 x 3 m</t>
  </si>
  <si>
    <t xml:space="preserve">   měřící díl, revizní díl, stěnová objímka 2x</t>
  </si>
  <si>
    <t>Expanzní automat napojení</t>
  </si>
  <si>
    <t>Potrubí ocelové v kotelnách 2"</t>
  </si>
  <si>
    <t xml:space="preserve">Dtto,                                  ø 89 </t>
  </si>
  <si>
    <t xml:space="preserve">   plsti s Al fólií tl. 50 mm -  2" </t>
  </si>
  <si>
    <t>Dtto,                                  ø 89</t>
  </si>
  <si>
    <t>734 19 3115</t>
  </si>
  <si>
    <t>Mezipřírubové klapky DN 50</t>
  </si>
  <si>
    <t>Dtto,                         DN 80</t>
  </si>
  <si>
    <t>734 20 4117</t>
  </si>
  <si>
    <t>Mezipřír.klapka se servopohonem DN 80</t>
  </si>
  <si>
    <t>734 19 2316</t>
  </si>
  <si>
    <t>Zpětný ventil DN 50</t>
  </si>
  <si>
    <t>Filtr DN 80</t>
  </si>
  <si>
    <t>734 17 3215</t>
  </si>
  <si>
    <t>Pojistný ventil DN 2"</t>
  </si>
  <si>
    <t xml:space="preserve">   se servopohonem DN 50 </t>
  </si>
  <si>
    <t>722 17 4025</t>
  </si>
  <si>
    <t xml:space="preserve">Potrubí PPR  ø 25 </t>
  </si>
  <si>
    <t>722 23 1072</t>
  </si>
  <si>
    <t>Ventil zpětný 3/4"</t>
  </si>
  <si>
    <t>Kulový kohout 3/4"</t>
  </si>
  <si>
    <t>722 23 2045</t>
  </si>
  <si>
    <t>Demineralizační jednotka</t>
  </si>
  <si>
    <t>Oběh.čerpadlo elektron.o výk.:38 m3/h - 5 m</t>
  </si>
  <si>
    <t>Dtto,        o výkonu:  30 m3/h - 5 m</t>
  </si>
  <si>
    <t>Dtto,        o výkonu:  3,5 m3/h - 10,5 m</t>
  </si>
  <si>
    <t>Dtto,        o výkonu:  10 m3/h - 6,5 m</t>
  </si>
  <si>
    <t>713 46 3320</t>
  </si>
  <si>
    <t>Přírubové spoje DN 80</t>
  </si>
  <si>
    <t>D Í L Č Í   R O Z P O Č E T</t>
  </si>
  <si>
    <t>DÍLČÍ ROZPOČET- OPRAVA KOTELNY A VÝMĚNA KOTLŮ, OBJEKT DÍLEN UL. U KŘÍŽKU PŘÍBRAM IV
ČÁST  -ELEKTROINSTALACE, MaR
             PROJEKCE ELEKTRO ŠKARDA
           GEN. TESAŘÍKA 136 Příbram I
                    tel.:  606 365 500</t>
  </si>
  <si>
    <t>R E K A P I T U L A C E</t>
  </si>
  <si>
    <t>označení</t>
  </si>
  <si>
    <t>název položky</t>
  </si>
  <si>
    <t>DPH</t>
  </si>
  <si>
    <t>částka Kč</t>
  </si>
  <si>
    <t xml:space="preserve">      1.   A.1</t>
  </si>
  <si>
    <t xml:space="preserve"> Silnoproud-montáž</t>
  </si>
  <si>
    <t xml:space="preserve">      2.   A.2</t>
  </si>
  <si>
    <t xml:space="preserve"> Silnoproud-materiál</t>
  </si>
  <si>
    <t xml:space="preserve">      3.   A.3</t>
  </si>
  <si>
    <t xml:space="preserve"> Silnoproud-svítidla</t>
  </si>
  <si>
    <t xml:space="preserve">      4.   B.1</t>
  </si>
  <si>
    <t xml:space="preserve"> Rozvaděč RO1</t>
  </si>
  <si>
    <t xml:space="preserve">      5.   C.1</t>
  </si>
  <si>
    <t xml:space="preserve"> Demontáž</t>
  </si>
  <si>
    <t xml:space="preserve">      6.   C.2</t>
  </si>
  <si>
    <t xml:space="preserve"> Revize</t>
  </si>
  <si>
    <t>C E L K E M   b e z   D P H</t>
  </si>
  <si>
    <t>Č á s t   D P H</t>
  </si>
  <si>
    <t xml:space="preserve"> základ DPH</t>
  </si>
  <si>
    <t xml:space="preserve"> částka DPH</t>
  </si>
  <si>
    <t xml:space="preserve"> základ bez DPH - kontrolní údaj</t>
  </si>
  <si>
    <t>C E L K E M   v č .   D P H</t>
  </si>
  <si>
    <t xml:space="preserve">
 Vypracováno s použitím položek montážních ceníků RTS
 a položek orientačních cen materiálů.
   Určeno pouze pro potřebu hrubé cenové orientace.
  Ve výměrové části může sloužit jako podklad pro
vypracování smluvní ceny.
  Uvedené výrobky jsou standardem pro výběr konkrétního
výrobku.
   Ceny uvedené v propočtu jsou bez DPH !</t>
  </si>
  <si>
    <t>A.1 - Silnoproud-montáž</t>
  </si>
  <si>
    <t>p.č.</t>
  </si>
  <si>
    <t>číslo pol.</t>
  </si>
  <si>
    <t>m.j.</t>
  </si>
  <si>
    <t>množství</t>
  </si>
  <si>
    <t>cena Kč</t>
  </si>
  <si>
    <t>celkem Kč</t>
  </si>
  <si>
    <t xml:space="preserve"> 21M210 100258</t>
  </si>
  <si>
    <t xml:space="preserve"> Ukončení kabelů do 5x1,5-4 mm2</t>
  </si>
  <si>
    <t xml:space="preserve"> 21M210 190001</t>
  </si>
  <si>
    <t xml:space="preserve"> Montáž rozvodnice kotelny</t>
  </si>
  <si>
    <t xml:space="preserve"> 21M210 200004</t>
  </si>
  <si>
    <t xml:space="preserve"> Svítidlo nouzového osvělení</t>
  </si>
  <si>
    <t xml:space="preserve"> 21M210 800105</t>
  </si>
  <si>
    <t xml:space="preserve"> Kabel CYKY 3x1.5mm2 volně</t>
  </si>
  <si>
    <t xml:space="preserve"> 21M210 800106</t>
  </si>
  <si>
    <t xml:space="preserve"> Kabel CYKY 3x2.5mm2 volně</t>
  </si>
  <si>
    <t xml:space="preserve"> 21M210 810015</t>
  </si>
  <si>
    <t xml:space="preserve"> Kabel CYKY 5x1,5mm2 volně</t>
  </si>
  <si>
    <t xml:space="preserve"> 21M210 810016</t>
  </si>
  <si>
    <t xml:space="preserve"> Kabel CYKY 5x2,5 mm2 volně</t>
  </si>
  <si>
    <t xml:space="preserve"> 21M210 850125</t>
  </si>
  <si>
    <t xml:space="preserve"> Kabel sdělovací SYKFY do 6P pevně</t>
  </si>
  <si>
    <t xml:space="preserve"> 21M210 860201*</t>
  </si>
  <si>
    <t xml:space="preserve"> Kabel JYTY 3x1mm2-volně</t>
  </si>
  <si>
    <t xml:space="preserve"> C21MON 210010105</t>
  </si>
  <si>
    <t xml:space="preserve"> Lišta LV 24x22 vkládací pevně</t>
  </si>
  <si>
    <t xml:space="preserve"> C21MON 210010110</t>
  </si>
  <si>
    <t xml:space="preserve"> Lišta vkládací LHD 40x40 pevně</t>
  </si>
  <si>
    <t xml:space="preserve"> C21MON 210010351</t>
  </si>
  <si>
    <t xml:space="preserve"> Krabice 6455-11 4mm2 vč.zapoj.</t>
  </si>
  <si>
    <t>kus</t>
  </si>
  <si>
    <t xml:space="preserve"> C21MON 210110001P01</t>
  </si>
  <si>
    <t xml:space="preserve"> Montáž teplotního, tlakového čidla</t>
  </si>
  <si>
    <t xml:space="preserve"> C21MON 210110001P07</t>
  </si>
  <si>
    <t xml:space="preserve"> Montáž, připojení detektor topných plynů</t>
  </si>
  <si>
    <t xml:space="preserve"> C21MON 210110002</t>
  </si>
  <si>
    <t xml:space="preserve"> Spínač 1 nástěnný</t>
  </si>
  <si>
    <t xml:space="preserve"> C21MON 210111021</t>
  </si>
  <si>
    <t xml:space="preserve"> Zásuvka vlhko 250V 10/16A konc</t>
  </si>
  <si>
    <t xml:space="preserve"> C21MON 210150504P01</t>
  </si>
  <si>
    <t xml:space="preserve"> Regulátor MaR připojení nastavení</t>
  </si>
  <si>
    <t xml:space="preserve"> C21MON 210220311</t>
  </si>
  <si>
    <t xml:space="preserve"> Svorka hrom.na potrubí 26-70cm</t>
  </si>
  <si>
    <t xml:space="preserve"> C21MON 210220321</t>
  </si>
  <si>
    <t xml:space="preserve"> Svorka "BERNARD" na potrubí
vč. pásku</t>
  </si>
  <si>
    <t xml:space="preserve"> C21MON 210290741</t>
  </si>
  <si>
    <t xml:space="preserve"> Připojení trřícestného ventilu</t>
  </si>
  <si>
    <t xml:space="preserve"> C21MON 210290741D01</t>
  </si>
  <si>
    <t xml:space="preserve"> Připojení oběhového čerpadla</t>
  </si>
  <si>
    <t xml:space="preserve"> C21MON 210290751P01</t>
  </si>
  <si>
    <t xml:space="preserve"> Připojení plynového kotle</t>
  </si>
  <si>
    <t xml:space="preserve"> C21MON 210800013</t>
  </si>
  <si>
    <t xml:space="preserve"> Vodič CYY 4mm2    volně</t>
  </si>
  <si>
    <t xml:space="preserve"> ¤ PV-010%</t>
  </si>
  <si>
    <t xml:space="preserve"> Přidružené výkony 1%</t>
  </si>
  <si>
    <t>%</t>
  </si>
  <si>
    <t xml:space="preserve"> ¤ ZV-060%</t>
  </si>
  <si>
    <t xml:space="preserve"> Zednické výpomoce  6%</t>
  </si>
  <si>
    <t>CELKEM</t>
  </si>
  <si>
    <t>A.2 - Silnoproud-materiál</t>
  </si>
  <si>
    <t xml:space="preserve"> 341 11090R</t>
  </si>
  <si>
    <t xml:space="preserve"> Kabel silový s Cu jádrem 750 V CYKY 5 x 1,5 mm2</t>
  </si>
  <si>
    <t xml:space="preserve"> 341 11094R</t>
  </si>
  <si>
    <t xml:space="preserve"> Kabel silový s Cu jádrem 750 V CYKY 5 x 2,5 mm2</t>
  </si>
  <si>
    <t xml:space="preserve"> C21MON 210860203</t>
  </si>
  <si>
    <t xml:space="preserve"> Kabel JYTY 3x1mm2        volně</t>
  </si>
  <si>
    <t xml:space="preserve"> CMATER 341211235285</t>
  </si>
  <si>
    <t xml:space="preserve"> Kabel sdělovací  SYKFY 3x2x0,5</t>
  </si>
  <si>
    <t xml:space="preserve"> CMATER 345355305629</t>
  </si>
  <si>
    <t xml:space="preserve"> Spínač ř.1 na povrch</t>
  </si>
  <si>
    <t xml:space="preserve"> CMATER 34555*0815</t>
  </si>
  <si>
    <t xml:space="preserve"> Zásuvka230V/16A, na povrch</t>
  </si>
  <si>
    <t xml:space="preserve"> CMATER 345661551200</t>
  </si>
  <si>
    <t xml:space="preserve"> Krabice 4xP16  4mm2    6455-11</t>
  </si>
  <si>
    <t xml:space="preserve"> CMATER 34571*05251</t>
  </si>
  <si>
    <t xml:space="preserve"> Lišta instal.vklád.PVC LV25x20</t>
  </si>
  <si>
    <t xml:space="preserve"> CMATER 34571*0529</t>
  </si>
  <si>
    <t xml:space="preserve"> Lišta instal.vklád.PVC LHD40x40</t>
  </si>
  <si>
    <t xml:space="preserve"> CMATER 405915200...</t>
  </si>
  <si>
    <t xml:space="preserve"> Detektor úniku hořlavých plynů</t>
  </si>
  <si>
    <t xml:space="preserve"> CMATER 405915200..1</t>
  </si>
  <si>
    <t xml:space="preserve"> GSM modul GST2 pro kamna a kotle vč. zdroje</t>
  </si>
  <si>
    <t xml:space="preserve"> SPCM 341-11032</t>
  </si>
  <si>
    <t xml:space="preserve"> Kabel CYKY 3-Jx1,5mm2</t>
  </si>
  <si>
    <t xml:space="preserve"> SPCM 341-11038</t>
  </si>
  <si>
    <t xml:space="preserve"> Kabel CYKY 3-Jx2,5mm2</t>
  </si>
  <si>
    <t xml:space="preserve"> SPCM 341-40965</t>
  </si>
  <si>
    <t xml:space="preserve"> Vodič CY 4mm2 zž</t>
  </si>
  <si>
    <t xml:space="preserve"> SPCM 354-42071</t>
  </si>
  <si>
    <t xml:space="preserve"> Páska uzemňovací Cu</t>
  </si>
  <si>
    <t xml:space="preserve"> SPCM 354-42150</t>
  </si>
  <si>
    <t xml:space="preserve"> Svorka uzemňovací</t>
  </si>
  <si>
    <t xml:space="preserve"> ¤ PM-030%</t>
  </si>
  <si>
    <t xml:space="preserve"> Podružný materiál  3%</t>
  </si>
  <si>
    <t xml:space="preserve"> ¤ PN-100%</t>
  </si>
  <si>
    <t xml:space="preserve"> Pořizovací náklady 10%</t>
  </si>
  <si>
    <t>A.3 - Silnoproud-svítidla</t>
  </si>
  <si>
    <t xml:space="preserve"> CSVITI 348100100000</t>
  </si>
  <si>
    <t xml:space="preserve"> Světlo nouzové</t>
  </si>
  <si>
    <t xml:space="preserve"> SPCM ............</t>
  </si>
  <si>
    <t xml:space="preserve"> Svítidla jsou vč.zdrojů</t>
  </si>
  <si>
    <t>B.1 - Rozvaděč RO1</t>
  </si>
  <si>
    <t xml:space="preserve"> 354-D 951110-049831</t>
  </si>
  <si>
    <t xml:space="preserve"> Svodič přepětí Typ 2, TN-S</t>
  </si>
  <si>
    <t xml:space="preserve"> 358 22129R</t>
  </si>
  <si>
    <t xml:space="preserve"> Jistič do 63 A 1+N pólový charakter.B  LPN-16B-1N</t>
  </si>
  <si>
    <t xml:space="preserve"> 358 22397R</t>
  </si>
  <si>
    <t xml:space="preserve"> Jistič do 63 A 3pólový charakter. B LPN-6B-3</t>
  </si>
  <si>
    <t xml:space="preserve"> 358 22464R</t>
  </si>
  <si>
    <t xml:space="preserve"> Jistič do 63 A 3+N pólový charakter.B  LPN-16B-3N</t>
  </si>
  <si>
    <t xml:space="preserve"> 358 89029.AR</t>
  </si>
  <si>
    <t xml:space="preserve"> Chránič proudový 40/4/030</t>
  </si>
  <si>
    <t xml:space="preserve"> CMATER 35821121...2</t>
  </si>
  <si>
    <t xml:space="preserve"> Stykač vzduchový RSI-20-11</t>
  </si>
  <si>
    <t xml:space="preserve"> Stykač vzduchový RSI 25-40</t>
  </si>
  <si>
    <t xml:space="preserve"> CMATER 35822*7342</t>
  </si>
  <si>
    <t xml:space="preserve"> Jistič vzduch.32A/3+vyrážecí cívka</t>
  </si>
  <si>
    <t xml:space="preserve"> Zařízení poruchové signalizace- sada (vč. čidel)</t>
  </si>
  <si>
    <t xml:space="preserve"> CROZVA B-1011-1</t>
  </si>
  <si>
    <t xml:space="preserve"> Propojovací lišta 10mm</t>
  </si>
  <si>
    <t xml:space="preserve"> SPCM 357-........</t>
  </si>
  <si>
    <t xml:space="preserve"> Rozvodnice na povrch</t>
  </si>
  <si>
    <t xml:space="preserve"> SPCM 358-........</t>
  </si>
  <si>
    <t xml:space="preserve"> Jistič 10B/1</t>
  </si>
  <si>
    <t xml:space="preserve"> Jistič 6B/1</t>
  </si>
  <si>
    <t xml:space="preserve"> Jistič 4B/1</t>
  </si>
  <si>
    <t xml:space="preserve"> SPCM 358-.......3</t>
  </si>
  <si>
    <t xml:space="preserve"> Zdroj 230V/24V-HUP</t>
  </si>
  <si>
    <t xml:space="preserve"> ¤ AA-40%</t>
  </si>
  <si>
    <t xml:space="preserve"> Montážní,kompletační a pořiz.náklady 40%</t>
  </si>
  <si>
    <t>C.1 - Demontáž</t>
  </si>
  <si>
    <t xml:space="preserve">  OSTAT ZZR-115</t>
  </si>
  <si>
    <t xml:space="preserve"> Demontáž stávající nevyužité stavební, technologické el.instalace, okruhové rozvodnice</t>
  </si>
  <si>
    <t>C.2 - Revize</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</si>
</sst>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0"/>
    <numFmt numFmtId="166" formatCode="0.0"/>
  </numFmts>
  <fonts count="14">
    <font>
      <sz val="10"/>
      <name val="Arial CE"/>
      <family val="0"/>
    </font>
    <font>
      <b/>
      <sz val="12"/>
      <name val="Bangkok"/>
      <family val="0"/>
    </font>
    <font>
      <sz val="11"/>
      <name val="Arial CE"/>
      <family val="2"/>
    </font>
    <font>
      <b/>
      <sz val="11"/>
      <name val="Arial CE"/>
      <family val="2"/>
    </font>
    <font>
      <u val="single"/>
      <sz val="10"/>
      <color indexed="12"/>
      <name val="Arial CE"/>
      <family val="0"/>
    </font>
    <font>
      <u val="single"/>
      <sz val="10"/>
      <color indexed="36"/>
      <name val="Arial CE"/>
      <family val="0"/>
    </font>
    <font>
      <b/>
      <sz val="12"/>
      <name val="Arial CE"/>
      <family val="2"/>
    </font>
    <font>
      <b/>
      <u val="single"/>
      <sz val="12"/>
      <name val="Arial CE"/>
      <family val="2"/>
    </font>
    <font>
      <b/>
      <sz val="11"/>
      <name val="Bangkok"/>
      <family val="0"/>
    </font>
    <font>
      <b/>
      <u val="single"/>
      <sz val="14"/>
      <name val="Arial CE"/>
      <family val="2"/>
    </font>
    <font>
      <sz val="12"/>
      <name val="Arial CE"/>
      <family val="2"/>
    </font>
    <font>
      <sz val="11"/>
      <name val="Bangkok"/>
      <family val="0"/>
    </font>
    <font>
      <sz val="11"/>
      <color indexed="8"/>
      <name val="Calibri"/>
      <family val="2"/>
    </font>
    <font>
      <b/>
      <sz val="12"/>
      <color indexed="8"/>
      <name val="Arial"/>
      <family val="0"/>
    </font>
  </fonts>
  <fills count="2">
    <fill>
      <patternFill/>
    </fill>
    <fill>
      <patternFill patternType="gray125"/>
    </fill>
  </fills>
  <borders count="11">
    <border>
      <left/>
      <right/>
      <top/>
      <bottom/>
      <diagonal/>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lignment/>
      <protection/>
    </xf>
    <xf numFmtId="0" fontId="4"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cellStyleXfs>
  <cellXfs count="71">
    <xf numFmtId="0" fontId="0" fillId="0" borderId="0" xfId="0" applyAlignment="1">
      <alignment/>
    </xf>
    <xf numFmtId="0" fontId="2" fillId="0" borderId="0" xfId="0" applyFont="1" applyAlignment="1">
      <alignment/>
    </xf>
    <xf numFmtId="16" fontId="2" fillId="0" borderId="1" xfId="0" applyNumberFormat="1" applyFont="1" applyBorder="1" applyAlignment="1">
      <alignment horizontal="center"/>
    </xf>
    <xf numFmtId="1" fontId="2" fillId="0" borderId="1" xfId="0" applyNumberFormat="1" applyFont="1" applyBorder="1" applyAlignment="1">
      <alignment horizontal="center"/>
    </xf>
    <xf numFmtId="0" fontId="2" fillId="0" borderId="1" xfId="0" applyFont="1" applyBorder="1" applyAlignment="1">
      <alignment horizontal="right"/>
    </xf>
    <xf numFmtId="4" fontId="2" fillId="0" borderId="1" xfId="0" applyNumberFormat="1" applyFont="1" applyBorder="1" applyAlignment="1">
      <alignment horizontal="right"/>
    </xf>
    <xf numFmtId="0" fontId="2"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right"/>
    </xf>
    <xf numFmtId="49" fontId="2" fillId="0" borderId="1" xfId="0" applyNumberFormat="1" applyFont="1" applyFill="1" applyBorder="1" applyAlignment="1">
      <alignment/>
    </xf>
    <xf numFmtId="49" fontId="2" fillId="0" borderId="1" xfId="0" applyNumberFormat="1" applyFont="1" applyBorder="1" applyAlignment="1">
      <alignment/>
    </xf>
    <xf numFmtId="49" fontId="0" fillId="0" borderId="1" xfId="0" applyNumberFormat="1" applyBorder="1" applyAlignment="1">
      <alignment/>
    </xf>
    <xf numFmtId="2" fontId="2" fillId="0" borderId="1" xfId="0" applyNumberFormat="1" applyFont="1" applyBorder="1" applyAlignment="1">
      <alignment horizontal="right"/>
    </xf>
    <xf numFmtId="2" fontId="0" fillId="0" borderId="1" xfId="0" applyNumberFormat="1" applyBorder="1" applyAlignment="1">
      <alignment horizontal="right"/>
    </xf>
    <xf numFmtId="0" fontId="1" fillId="0" borderId="1" xfId="0" applyFont="1" applyFill="1" applyBorder="1" applyAlignment="1">
      <alignment horizontal="center"/>
    </xf>
    <xf numFmtId="0" fontId="1" fillId="0" borderId="1" xfId="0" applyFont="1" applyFill="1" applyBorder="1" applyAlignment="1">
      <alignment horizontal="right"/>
    </xf>
    <xf numFmtId="2" fontId="1" fillId="0" borderId="1" xfId="0" applyNumberFormat="1" applyFont="1" applyFill="1" applyBorder="1" applyAlignment="1">
      <alignment horizontal="center"/>
    </xf>
    <xf numFmtId="0" fontId="3" fillId="0" borderId="1" xfId="0" applyFont="1" applyBorder="1" applyAlignment="1">
      <alignment horizontal="center"/>
    </xf>
    <xf numFmtId="49" fontId="6" fillId="0" borderId="1" xfId="0" applyNumberFormat="1" applyFont="1" applyBorder="1" applyAlignment="1">
      <alignment horizontal="left"/>
    </xf>
    <xf numFmtId="4" fontId="3" fillId="0" borderId="1" xfId="0" applyNumberFormat="1" applyFont="1" applyBorder="1" applyAlignment="1">
      <alignment horizontal="right"/>
    </xf>
    <xf numFmtId="2" fontId="2" fillId="0" borderId="2" xfId="0" applyNumberFormat="1" applyFont="1" applyBorder="1" applyAlignment="1">
      <alignment horizontal="right"/>
    </xf>
    <xf numFmtId="0" fontId="2" fillId="0" borderId="3" xfId="0" applyFont="1" applyBorder="1" applyAlignment="1">
      <alignment horizontal="right"/>
    </xf>
    <xf numFmtId="49" fontId="6" fillId="0" borderId="1" xfId="0" applyNumberFormat="1" applyFont="1" applyFill="1" applyBorder="1" applyAlignment="1">
      <alignment horizontal="center"/>
    </xf>
    <xf numFmtId="49" fontId="7" fillId="0" borderId="1" xfId="0" applyNumberFormat="1" applyFont="1" applyFill="1" applyBorder="1" applyAlignment="1">
      <alignment horizontal="center"/>
    </xf>
    <xf numFmtId="0" fontId="0" fillId="0" borderId="1" xfId="0" applyBorder="1" applyAlignment="1">
      <alignment/>
    </xf>
    <xf numFmtId="0" fontId="2" fillId="0" borderId="1" xfId="0" applyFont="1" applyBorder="1" applyAlignment="1">
      <alignment/>
    </xf>
    <xf numFmtId="0" fontId="8" fillId="0" borderId="4" xfId="0" applyFont="1" applyFill="1" applyBorder="1" applyAlignment="1">
      <alignment horizontal="center"/>
    </xf>
    <xf numFmtId="49" fontId="8" fillId="0" borderId="4" xfId="0" applyNumberFormat="1" applyFont="1" applyFill="1" applyBorder="1" applyAlignment="1">
      <alignment horizontal="center"/>
    </xf>
    <xf numFmtId="0" fontId="8" fillId="0" borderId="4" xfId="0" applyFont="1" applyFill="1" applyBorder="1" applyAlignment="1">
      <alignment horizontal="right"/>
    </xf>
    <xf numFmtId="2" fontId="8" fillId="0" borderId="4" xfId="0" applyNumberFormat="1" applyFont="1" applyFill="1" applyBorder="1" applyAlignment="1">
      <alignment horizontal="center"/>
    </xf>
    <xf numFmtId="0" fontId="8" fillId="0" borderId="3" xfId="0" applyFont="1" applyFill="1" applyBorder="1" applyAlignment="1">
      <alignment horizontal="center"/>
    </xf>
    <xf numFmtId="49" fontId="8" fillId="0" borderId="3" xfId="0" applyNumberFormat="1" applyFont="1" applyFill="1" applyBorder="1" applyAlignment="1">
      <alignment/>
    </xf>
    <xf numFmtId="0" fontId="8" fillId="0" borderId="3" xfId="0" applyFont="1" applyFill="1" applyBorder="1" applyAlignment="1">
      <alignment horizontal="right"/>
    </xf>
    <xf numFmtId="2" fontId="8" fillId="0" borderId="3" xfId="0" applyNumberFormat="1" applyFont="1" applyFill="1" applyBorder="1" applyAlignment="1">
      <alignment horizontal="center"/>
    </xf>
    <xf numFmtId="0" fontId="3" fillId="0" borderId="1" xfId="0" applyFont="1" applyBorder="1" applyAlignment="1">
      <alignment horizontal="right"/>
    </xf>
    <xf numFmtId="49" fontId="9" fillId="0" borderId="1" xfId="0" applyNumberFormat="1" applyFont="1" applyFill="1" applyBorder="1" applyAlignment="1">
      <alignment horizontal="center"/>
    </xf>
    <xf numFmtId="49" fontId="2" fillId="0" borderId="1" xfId="0" applyNumberFormat="1" applyFont="1" applyBorder="1" applyAlignment="1">
      <alignment horizontal="left"/>
    </xf>
    <xf numFmtId="49" fontId="3" fillId="0" borderId="1" xfId="0" applyNumberFormat="1" applyFont="1" applyBorder="1" applyAlignment="1">
      <alignment horizontal="left"/>
    </xf>
    <xf numFmtId="0" fontId="8" fillId="0" borderId="1" xfId="0" applyFont="1" applyFill="1" applyBorder="1" applyAlignment="1">
      <alignment horizontal="center"/>
    </xf>
    <xf numFmtId="49" fontId="8" fillId="0" borderId="1" xfId="0" applyNumberFormat="1" applyFont="1" applyFill="1" applyBorder="1" applyAlignment="1">
      <alignment/>
    </xf>
    <xf numFmtId="0" fontId="8" fillId="0" borderId="1" xfId="0" applyFont="1" applyFill="1" applyBorder="1" applyAlignment="1">
      <alignment horizontal="right"/>
    </xf>
    <xf numFmtId="2" fontId="8" fillId="0" borderId="1" xfId="0" applyNumberFormat="1" applyFont="1" applyFill="1" applyBorder="1" applyAlignment="1">
      <alignment horizontal="center"/>
    </xf>
    <xf numFmtId="0" fontId="11" fillId="0" borderId="1" xfId="0" applyFont="1" applyFill="1" applyBorder="1" applyAlignment="1">
      <alignment horizontal="center"/>
    </xf>
    <xf numFmtId="2" fontId="8" fillId="0" borderId="1" xfId="0" applyNumberFormat="1" applyFont="1" applyFill="1" applyBorder="1" applyAlignment="1">
      <alignment horizontal="right"/>
    </xf>
    <xf numFmtId="49" fontId="6" fillId="0" borderId="3" xfId="0" applyNumberFormat="1" applyFont="1" applyBorder="1" applyAlignment="1">
      <alignment horizontal="left"/>
    </xf>
    <xf numFmtId="43" fontId="2" fillId="0" borderId="1" xfId="16" applyFont="1" applyBorder="1" applyAlignment="1">
      <alignment horizontal="center"/>
    </xf>
    <xf numFmtId="0" fontId="0" fillId="0" borderId="1" xfId="0" applyFont="1" applyBorder="1" applyAlignment="1">
      <alignment horizontal="center"/>
    </xf>
    <xf numFmtId="49" fontId="0" fillId="0" borderId="1" xfId="0" applyNumberFormat="1" applyFont="1" applyBorder="1" applyAlignment="1">
      <alignment/>
    </xf>
    <xf numFmtId="0" fontId="0" fillId="0" borderId="0" xfId="0" applyNumberFormat="1" applyFont="1" applyBorder="1" applyAlignment="1">
      <alignment/>
    </xf>
    <xf numFmtId="0" fontId="13" fillId="0" borderId="0" xfId="0" applyNumberFormat="1" applyFont="1" applyBorder="1" applyAlignment="1">
      <alignment horizontal="center" vertical="top" wrapText="1"/>
    </xf>
    <xf numFmtId="0" fontId="0" fillId="0" borderId="0" xfId="0" applyNumberFormat="1" applyFont="1" applyBorder="1" applyAlignment="1">
      <alignment horizontal="left" vertical="top" wrapText="1"/>
    </xf>
    <xf numFmtId="0" fontId="0" fillId="0" borderId="0" xfId="0" applyNumberFormat="1" applyFont="1" applyBorder="1" applyAlignment="1">
      <alignment/>
    </xf>
    <xf numFmtId="0" fontId="0" fillId="0" borderId="0" xfId="0" applyNumberFormat="1" applyFont="1" applyBorder="1" applyAlignment="1">
      <alignment horizontal="center"/>
    </xf>
    <xf numFmtId="0" fontId="0" fillId="0" borderId="5" xfId="0" applyNumberFormat="1" applyFont="1" applyBorder="1" applyAlignment="1">
      <alignment horizontal="center" vertical="center"/>
    </xf>
    <xf numFmtId="0" fontId="0" fillId="0" borderId="6"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8" xfId="0" applyNumberFormat="1" applyFont="1" applyBorder="1" applyAlignment="1">
      <alignment/>
    </xf>
    <xf numFmtId="0" fontId="0" fillId="0" borderId="9" xfId="0" applyNumberFormat="1" applyFont="1" applyBorder="1" applyAlignment="1">
      <alignment/>
    </xf>
    <xf numFmtId="0" fontId="0" fillId="0" borderId="9" xfId="0" applyNumberFormat="1" applyFont="1" applyBorder="1" applyAlignment="1">
      <alignment horizontal="center"/>
    </xf>
    <xf numFmtId="3" fontId="0" fillId="0" borderId="10" xfId="0" applyNumberFormat="1" applyFont="1" applyBorder="1" applyAlignment="1">
      <alignment/>
    </xf>
    <xf numFmtId="0" fontId="0" fillId="0" borderId="5" xfId="0" applyNumberFormat="1" applyFont="1" applyBorder="1" applyAlignment="1">
      <alignment/>
    </xf>
    <xf numFmtId="0" fontId="0" fillId="0" borderId="6" xfId="0" applyNumberFormat="1" applyFont="1" applyBorder="1" applyAlignment="1">
      <alignment horizontal="center"/>
    </xf>
    <xf numFmtId="0" fontId="0" fillId="0" borderId="6" xfId="0" applyNumberFormat="1" applyFont="1" applyBorder="1" applyAlignment="1">
      <alignment/>
    </xf>
    <xf numFmtId="3" fontId="0" fillId="0" borderId="7" xfId="0" applyNumberFormat="1" applyFont="1" applyBorder="1" applyAlignment="1">
      <alignment/>
    </xf>
    <xf numFmtId="0" fontId="0" fillId="0" borderId="8" xfId="0" applyNumberFormat="1" applyFont="1" applyBorder="1" applyAlignment="1">
      <alignment vertical="top"/>
    </xf>
    <xf numFmtId="0" fontId="0" fillId="0" borderId="9" xfId="0" applyNumberFormat="1" applyFont="1" applyBorder="1" applyAlignment="1">
      <alignment vertical="top"/>
    </xf>
    <xf numFmtId="0" fontId="0" fillId="0" borderId="9" xfId="0" applyNumberFormat="1" applyFont="1" applyBorder="1" applyAlignment="1">
      <alignment vertical="top" wrapText="1"/>
    </xf>
    <xf numFmtId="0" fontId="0" fillId="0" borderId="9" xfId="0" applyNumberFormat="1" applyFont="1" applyBorder="1" applyAlignment="1">
      <alignment horizontal="center" vertical="top"/>
    </xf>
    <xf numFmtId="4" fontId="0" fillId="0" borderId="9" xfId="0" applyNumberFormat="1" applyFont="1" applyBorder="1" applyAlignment="1">
      <alignment vertical="top"/>
    </xf>
    <xf numFmtId="4" fontId="0" fillId="0" borderId="10" xfId="0" applyNumberFormat="1" applyFont="1" applyBorder="1" applyAlignment="1">
      <alignment vertical="top"/>
    </xf>
    <xf numFmtId="4" fontId="0" fillId="0" borderId="7" xfId="0" applyNumberFormat="1" applyFont="1" applyBorder="1" applyAlignment="1">
      <alignment/>
    </xf>
  </cellXfs>
  <cellStyles count="9">
    <cellStyle name="Normal" xfId="0"/>
    <cellStyle name="Currency [0]" xfId="15"/>
    <cellStyle name="Comma" xfId="16"/>
    <cellStyle name="Comma [0]" xfId="17"/>
    <cellStyle name="Excel Built-in Normal" xfId="18"/>
    <cellStyle name="Hyperlink" xfId="19"/>
    <cellStyle name="Currency"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4"/>
  <sheetViews>
    <sheetView tabSelected="1" workbookViewId="0" topLeftCell="A1">
      <selection activeCell="B3" sqref="B3"/>
    </sheetView>
  </sheetViews>
  <sheetFormatPr defaultColWidth="9.00390625" defaultRowHeight="12.75"/>
  <cols>
    <col min="1" max="1" width="7.75390625" style="7" customWidth="1"/>
    <col min="2" max="2" width="15.75390625" style="7" customWidth="1"/>
    <col min="3" max="3" width="40.75390625" style="11" customWidth="1"/>
    <col min="4" max="4" width="6.75390625" style="7" customWidth="1"/>
    <col min="5" max="5" width="6.75390625" style="8" customWidth="1"/>
    <col min="6" max="6" width="10.75390625" style="13" customWidth="1"/>
    <col min="7" max="7" width="14.75390625" style="8" customWidth="1"/>
    <col min="8" max="9" width="10.75390625" style="24" customWidth="1"/>
  </cols>
  <sheetData>
    <row r="1" spans="1:9" s="1" customFormat="1" ht="15.75" customHeight="1">
      <c r="A1" s="26" t="s">
        <v>0</v>
      </c>
      <c r="B1" s="26" t="s">
        <v>25</v>
      </c>
      <c r="C1" s="27" t="s">
        <v>1</v>
      </c>
      <c r="D1" s="26" t="s">
        <v>2</v>
      </c>
      <c r="E1" s="28" t="s">
        <v>23</v>
      </c>
      <c r="F1" s="29" t="s">
        <v>3</v>
      </c>
      <c r="G1" s="29" t="s">
        <v>4</v>
      </c>
      <c r="H1" s="29" t="s">
        <v>32</v>
      </c>
      <c r="I1" s="29" t="s">
        <v>32</v>
      </c>
    </row>
    <row r="2" spans="1:9" s="1" customFormat="1" ht="15.75" customHeight="1">
      <c r="A2" s="30" t="s">
        <v>5</v>
      </c>
      <c r="B2" s="30"/>
      <c r="C2" s="31" t="s">
        <v>6</v>
      </c>
      <c r="D2" s="30" t="s">
        <v>24</v>
      </c>
      <c r="E2" s="32" t="s">
        <v>6</v>
      </c>
      <c r="F2" s="33" t="s">
        <v>7</v>
      </c>
      <c r="G2" s="33" t="s">
        <v>8</v>
      </c>
      <c r="H2" s="33" t="s">
        <v>33</v>
      </c>
      <c r="I2" s="33" t="s">
        <v>8</v>
      </c>
    </row>
    <row r="3" spans="1:9" s="1" customFormat="1" ht="15.75" customHeight="1">
      <c r="A3" s="38"/>
      <c r="B3" s="38"/>
      <c r="C3" s="39"/>
      <c r="D3" s="38"/>
      <c r="E3" s="40"/>
      <c r="F3" s="41"/>
      <c r="G3" s="41"/>
      <c r="H3" s="41"/>
      <c r="I3" s="41"/>
    </row>
    <row r="4" spans="1:9" s="1" customFormat="1" ht="15.75" customHeight="1">
      <c r="A4" s="38"/>
      <c r="B4" s="38"/>
      <c r="C4" s="39"/>
      <c r="D4" s="38"/>
      <c r="E4" s="40"/>
      <c r="F4" s="41"/>
      <c r="G4" s="41"/>
      <c r="H4" s="41"/>
      <c r="I4" s="41"/>
    </row>
    <row r="5" spans="1:11" s="1" customFormat="1" ht="15.75" customHeight="1">
      <c r="A5" s="14"/>
      <c r="B5" s="14"/>
      <c r="C5" s="35" t="s">
        <v>196</v>
      </c>
      <c r="D5" s="14"/>
      <c r="E5" s="15"/>
      <c r="F5" s="16"/>
      <c r="G5" s="16"/>
      <c r="H5" s="24"/>
      <c r="I5" s="24"/>
      <c r="J5"/>
      <c r="K5"/>
    </row>
    <row r="6" spans="1:11" s="1" customFormat="1" ht="15.75" customHeight="1">
      <c r="A6" s="14"/>
      <c r="B6" s="14"/>
      <c r="C6" s="22" t="s">
        <v>269</v>
      </c>
      <c r="D6" s="14"/>
      <c r="E6" s="15"/>
      <c r="F6" s="16"/>
      <c r="G6" s="16"/>
      <c r="H6" s="24"/>
      <c r="I6" s="24"/>
      <c r="J6"/>
      <c r="K6"/>
    </row>
    <row r="7" spans="1:11" s="1" customFormat="1" ht="15.75" customHeight="1">
      <c r="A7" s="14"/>
      <c r="B7" s="14"/>
      <c r="C7" s="22" t="s">
        <v>270</v>
      </c>
      <c r="D7" s="14"/>
      <c r="E7" s="15"/>
      <c r="F7" s="16"/>
      <c r="G7" s="16"/>
      <c r="H7" s="24"/>
      <c r="I7" s="24"/>
      <c r="J7"/>
      <c r="K7"/>
    </row>
    <row r="8" spans="1:9" s="1" customFormat="1" ht="15.75" customHeight="1">
      <c r="A8" s="2" t="s">
        <v>6</v>
      </c>
      <c r="B8" s="2"/>
      <c r="C8" s="22" t="s">
        <v>271</v>
      </c>
      <c r="D8" s="3"/>
      <c r="E8" s="4"/>
      <c r="F8" s="12"/>
      <c r="G8" s="5"/>
      <c r="H8" s="25"/>
      <c r="I8" s="25"/>
    </row>
    <row r="9" spans="1:9" s="1" customFormat="1" ht="15.75" customHeight="1">
      <c r="A9" s="2"/>
      <c r="B9" s="2"/>
      <c r="C9" s="23"/>
      <c r="D9" s="3"/>
      <c r="E9" s="4"/>
      <c r="F9" s="12"/>
      <c r="G9" s="5"/>
      <c r="H9" s="25"/>
      <c r="I9" s="25"/>
    </row>
    <row r="10" spans="1:9" s="1" customFormat="1" ht="15.75" customHeight="1">
      <c r="A10" s="2"/>
      <c r="B10" s="2"/>
      <c r="C10" s="23"/>
      <c r="D10" s="3"/>
      <c r="E10" s="4"/>
      <c r="F10" s="12"/>
      <c r="G10" s="5"/>
      <c r="H10" s="25"/>
      <c r="I10" s="25"/>
    </row>
    <row r="11" spans="1:9" s="1" customFormat="1" ht="15.75" customHeight="1">
      <c r="A11" s="2"/>
      <c r="B11" s="2"/>
      <c r="C11" s="22"/>
      <c r="D11" s="3"/>
      <c r="E11" s="4"/>
      <c r="F11" s="12"/>
      <c r="G11" s="5"/>
      <c r="H11" s="25"/>
      <c r="I11" s="25"/>
    </row>
    <row r="12" spans="1:9" s="1" customFormat="1" ht="15.75" customHeight="1">
      <c r="A12" s="2"/>
      <c r="B12" s="2"/>
      <c r="C12" s="22"/>
      <c r="D12" s="3"/>
      <c r="E12" s="4"/>
      <c r="F12" s="12"/>
      <c r="G12" s="5"/>
      <c r="H12" s="25"/>
      <c r="I12" s="25"/>
    </row>
    <row r="13" spans="1:9" s="1" customFormat="1" ht="15.75" customHeight="1">
      <c r="A13" s="2"/>
      <c r="B13" s="2"/>
      <c r="C13" s="22"/>
      <c r="D13" s="3"/>
      <c r="E13" s="4"/>
      <c r="F13" s="12"/>
      <c r="G13" s="5"/>
      <c r="H13" s="25"/>
      <c r="I13" s="25"/>
    </row>
    <row r="14" spans="1:9" s="1" customFormat="1" ht="15.75" customHeight="1">
      <c r="A14" s="2"/>
      <c r="B14" s="2"/>
      <c r="C14" s="35" t="s">
        <v>40</v>
      </c>
      <c r="D14" s="3"/>
      <c r="E14" s="4"/>
      <c r="F14" s="12"/>
      <c r="G14" s="5"/>
      <c r="H14" s="25"/>
      <c r="I14" s="25"/>
    </row>
    <row r="15" spans="1:9" s="1" customFormat="1" ht="15.75" customHeight="1">
      <c r="A15" s="2"/>
      <c r="B15" s="2"/>
      <c r="C15" s="22"/>
      <c r="D15" s="3"/>
      <c r="E15" s="4"/>
      <c r="F15" s="12"/>
      <c r="G15" s="5"/>
      <c r="H15" s="25"/>
      <c r="I15" s="25"/>
    </row>
    <row r="16" spans="1:9" s="1" customFormat="1" ht="15.75" customHeight="1">
      <c r="A16" s="17" t="s">
        <v>26</v>
      </c>
      <c r="B16" s="6"/>
      <c r="C16" s="18" t="s">
        <v>185</v>
      </c>
      <c r="D16" s="3"/>
      <c r="E16" s="4"/>
      <c r="F16" s="20"/>
      <c r="G16" s="19">
        <v>0</v>
      </c>
      <c r="H16" s="25"/>
      <c r="I16" s="25"/>
    </row>
    <row r="17" spans="1:9" s="1" customFormat="1" ht="15.75" customHeight="1">
      <c r="A17" s="17" t="s">
        <v>27</v>
      </c>
      <c r="B17" s="6"/>
      <c r="C17" s="18" t="s">
        <v>186</v>
      </c>
      <c r="D17" s="3"/>
      <c r="E17" s="4"/>
      <c r="F17" s="20"/>
      <c r="G17" s="19">
        <v>0</v>
      </c>
      <c r="H17" s="25"/>
      <c r="I17" s="25"/>
    </row>
    <row r="18" spans="1:9" s="1" customFormat="1" ht="15.75" customHeight="1">
      <c r="A18" s="17" t="s">
        <v>28</v>
      </c>
      <c r="B18" s="6"/>
      <c r="C18" s="18" t="s">
        <v>212</v>
      </c>
      <c r="D18" s="3"/>
      <c r="E18" s="4"/>
      <c r="F18" s="20"/>
      <c r="G18" s="19">
        <v>0</v>
      </c>
      <c r="H18" s="25"/>
      <c r="I18" s="25"/>
    </row>
    <row r="19" spans="1:9" s="1" customFormat="1" ht="15.75" customHeight="1">
      <c r="A19" s="17" t="s">
        <v>39</v>
      </c>
      <c r="B19" s="6"/>
      <c r="C19" s="18" t="s">
        <v>213</v>
      </c>
      <c r="D19" s="3"/>
      <c r="E19" s="4"/>
      <c r="F19" s="20"/>
      <c r="G19" s="19">
        <v>0</v>
      </c>
      <c r="H19" s="25"/>
      <c r="I19" s="25"/>
    </row>
    <row r="20" spans="1:9" s="1" customFormat="1" ht="15.75" customHeight="1">
      <c r="A20" s="17" t="s">
        <v>41</v>
      </c>
      <c r="B20" s="6"/>
      <c r="C20" s="18" t="s">
        <v>187</v>
      </c>
      <c r="D20" s="3"/>
      <c r="E20" s="4"/>
      <c r="F20" s="20"/>
      <c r="G20" s="19">
        <v>0</v>
      </c>
      <c r="H20" s="25"/>
      <c r="I20" s="25"/>
    </row>
    <row r="21" spans="1:9" s="1" customFormat="1" ht="15.75" customHeight="1">
      <c r="A21" s="17" t="s">
        <v>56</v>
      </c>
      <c r="B21" s="6"/>
      <c r="C21" s="44" t="s">
        <v>195</v>
      </c>
      <c r="D21" s="3"/>
      <c r="E21" s="4"/>
      <c r="F21" s="20"/>
      <c r="G21" s="19">
        <v>0</v>
      </c>
      <c r="H21" s="25"/>
      <c r="I21" s="25"/>
    </row>
    <row r="22" spans="1:9" s="1" customFormat="1" ht="15.75" customHeight="1">
      <c r="A22" s="38"/>
      <c r="B22" s="38"/>
      <c r="C22" s="18" t="s">
        <v>182</v>
      </c>
      <c r="D22" s="38"/>
      <c r="E22" s="40"/>
      <c r="F22" s="41"/>
      <c r="G22" s="43">
        <f>SUM(G16:G21)</f>
        <v>0</v>
      </c>
      <c r="H22" s="41"/>
      <c r="I22" s="41"/>
    </row>
    <row r="23" spans="1:9" s="1" customFormat="1" ht="15.75" customHeight="1">
      <c r="A23" s="38"/>
      <c r="B23" s="38"/>
      <c r="C23" s="39"/>
      <c r="D23" s="38"/>
      <c r="E23" s="40"/>
      <c r="F23" s="41"/>
      <c r="G23" s="41"/>
      <c r="H23" s="41"/>
      <c r="I23" s="41"/>
    </row>
    <row r="24" spans="1:9" s="1" customFormat="1" ht="15.75" customHeight="1">
      <c r="A24" s="38"/>
      <c r="B24" s="38"/>
      <c r="C24" s="39"/>
      <c r="D24" s="38"/>
      <c r="E24" s="40"/>
      <c r="F24" s="41"/>
      <c r="G24" s="41"/>
      <c r="H24" s="41"/>
      <c r="I24" s="41"/>
    </row>
    <row r="25" spans="1:9" s="1" customFormat="1" ht="15.75" customHeight="1">
      <c r="A25" s="38"/>
      <c r="B25" s="38"/>
      <c r="C25" s="39"/>
      <c r="D25" s="38"/>
      <c r="E25" s="40"/>
      <c r="F25" s="41"/>
      <c r="G25" s="41"/>
      <c r="H25" s="41"/>
      <c r="I25" s="41"/>
    </row>
    <row r="26" spans="1:9" s="1" customFormat="1" ht="15.75" customHeight="1">
      <c r="A26" s="38"/>
      <c r="B26" s="38"/>
      <c r="C26" s="39"/>
      <c r="D26" s="38"/>
      <c r="E26" s="40"/>
      <c r="F26" s="41"/>
      <c r="G26" s="41"/>
      <c r="H26" s="41"/>
      <c r="I26" s="41"/>
    </row>
    <row r="27" spans="1:9" s="1" customFormat="1" ht="15.75" customHeight="1">
      <c r="A27" s="38"/>
      <c r="B27" s="38"/>
      <c r="C27" s="39"/>
      <c r="D27" s="38"/>
      <c r="E27" s="40"/>
      <c r="F27" s="41"/>
      <c r="G27" s="41"/>
      <c r="H27" s="41"/>
      <c r="I27" s="41"/>
    </row>
    <row r="28" spans="1:9" s="1" customFormat="1" ht="15.75" customHeight="1">
      <c r="A28" s="38"/>
      <c r="B28" s="38"/>
      <c r="C28" s="39"/>
      <c r="D28" s="38"/>
      <c r="E28" s="40"/>
      <c r="F28" s="41"/>
      <c r="G28" s="41"/>
      <c r="H28" s="41"/>
      <c r="I28" s="41"/>
    </row>
    <row r="29" spans="1:9" s="1" customFormat="1" ht="15.75" customHeight="1">
      <c r="A29" s="38"/>
      <c r="B29" s="38"/>
      <c r="C29" s="39"/>
      <c r="D29" s="38"/>
      <c r="E29" s="40"/>
      <c r="F29" s="41"/>
      <c r="G29" s="41"/>
      <c r="H29" s="41"/>
      <c r="I29" s="41"/>
    </row>
    <row r="30" spans="1:9" s="1" customFormat="1" ht="15.75" customHeight="1">
      <c r="A30" s="26" t="s">
        <v>0</v>
      </c>
      <c r="B30" s="26" t="s">
        <v>25</v>
      </c>
      <c r="C30" s="27" t="s">
        <v>1</v>
      </c>
      <c r="D30" s="26" t="s">
        <v>2</v>
      </c>
      <c r="E30" s="28" t="s">
        <v>23</v>
      </c>
      <c r="F30" s="29" t="s">
        <v>3</v>
      </c>
      <c r="G30" s="29" t="s">
        <v>4</v>
      </c>
      <c r="H30" s="29" t="s">
        <v>32</v>
      </c>
      <c r="I30" s="29" t="s">
        <v>32</v>
      </c>
    </row>
    <row r="31" spans="1:9" s="1" customFormat="1" ht="15.75" customHeight="1">
      <c r="A31" s="30" t="s">
        <v>5</v>
      </c>
      <c r="B31" s="30"/>
      <c r="C31" s="31" t="s">
        <v>6</v>
      </c>
      <c r="D31" s="30" t="s">
        <v>24</v>
      </c>
      <c r="E31" s="32" t="s">
        <v>6</v>
      </c>
      <c r="F31" s="33" t="s">
        <v>7</v>
      </c>
      <c r="G31" s="33" t="s">
        <v>8</v>
      </c>
      <c r="H31" s="33" t="s">
        <v>33</v>
      </c>
      <c r="I31" s="33" t="s">
        <v>8</v>
      </c>
    </row>
    <row r="32" spans="1:9" s="1" customFormat="1" ht="15.75" customHeight="1">
      <c r="A32" s="38"/>
      <c r="B32" s="38"/>
      <c r="C32" s="39"/>
      <c r="D32" s="38"/>
      <c r="E32" s="40"/>
      <c r="F32" s="41"/>
      <c r="G32" s="41"/>
      <c r="H32" s="41"/>
      <c r="I32" s="41"/>
    </row>
    <row r="33" spans="1:9" s="1" customFormat="1" ht="15.75" customHeight="1">
      <c r="A33" s="17" t="s">
        <v>26</v>
      </c>
      <c r="B33" s="6"/>
      <c r="C33" s="18" t="s">
        <v>185</v>
      </c>
      <c r="D33" s="3"/>
      <c r="E33" s="4"/>
      <c r="F33" s="12"/>
      <c r="G33" s="5"/>
      <c r="H33" s="24"/>
      <c r="I33" s="24"/>
    </row>
    <row r="34" spans="1:9" s="1" customFormat="1" ht="15.75" customHeight="1">
      <c r="A34" s="6" t="s">
        <v>9</v>
      </c>
      <c r="B34" s="6" t="s">
        <v>62</v>
      </c>
      <c r="C34" s="10" t="s">
        <v>63</v>
      </c>
      <c r="D34" s="6" t="s">
        <v>38</v>
      </c>
      <c r="E34" s="4">
        <v>4</v>
      </c>
      <c r="F34" s="68">
        <v>0</v>
      </c>
      <c r="G34" s="4">
        <f aca="true" t="shared" si="0" ref="G34:G46">PRODUCT(E34:F34)</f>
        <v>0</v>
      </c>
      <c r="H34" s="24"/>
      <c r="I34" s="24"/>
    </row>
    <row r="35" spans="1:9" s="1" customFormat="1" ht="15.75" customHeight="1">
      <c r="A35" s="6" t="s">
        <v>11</v>
      </c>
      <c r="B35" s="6" t="s">
        <v>64</v>
      </c>
      <c r="C35" s="10" t="s">
        <v>65</v>
      </c>
      <c r="D35" s="6" t="s">
        <v>22</v>
      </c>
      <c r="E35" s="4">
        <v>30</v>
      </c>
      <c r="F35" s="68">
        <v>0</v>
      </c>
      <c r="G35" s="4">
        <f t="shared" si="0"/>
        <v>0</v>
      </c>
      <c r="H35" s="24"/>
      <c r="I35" s="24"/>
    </row>
    <row r="36" spans="1:9" s="1" customFormat="1" ht="15.75" customHeight="1">
      <c r="A36" s="6" t="s">
        <v>12</v>
      </c>
      <c r="B36" s="6" t="s">
        <v>66</v>
      </c>
      <c r="C36" s="10" t="s">
        <v>67</v>
      </c>
      <c r="D36" s="6" t="s">
        <v>22</v>
      </c>
      <c r="E36" s="4">
        <v>30</v>
      </c>
      <c r="F36" s="68">
        <v>0</v>
      </c>
      <c r="G36" s="4">
        <f t="shared" si="0"/>
        <v>0</v>
      </c>
      <c r="H36" s="24"/>
      <c r="I36" s="24"/>
    </row>
    <row r="37" spans="1:9" s="1" customFormat="1" ht="15.75" customHeight="1">
      <c r="A37" s="6" t="s">
        <v>13</v>
      </c>
      <c r="B37" s="6" t="s">
        <v>68</v>
      </c>
      <c r="C37" s="10" t="s">
        <v>69</v>
      </c>
      <c r="D37" s="6" t="s">
        <v>22</v>
      </c>
      <c r="E37" s="4">
        <v>20</v>
      </c>
      <c r="F37" s="68">
        <v>0</v>
      </c>
      <c r="G37" s="4">
        <f>PRODUCT(E37:F37)</f>
        <v>0</v>
      </c>
      <c r="H37" s="24"/>
      <c r="I37" s="24"/>
    </row>
    <row r="38" spans="1:9" s="1" customFormat="1" ht="15.75" customHeight="1">
      <c r="A38" s="6" t="s">
        <v>14</v>
      </c>
      <c r="B38" s="6" t="s">
        <v>70</v>
      </c>
      <c r="C38" s="10" t="s">
        <v>42</v>
      </c>
      <c r="D38" s="6" t="s">
        <v>10</v>
      </c>
      <c r="E38" s="4">
        <v>10</v>
      </c>
      <c r="F38" s="68">
        <v>0</v>
      </c>
      <c r="G38" s="4">
        <f>PRODUCT(E38:F38)</f>
        <v>0</v>
      </c>
      <c r="H38" s="24"/>
      <c r="I38" s="24"/>
    </row>
    <row r="39" spans="1:9" s="1" customFormat="1" ht="15.75" customHeight="1">
      <c r="A39" s="6" t="s">
        <v>15</v>
      </c>
      <c r="B39" s="6" t="s">
        <v>71</v>
      </c>
      <c r="C39" s="10" t="s">
        <v>72</v>
      </c>
      <c r="D39" s="6" t="s">
        <v>10</v>
      </c>
      <c r="E39" s="4">
        <v>2</v>
      </c>
      <c r="F39" s="68">
        <v>0</v>
      </c>
      <c r="G39" s="4">
        <f>PRODUCT(E39:F39)</f>
        <v>0</v>
      </c>
      <c r="H39" s="24"/>
      <c r="I39" s="24"/>
    </row>
    <row r="40" spans="1:9" s="1" customFormat="1" ht="15.75" customHeight="1">
      <c r="A40" s="6" t="s">
        <v>16</v>
      </c>
      <c r="B40" s="6" t="s">
        <v>73</v>
      </c>
      <c r="C40" s="10" t="s">
        <v>74</v>
      </c>
      <c r="D40" s="6" t="s">
        <v>22</v>
      </c>
      <c r="E40" s="4">
        <v>12</v>
      </c>
      <c r="F40" s="68">
        <v>0</v>
      </c>
      <c r="G40" s="4">
        <f t="shared" si="0"/>
        <v>0</v>
      </c>
      <c r="H40" s="24"/>
      <c r="I40" s="24"/>
    </row>
    <row r="41" spans="1:9" s="1" customFormat="1" ht="15.75" customHeight="1">
      <c r="A41" s="6" t="s">
        <v>17</v>
      </c>
      <c r="B41" s="6" t="s">
        <v>190</v>
      </c>
      <c r="C41" s="10" t="s">
        <v>197</v>
      </c>
      <c r="D41" s="6" t="s">
        <v>22</v>
      </c>
      <c r="E41" s="4">
        <v>18</v>
      </c>
      <c r="F41" s="68">
        <v>0</v>
      </c>
      <c r="G41" s="4">
        <f t="shared" si="0"/>
        <v>0</v>
      </c>
      <c r="H41" s="24"/>
      <c r="I41" s="24"/>
    </row>
    <row r="42" spans="1:9" s="1" customFormat="1" ht="15.75" customHeight="1">
      <c r="A42" s="6" t="s">
        <v>18</v>
      </c>
      <c r="B42" s="6" t="s">
        <v>75</v>
      </c>
      <c r="C42" s="10" t="s">
        <v>76</v>
      </c>
      <c r="D42" s="6" t="s">
        <v>10</v>
      </c>
      <c r="E42" s="4">
        <v>5</v>
      </c>
      <c r="F42" s="68">
        <v>0</v>
      </c>
      <c r="G42" s="4">
        <f t="shared" si="0"/>
        <v>0</v>
      </c>
      <c r="H42" s="24"/>
      <c r="I42" s="24"/>
    </row>
    <row r="43" spans="1:9" s="1" customFormat="1" ht="15.75" customHeight="1">
      <c r="A43" s="6" t="s">
        <v>19</v>
      </c>
      <c r="B43" s="6" t="s">
        <v>96</v>
      </c>
      <c r="C43" s="10" t="s">
        <v>97</v>
      </c>
      <c r="D43" s="6" t="s">
        <v>10</v>
      </c>
      <c r="E43" s="4">
        <v>2</v>
      </c>
      <c r="F43" s="68">
        <v>0</v>
      </c>
      <c r="G43" s="4">
        <f>PRODUCT(E43:F43)</f>
        <v>0</v>
      </c>
      <c r="H43" s="24"/>
      <c r="I43" s="24"/>
    </row>
    <row r="44" spans="1:9" s="1" customFormat="1" ht="15.75" customHeight="1">
      <c r="A44" s="6" t="s">
        <v>20</v>
      </c>
      <c r="B44" s="6" t="s">
        <v>233</v>
      </c>
      <c r="C44" s="10" t="s">
        <v>272</v>
      </c>
      <c r="D44" s="6" t="s">
        <v>10</v>
      </c>
      <c r="E44" s="4">
        <v>2</v>
      </c>
      <c r="F44" s="68">
        <v>0</v>
      </c>
      <c r="G44" s="4">
        <f>PRODUCT(E44:F44)</f>
        <v>0</v>
      </c>
      <c r="H44" s="24"/>
      <c r="I44" s="24"/>
    </row>
    <row r="45" spans="1:9" s="1" customFormat="1" ht="15.75" customHeight="1">
      <c r="A45" s="6" t="s">
        <v>21</v>
      </c>
      <c r="B45" s="6" t="s">
        <v>77</v>
      </c>
      <c r="C45" s="10" t="s">
        <v>78</v>
      </c>
      <c r="D45" s="6" t="s">
        <v>10</v>
      </c>
      <c r="E45" s="4">
        <v>4</v>
      </c>
      <c r="F45" s="68">
        <v>0</v>
      </c>
      <c r="G45" s="4">
        <f t="shared" si="0"/>
        <v>0</v>
      </c>
      <c r="H45" s="24"/>
      <c r="I45" s="24"/>
    </row>
    <row r="46" spans="1:9" s="1" customFormat="1" ht="15.75" customHeight="1">
      <c r="A46" s="6" t="s">
        <v>29</v>
      </c>
      <c r="B46" s="6" t="s">
        <v>234</v>
      </c>
      <c r="C46" s="10" t="s">
        <v>197</v>
      </c>
      <c r="D46" s="6" t="s">
        <v>10</v>
      </c>
      <c r="E46" s="4">
        <v>2</v>
      </c>
      <c r="F46" s="68">
        <v>0</v>
      </c>
      <c r="G46" s="4">
        <f t="shared" si="0"/>
        <v>0</v>
      </c>
      <c r="H46" s="24"/>
      <c r="I46" s="24"/>
    </row>
    <row r="47" spans="1:9" s="1" customFormat="1" ht="15.75" customHeight="1">
      <c r="A47" s="6" t="s">
        <v>30</v>
      </c>
      <c r="B47" s="6" t="s">
        <v>198</v>
      </c>
      <c r="C47" s="10" t="s">
        <v>199</v>
      </c>
      <c r="D47" s="6" t="s">
        <v>10</v>
      </c>
      <c r="E47" s="4">
        <v>2</v>
      </c>
      <c r="F47" s="68">
        <v>0</v>
      </c>
      <c r="G47" s="4">
        <f aca="true" t="shared" si="1" ref="G47:G52">PRODUCT(E47:F47)</f>
        <v>0</v>
      </c>
      <c r="H47" s="24"/>
      <c r="I47" s="24"/>
    </row>
    <row r="48" spans="1:9" s="1" customFormat="1" ht="15.75" customHeight="1">
      <c r="A48" s="6" t="s">
        <v>34</v>
      </c>
      <c r="B48" s="6" t="s">
        <v>88</v>
      </c>
      <c r="C48" s="10" t="s">
        <v>79</v>
      </c>
      <c r="D48" s="6" t="s">
        <v>22</v>
      </c>
      <c r="E48" s="4">
        <v>35</v>
      </c>
      <c r="F48" s="68">
        <v>0</v>
      </c>
      <c r="G48" s="4">
        <f t="shared" si="1"/>
        <v>0</v>
      </c>
      <c r="H48" s="24"/>
      <c r="I48" s="24"/>
    </row>
    <row r="49" spans="1:9" s="1" customFormat="1" ht="15.75" customHeight="1">
      <c r="A49" s="6" t="s">
        <v>35</v>
      </c>
      <c r="B49" s="6" t="s">
        <v>80</v>
      </c>
      <c r="C49" s="10" t="s">
        <v>81</v>
      </c>
      <c r="D49" s="6" t="s">
        <v>52</v>
      </c>
      <c r="E49" s="4">
        <v>80</v>
      </c>
      <c r="F49" s="68">
        <v>0</v>
      </c>
      <c r="G49" s="4">
        <f t="shared" si="1"/>
        <v>0</v>
      </c>
      <c r="H49" s="24"/>
      <c r="I49" s="24"/>
    </row>
    <row r="50" spans="1:9" s="1" customFormat="1" ht="15.75" customHeight="1">
      <c r="A50" s="6" t="s">
        <v>36</v>
      </c>
      <c r="B50" s="6" t="s">
        <v>183</v>
      </c>
      <c r="C50" s="10" t="s">
        <v>184</v>
      </c>
      <c r="D50" s="6" t="s">
        <v>38</v>
      </c>
      <c r="E50" s="4">
        <v>2</v>
      </c>
      <c r="F50" s="68">
        <v>0</v>
      </c>
      <c r="G50" s="4">
        <f t="shared" si="1"/>
        <v>0</v>
      </c>
      <c r="H50" s="24"/>
      <c r="I50" s="24"/>
    </row>
    <row r="51" spans="1:9" s="1" customFormat="1" ht="15.75" customHeight="1">
      <c r="A51" s="6" t="s">
        <v>37</v>
      </c>
      <c r="B51" s="6" t="s">
        <v>82</v>
      </c>
      <c r="C51" s="10" t="s">
        <v>31</v>
      </c>
      <c r="D51" s="6" t="s">
        <v>38</v>
      </c>
      <c r="E51" s="4">
        <v>1</v>
      </c>
      <c r="F51" s="68">
        <v>0</v>
      </c>
      <c r="G51" s="4">
        <f t="shared" si="1"/>
        <v>0</v>
      </c>
      <c r="H51" s="24"/>
      <c r="I51" s="24"/>
    </row>
    <row r="52" spans="1:9" s="1" customFormat="1" ht="15.75" customHeight="1">
      <c r="A52" s="6" t="s">
        <v>43</v>
      </c>
      <c r="B52" s="6" t="s">
        <v>6</v>
      </c>
      <c r="C52" s="10" t="s">
        <v>235</v>
      </c>
      <c r="D52" s="6" t="s">
        <v>38</v>
      </c>
      <c r="E52" s="4">
        <v>1</v>
      </c>
      <c r="F52" s="68">
        <v>0</v>
      </c>
      <c r="G52" s="4">
        <f t="shared" si="1"/>
        <v>0</v>
      </c>
      <c r="H52" s="24"/>
      <c r="I52" s="24"/>
    </row>
    <row r="53" spans="1:9" s="1" customFormat="1" ht="15.75" customHeight="1">
      <c r="A53" s="6" t="s">
        <v>45</v>
      </c>
      <c r="B53" s="6" t="s">
        <v>83</v>
      </c>
      <c r="C53" s="10" t="s">
        <v>53</v>
      </c>
      <c r="D53" s="6" t="s">
        <v>54</v>
      </c>
      <c r="E53" s="4">
        <v>30</v>
      </c>
      <c r="F53" s="68">
        <v>0</v>
      </c>
      <c r="G53" s="4">
        <f>PRODUCT(E53:F53)</f>
        <v>0</v>
      </c>
      <c r="H53" s="24"/>
      <c r="I53" s="24"/>
    </row>
    <row r="54" spans="1:9" s="1" customFormat="1" ht="15.75" customHeight="1">
      <c r="A54" s="6" t="s">
        <v>46</v>
      </c>
      <c r="B54" s="6" t="s">
        <v>83</v>
      </c>
      <c r="C54" s="10" t="s">
        <v>84</v>
      </c>
      <c r="D54" s="6" t="s">
        <v>54</v>
      </c>
      <c r="E54" s="4">
        <v>10</v>
      </c>
      <c r="F54" s="68">
        <v>0</v>
      </c>
      <c r="G54" s="4">
        <f>PRODUCT(E54:F54)</f>
        <v>0</v>
      </c>
      <c r="H54" s="24"/>
      <c r="I54" s="24"/>
    </row>
    <row r="55" spans="1:9" s="1" customFormat="1" ht="15.75" customHeight="1">
      <c r="A55" s="6" t="s">
        <v>47</v>
      </c>
      <c r="B55" s="6" t="s">
        <v>83</v>
      </c>
      <c r="C55" s="10" t="s">
        <v>85</v>
      </c>
      <c r="D55" s="6" t="s">
        <v>38</v>
      </c>
      <c r="E55" s="4">
        <v>1</v>
      </c>
      <c r="F55" s="68">
        <v>0</v>
      </c>
      <c r="G55" s="4">
        <f>PRODUCT(E55:F55)</f>
        <v>0</v>
      </c>
      <c r="H55" s="24"/>
      <c r="I55" s="24"/>
    </row>
    <row r="56" spans="1:9" s="1" customFormat="1" ht="15.75" customHeight="1">
      <c r="A56" s="6" t="s">
        <v>48</v>
      </c>
      <c r="B56" s="6" t="s">
        <v>83</v>
      </c>
      <c r="C56" s="10" t="s">
        <v>86</v>
      </c>
      <c r="D56" s="6" t="s">
        <v>6</v>
      </c>
      <c r="E56" s="4" t="s">
        <v>6</v>
      </c>
      <c r="F56" s="12" t="s">
        <v>6</v>
      </c>
      <c r="G56" s="4" t="s">
        <v>6</v>
      </c>
      <c r="H56" s="24"/>
      <c r="I56" s="24"/>
    </row>
    <row r="57" spans="1:9" s="1" customFormat="1" ht="15.75" customHeight="1">
      <c r="A57" s="6" t="s">
        <v>6</v>
      </c>
      <c r="B57" s="6"/>
      <c r="C57" s="10" t="s">
        <v>87</v>
      </c>
      <c r="D57" s="6" t="s">
        <v>54</v>
      </c>
      <c r="E57" s="4">
        <v>20</v>
      </c>
      <c r="F57" s="68">
        <v>0</v>
      </c>
      <c r="G57" s="21">
        <f>PRODUCT(E57:F57)</f>
        <v>0</v>
      </c>
      <c r="H57" s="24"/>
      <c r="I57" s="24"/>
    </row>
    <row r="58" spans="1:9" s="1" customFormat="1" ht="15.75" customHeight="1">
      <c r="A58" s="6"/>
      <c r="B58" s="6"/>
      <c r="C58" s="10"/>
      <c r="D58" s="6"/>
      <c r="E58" s="4"/>
      <c r="F58" s="12"/>
      <c r="G58" s="34">
        <f>SUM(G34:G57)</f>
        <v>0</v>
      </c>
      <c r="H58" s="24"/>
      <c r="I58" s="24"/>
    </row>
    <row r="59" spans="1:9" s="1" customFormat="1" ht="15.75" customHeight="1">
      <c r="A59" s="26" t="s">
        <v>0</v>
      </c>
      <c r="B59" s="26" t="s">
        <v>25</v>
      </c>
      <c r="C59" s="27" t="s">
        <v>1</v>
      </c>
      <c r="D59" s="26" t="s">
        <v>2</v>
      </c>
      <c r="E59" s="28" t="s">
        <v>23</v>
      </c>
      <c r="F59" s="29" t="s">
        <v>3</v>
      </c>
      <c r="G59" s="29" t="s">
        <v>4</v>
      </c>
      <c r="H59" s="29" t="s">
        <v>32</v>
      </c>
      <c r="I59" s="29" t="s">
        <v>32</v>
      </c>
    </row>
    <row r="60" spans="1:9" s="1" customFormat="1" ht="15.75" customHeight="1">
      <c r="A60" s="30" t="s">
        <v>5</v>
      </c>
      <c r="B60" s="30"/>
      <c r="C60" s="31" t="s">
        <v>6</v>
      </c>
      <c r="D60" s="30" t="s">
        <v>24</v>
      </c>
      <c r="E60" s="32" t="s">
        <v>6</v>
      </c>
      <c r="F60" s="33" t="s">
        <v>7</v>
      </c>
      <c r="G60" s="33" t="s">
        <v>8</v>
      </c>
      <c r="H60" s="33" t="s">
        <v>33</v>
      </c>
      <c r="I60" s="33" t="s">
        <v>8</v>
      </c>
    </row>
    <row r="61" spans="1:9" s="1" customFormat="1" ht="15.75" customHeight="1">
      <c r="A61" s="38"/>
      <c r="B61" s="38"/>
      <c r="C61" s="39"/>
      <c r="D61" s="38"/>
      <c r="E61" s="40"/>
      <c r="F61" s="41"/>
      <c r="G61" s="41"/>
      <c r="H61" s="41"/>
      <c r="I61" s="41"/>
    </row>
    <row r="62" spans="1:9" s="1" customFormat="1" ht="15.75" customHeight="1">
      <c r="A62" s="17" t="s">
        <v>27</v>
      </c>
      <c r="B62" s="6"/>
      <c r="C62" s="18" t="s">
        <v>188</v>
      </c>
      <c r="D62" s="3"/>
      <c r="E62" s="4"/>
      <c r="F62" s="12"/>
      <c r="G62" s="5"/>
      <c r="H62" s="24"/>
      <c r="I62" s="24"/>
    </row>
    <row r="63" spans="1:9" s="1" customFormat="1" ht="15.75" customHeight="1">
      <c r="A63" s="6" t="s">
        <v>9</v>
      </c>
      <c r="B63" s="6" t="s">
        <v>102</v>
      </c>
      <c r="C63" s="10" t="s">
        <v>103</v>
      </c>
      <c r="D63" s="6" t="s">
        <v>38</v>
      </c>
      <c r="E63" s="4">
        <v>2</v>
      </c>
      <c r="F63" s="68">
        <v>0</v>
      </c>
      <c r="G63" s="4">
        <f aca="true" t="shared" si="2" ref="G63:G68">PRODUCT(E63:F63)</f>
        <v>0</v>
      </c>
      <c r="H63" s="24"/>
      <c r="I63" s="24"/>
    </row>
    <row r="64" spans="1:9" s="1" customFormat="1" ht="15.75" customHeight="1">
      <c r="A64" s="6" t="s">
        <v>11</v>
      </c>
      <c r="B64" s="6" t="s">
        <v>104</v>
      </c>
      <c r="C64" s="10" t="s">
        <v>105</v>
      </c>
      <c r="D64" s="6" t="s">
        <v>38</v>
      </c>
      <c r="E64" s="4">
        <v>2</v>
      </c>
      <c r="F64" s="68">
        <v>0</v>
      </c>
      <c r="G64" s="4">
        <f t="shared" si="2"/>
        <v>0</v>
      </c>
      <c r="H64" s="24"/>
      <c r="I64" s="24"/>
    </row>
    <row r="65" spans="1:9" s="1" customFormat="1" ht="15.75" customHeight="1">
      <c r="A65" s="6" t="s">
        <v>12</v>
      </c>
      <c r="B65" s="6" t="s">
        <v>106</v>
      </c>
      <c r="C65" s="10" t="s">
        <v>107</v>
      </c>
      <c r="D65" s="6" t="s">
        <v>22</v>
      </c>
      <c r="E65" s="4">
        <v>40</v>
      </c>
      <c r="F65" s="68">
        <v>0</v>
      </c>
      <c r="G65" s="4">
        <f t="shared" si="2"/>
        <v>0</v>
      </c>
      <c r="H65" s="24"/>
      <c r="I65" s="24"/>
    </row>
    <row r="66" spans="1:9" s="1" customFormat="1" ht="15.75" customHeight="1">
      <c r="A66" s="6" t="s">
        <v>13</v>
      </c>
      <c r="B66" s="6" t="s">
        <v>98</v>
      </c>
      <c r="C66" s="10" t="s">
        <v>99</v>
      </c>
      <c r="D66" s="6" t="s">
        <v>22</v>
      </c>
      <c r="E66" s="4">
        <v>40</v>
      </c>
      <c r="F66" s="68">
        <v>0</v>
      </c>
      <c r="G66" s="4">
        <f t="shared" si="2"/>
        <v>0</v>
      </c>
      <c r="H66" s="24"/>
      <c r="I66" s="24"/>
    </row>
    <row r="67" spans="1:9" s="1" customFormat="1" ht="15.75" customHeight="1">
      <c r="A67" s="6" t="s">
        <v>14</v>
      </c>
      <c r="B67" s="6" t="s">
        <v>89</v>
      </c>
      <c r="C67" s="10" t="s">
        <v>42</v>
      </c>
      <c r="D67" s="6" t="s">
        <v>10</v>
      </c>
      <c r="E67" s="4">
        <v>30</v>
      </c>
      <c r="F67" s="68">
        <v>0</v>
      </c>
      <c r="G67" s="4">
        <f t="shared" si="2"/>
        <v>0</v>
      </c>
      <c r="H67" s="24"/>
      <c r="I67" s="24"/>
    </row>
    <row r="68" spans="1:9" s="1" customFormat="1" ht="15.75" customHeight="1">
      <c r="A68" s="6" t="s">
        <v>15</v>
      </c>
      <c r="B68" s="6" t="s">
        <v>108</v>
      </c>
      <c r="C68" s="10" t="s">
        <v>109</v>
      </c>
      <c r="D68" s="6" t="s">
        <v>52</v>
      </c>
      <c r="E68" s="4">
        <v>30</v>
      </c>
      <c r="F68" s="68">
        <v>0</v>
      </c>
      <c r="G68" s="4">
        <f t="shared" si="2"/>
        <v>0</v>
      </c>
      <c r="H68" s="24"/>
      <c r="I68" s="24"/>
    </row>
    <row r="69" spans="1:9" s="1" customFormat="1" ht="15.75" customHeight="1">
      <c r="A69" s="6" t="s">
        <v>16</v>
      </c>
      <c r="B69" s="6" t="s">
        <v>6</v>
      </c>
      <c r="C69" s="10" t="s">
        <v>110</v>
      </c>
      <c r="D69" s="6" t="s">
        <v>38</v>
      </c>
      <c r="E69" s="4">
        <v>1</v>
      </c>
      <c r="F69" s="68">
        <v>0</v>
      </c>
      <c r="G69" s="4">
        <f>PRODUCT(E69:F69)</f>
        <v>0</v>
      </c>
      <c r="H69" s="24"/>
      <c r="I69" s="24"/>
    </row>
    <row r="70" spans="1:9" s="1" customFormat="1" ht="15.75" customHeight="1">
      <c r="A70" s="6" t="s">
        <v>17</v>
      </c>
      <c r="B70" s="6" t="s">
        <v>111</v>
      </c>
      <c r="C70" s="10" t="s">
        <v>112</v>
      </c>
      <c r="D70" s="6" t="s">
        <v>38</v>
      </c>
      <c r="E70" s="4">
        <v>1</v>
      </c>
      <c r="F70" s="68">
        <v>0</v>
      </c>
      <c r="G70" s="4">
        <f>PRODUCT(E70:F70)</f>
        <v>0</v>
      </c>
      <c r="H70" s="24"/>
      <c r="I70" s="24"/>
    </row>
    <row r="71" spans="1:9" s="1" customFormat="1" ht="15.75" customHeight="1">
      <c r="A71" s="6" t="s">
        <v>18</v>
      </c>
      <c r="B71" s="6" t="s">
        <v>113</v>
      </c>
      <c r="C71" s="10" t="s">
        <v>273</v>
      </c>
      <c r="D71" s="6" t="s">
        <v>38</v>
      </c>
      <c r="E71" s="4">
        <v>2</v>
      </c>
      <c r="F71" s="68">
        <v>0</v>
      </c>
      <c r="G71" s="4">
        <f>PRODUCT(E71:F71)</f>
        <v>0</v>
      </c>
      <c r="H71" s="24"/>
      <c r="I71" s="24"/>
    </row>
    <row r="72" spans="1:9" s="1" customFormat="1" ht="15.75" customHeight="1">
      <c r="A72" s="6" t="s">
        <v>19</v>
      </c>
      <c r="B72" s="6" t="s">
        <v>6</v>
      </c>
      <c r="C72" s="10" t="s">
        <v>274</v>
      </c>
      <c r="D72" s="6" t="s">
        <v>6</v>
      </c>
      <c r="E72" s="4" t="s">
        <v>6</v>
      </c>
      <c r="F72" s="12" t="s">
        <v>6</v>
      </c>
      <c r="G72" s="4" t="s">
        <v>6</v>
      </c>
      <c r="H72" s="24"/>
      <c r="I72" s="24"/>
    </row>
    <row r="73" spans="1:9" s="1" customFormat="1" ht="15.75" customHeight="1">
      <c r="A73" s="6" t="s">
        <v>6</v>
      </c>
      <c r="B73" s="6"/>
      <c r="C73" s="10" t="s">
        <v>275</v>
      </c>
      <c r="D73" s="6"/>
      <c r="E73" s="4"/>
      <c r="F73" s="12"/>
      <c r="G73" s="4"/>
      <c r="H73" s="24"/>
      <c r="I73" s="24"/>
    </row>
    <row r="74" spans="1:9" s="1" customFormat="1" ht="15.75" customHeight="1">
      <c r="A74" s="6" t="s">
        <v>6</v>
      </c>
      <c r="B74" s="6"/>
      <c r="C74" s="10" t="s">
        <v>276</v>
      </c>
      <c r="D74" s="6" t="s">
        <v>38</v>
      </c>
      <c r="E74" s="4">
        <v>1</v>
      </c>
      <c r="F74" s="68">
        <v>0</v>
      </c>
      <c r="G74" s="4">
        <f>PRODUCT(E74:F74)</f>
        <v>0</v>
      </c>
      <c r="H74" s="24"/>
      <c r="I74" s="24"/>
    </row>
    <row r="75" spans="1:9" s="1" customFormat="1" ht="15.75" customHeight="1">
      <c r="A75" s="6" t="s">
        <v>20</v>
      </c>
      <c r="B75" s="6"/>
      <c r="C75" s="10" t="s">
        <v>277</v>
      </c>
      <c r="D75" s="6" t="s">
        <v>38</v>
      </c>
      <c r="E75" s="4">
        <v>1</v>
      </c>
      <c r="F75" s="68">
        <v>0</v>
      </c>
      <c r="G75" s="4">
        <f>PRODUCT(E75:F75)</f>
        <v>0</v>
      </c>
      <c r="H75" s="24"/>
      <c r="I75" s="24"/>
    </row>
    <row r="76" spans="1:9" s="1" customFormat="1" ht="15.75" customHeight="1">
      <c r="A76" s="6" t="s">
        <v>21</v>
      </c>
      <c r="B76" s="6"/>
      <c r="C76" s="10" t="s">
        <v>191</v>
      </c>
      <c r="D76" s="6" t="s">
        <v>38</v>
      </c>
      <c r="E76" s="4">
        <v>1</v>
      </c>
      <c r="F76" s="68">
        <v>0</v>
      </c>
      <c r="G76" s="4">
        <f>PRODUCT(E76:F76)</f>
        <v>0</v>
      </c>
      <c r="H76" s="24"/>
      <c r="I76" s="24"/>
    </row>
    <row r="77" spans="1:9" s="1" customFormat="1" ht="15.75" customHeight="1">
      <c r="A77" s="6" t="s">
        <v>29</v>
      </c>
      <c r="B77" s="6" t="s">
        <v>114</v>
      </c>
      <c r="C77" s="10" t="s">
        <v>236</v>
      </c>
      <c r="D77" s="6" t="s">
        <v>38</v>
      </c>
      <c r="E77" s="4">
        <v>1</v>
      </c>
      <c r="F77" s="68">
        <v>0</v>
      </c>
      <c r="G77" s="4">
        <f>PRODUCT(E77:F77)</f>
        <v>0</v>
      </c>
      <c r="H77" s="24" t="s">
        <v>6</v>
      </c>
      <c r="I77" s="24"/>
    </row>
    <row r="78" spans="1:9" s="1" customFormat="1" ht="15.75" customHeight="1">
      <c r="A78" s="6" t="s">
        <v>30</v>
      </c>
      <c r="B78" s="6"/>
      <c r="C78" s="10" t="s">
        <v>278</v>
      </c>
      <c r="D78" s="6" t="s">
        <v>6</v>
      </c>
      <c r="E78" s="4" t="s">
        <v>6</v>
      </c>
      <c r="F78" s="12" t="s">
        <v>6</v>
      </c>
      <c r="G78" s="4" t="s">
        <v>6</v>
      </c>
      <c r="H78" s="24"/>
      <c r="I78" s="24"/>
    </row>
    <row r="79" spans="1:9" s="1" customFormat="1" ht="15.75" customHeight="1">
      <c r="A79" s="6" t="s">
        <v>6</v>
      </c>
      <c r="B79" s="6"/>
      <c r="C79" s="10" t="s">
        <v>279</v>
      </c>
      <c r="D79" s="38"/>
      <c r="E79" s="40"/>
      <c r="F79" s="41"/>
      <c r="G79" s="41"/>
      <c r="H79" s="24"/>
      <c r="I79" s="24"/>
    </row>
    <row r="80" spans="1:9" s="1" customFormat="1" ht="15.75" customHeight="1">
      <c r="A80" s="6" t="s">
        <v>6</v>
      </c>
      <c r="B80" s="6"/>
      <c r="C80" s="10" t="s">
        <v>280</v>
      </c>
      <c r="D80" s="6"/>
      <c r="E80" s="4"/>
      <c r="F80" s="12"/>
      <c r="G80" s="4"/>
      <c r="H80" s="24"/>
      <c r="I80" s="24"/>
    </row>
    <row r="81" spans="1:9" s="1" customFormat="1" ht="15.75" customHeight="1">
      <c r="A81" s="6" t="s">
        <v>6</v>
      </c>
      <c r="B81" s="6"/>
      <c r="C81" s="10" t="s">
        <v>237</v>
      </c>
      <c r="D81" s="6"/>
      <c r="E81" s="4"/>
      <c r="F81" s="12"/>
      <c r="G81" s="4"/>
      <c r="H81" s="24"/>
      <c r="I81" s="24"/>
    </row>
    <row r="82" spans="1:9" s="1" customFormat="1" ht="15.75" customHeight="1">
      <c r="A82" s="6" t="s">
        <v>6</v>
      </c>
      <c r="B82" s="6"/>
      <c r="C82" s="10" t="s">
        <v>281</v>
      </c>
      <c r="D82" s="6"/>
      <c r="E82" s="4"/>
      <c r="F82" s="12"/>
      <c r="G82" s="4"/>
      <c r="H82" s="24"/>
      <c r="I82" s="24"/>
    </row>
    <row r="83" spans="1:9" s="1" customFormat="1" ht="15.75" customHeight="1">
      <c r="A83" s="6"/>
      <c r="B83" s="6"/>
      <c r="C83" s="10" t="s">
        <v>282</v>
      </c>
      <c r="D83" s="6" t="s">
        <v>38</v>
      </c>
      <c r="E83" s="4">
        <v>1</v>
      </c>
      <c r="F83" s="68">
        <v>0</v>
      </c>
      <c r="G83" s="4">
        <f>PRODUCT(E83:F83)</f>
        <v>0</v>
      </c>
      <c r="H83" s="24"/>
      <c r="I83" s="24"/>
    </row>
    <row r="84" spans="1:9" s="1" customFormat="1" ht="15.75" customHeight="1">
      <c r="A84" s="6" t="s">
        <v>34</v>
      </c>
      <c r="B84" s="6"/>
      <c r="C84" s="10" t="s">
        <v>115</v>
      </c>
      <c r="D84" s="6" t="s">
        <v>38</v>
      </c>
      <c r="E84" s="4">
        <v>1</v>
      </c>
      <c r="F84" s="68">
        <v>0</v>
      </c>
      <c r="G84" s="4">
        <f>PRODUCT(E84:F84)</f>
        <v>0</v>
      </c>
      <c r="H84" s="24"/>
      <c r="I84" s="24"/>
    </row>
    <row r="85" spans="1:9" s="1" customFormat="1" ht="15.75" customHeight="1">
      <c r="A85" s="6" t="s">
        <v>35</v>
      </c>
      <c r="B85" s="6" t="s">
        <v>154</v>
      </c>
      <c r="C85" s="47" t="s">
        <v>306</v>
      </c>
      <c r="D85" s="6" t="s">
        <v>38</v>
      </c>
      <c r="E85" s="4">
        <v>1</v>
      </c>
      <c r="F85" s="68">
        <v>0</v>
      </c>
      <c r="G85" s="4">
        <f>PRODUCT(E85:F85)</f>
        <v>0</v>
      </c>
      <c r="H85" s="24"/>
      <c r="I85" s="24"/>
    </row>
    <row r="86" spans="1:9" s="1" customFormat="1" ht="15.75" customHeight="1">
      <c r="A86" s="6" t="s">
        <v>36</v>
      </c>
      <c r="B86" s="6" t="s">
        <v>6</v>
      </c>
      <c r="C86" s="10" t="s">
        <v>307</v>
      </c>
      <c r="D86" s="6" t="s">
        <v>38</v>
      </c>
      <c r="E86" s="4">
        <v>1</v>
      </c>
      <c r="F86" s="68">
        <v>0</v>
      </c>
      <c r="G86" s="4">
        <f>PRODUCT(E86:F86)</f>
        <v>0</v>
      </c>
      <c r="H86" s="24"/>
      <c r="I86" s="24"/>
    </row>
    <row r="87" spans="1:9" s="1" customFormat="1" ht="15.75" customHeight="1">
      <c r="A87" s="6" t="s">
        <v>37</v>
      </c>
      <c r="B87" s="6" t="s">
        <v>200</v>
      </c>
      <c r="C87" s="10" t="s">
        <v>308</v>
      </c>
      <c r="D87" s="6" t="s">
        <v>38</v>
      </c>
      <c r="E87" s="4">
        <v>1</v>
      </c>
      <c r="F87" s="68">
        <v>0</v>
      </c>
      <c r="G87" s="4">
        <f>PRODUCT(E87:F87)</f>
        <v>0</v>
      </c>
      <c r="H87" s="24"/>
      <c r="I87" s="24"/>
    </row>
    <row r="88" spans="1:9" s="1" customFormat="1" ht="15.75" customHeight="1">
      <c r="A88" s="26" t="s">
        <v>0</v>
      </c>
      <c r="B88" s="26" t="s">
        <v>25</v>
      </c>
      <c r="C88" s="27" t="s">
        <v>1</v>
      </c>
      <c r="D88" s="26" t="s">
        <v>2</v>
      </c>
      <c r="E88" s="28" t="s">
        <v>23</v>
      </c>
      <c r="F88" s="29" t="s">
        <v>3</v>
      </c>
      <c r="G88" s="29" t="s">
        <v>4</v>
      </c>
      <c r="H88" s="29" t="s">
        <v>32</v>
      </c>
      <c r="I88" s="29" t="s">
        <v>32</v>
      </c>
    </row>
    <row r="89" spans="1:9" s="1" customFormat="1" ht="15.75" customHeight="1">
      <c r="A89" s="30" t="s">
        <v>5</v>
      </c>
      <c r="B89" s="30"/>
      <c r="C89" s="31" t="s">
        <v>6</v>
      </c>
      <c r="D89" s="30" t="s">
        <v>24</v>
      </c>
      <c r="E89" s="32" t="s">
        <v>6</v>
      </c>
      <c r="F89" s="33" t="s">
        <v>7</v>
      </c>
      <c r="G89" s="33" t="s">
        <v>8</v>
      </c>
      <c r="H89" s="33" t="s">
        <v>33</v>
      </c>
      <c r="I89" s="33" t="s">
        <v>8</v>
      </c>
    </row>
    <row r="90" spans="1:9" s="1" customFormat="1" ht="15.75" customHeight="1">
      <c r="A90" s="38"/>
      <c r="B90" s="38"/>
      <c r="C90" s="39"/>
      <c r="D90" s="38"/>
      <c r="E90" s="40"/>
      <c r="F90" s="41"/>
      <c r="G90" s="41"/>
      <c r="H90" s="41"/>
      <c r="I90" s="41"/>
    </row>
    <row r="91" spans="1:9" s="1" customFormat="1" ht="15.75" customHeight="1">
      <c r="A91" s="42" t="s">
        <v>43</v>
      </c>
      <c r="B91" s="6" t="s">
        <v>201</v>
      </c>
      <c r="C91" s="10" t="s">
        <v>309</v>
      </c>
      <c r="D91" s="6" t="s">
        <v>38</v>
      </c>
      <c r="E91" s="4">
        <v>1</v>
      </c>
      <c r="F91" s="68">
        <v>0</v>
      </c>
      <c r="G91" s="4">
        <f aca="true" t="shared" si="3" ref="G91:G101">PRODUCT(E91:F91)</f>
        <v>0</v>
      </c>
      <c r="H91" s="41"/>
      <c r="I91" s="41"/>
    </row>
    <row r="92" spans="1:9" s="1" customFormat="1" ht="15.75" customHeight="1">
      <c r="A92" s="42" t="s">
        <v>45</v>
      </c>
      <c r="B92" s="6" t="s">
        <v>116</v>
      </c>
      <c r="C92" s="10" t="s">
        <v>283</v>
      </c>
      <c r="D92" s="6" t="s">
        <v>38</v>
      </c>
      <c r="E92" s="4">
        <v>1</v>
      </c>
      <c r="F92" s="68">
        <v>0</v>
      </c>
      <c r="G92" s="4">
        <f t="shared" si="3"/>
        <v>0</v>
      </c>
      <c r="H92" s="41"/>
      <c r="I92" s="41"/>
    </row>
    <row r="93" spans="1:9" s="1" customFormat="1" ht="15.75" customHeight="1">
      <c r="A93" s="42" t="s">
        <v>46</v>
      </c>
      <c r="B93" s="42" t="s">
        <v>238</v>
      </c>
      <c r="C93" s="10" t="s">
        <v>284</v>
      </c>
      <c r="D93" s="6" t="s">
        <v>22</v>
      </c>
      <c r="E93" s="4">
        <v>6</v>
      </c>
      <c r="F93" s="68">
        <v>0</v>
      </c>
      <c r="G93" s="4">
        <f t="shared" si="3"/>
        <v>0</v>
      </c>
      <c r="H93" s="41"/>
      <c r="I93" s="41"/>
    </row>
    <row r="94" spans="1:9" s="1" customFormat="1" ht="15.75" customHeight="1">
      <c r="A94" s="42" t="s">
        <v>47</v>
      </c>
      <c r="B94" s="42" t="s">
        <v>239</v>
      </c>
      <c r="C94" s="10" t="s">
        <v>285</v>
      </c>
      <c r="D94" s="6" t="s">
        <v>22</v>
      </c>
      <c r="E94" s="4">
        <v>22</v>
      </c>
      <c r="F94" s="68">
        <v>0</v>
      </c>
      <c r="G94" s="4">
        <f t="shared" si="3"/>
        <v>0</v>
      </c>
      <c r="H94" s="41"/>
      <c r="I94" s="41"/>
    </row>
    <row r="95" spans="1:9" s="1" customFormat="1" ht="15.75" customHeight="1">
      <c r="A95" s="42" t="s">
        <v>48</v>
      </c>
      <c r="B95" s="42" t="s">
        <v>241</v>
      </c>
      <c r="C95" s="10" t="s">
        <v>240</v>
      </c>
      <c r="D95" s="6" t="s">
        <v>22</v>
      </c>
      <c r="E95" s="4">
        <v>16</v>
      </c>
      <c r="F95" s="68">
        <v>0</v>
      </c>
      <c r="G95" s="4">
        <f t="shared" si="3"/>
        <v>0</v>
      </c>
      <c r="H95" s="41"/>
      <c r="I95" s="41"/>
    </row>
    <row r="96" spans="1:9" s="1" customFormat="1" ht="15.75" customHeight="1">
      <c r="A96" s="42" t="s">
        <v>49</v>
      </c>
      <c r="B96" s="42" t="s">
        <v>117</v>
      </c>
      <c r="C96" s="10" t="s">
        <v>118</v>
      </c>
      <c r="D96" s="6" t="s">
        <v>10</v>
      </c>
      <c r="E96" s="4">
        <v>14</v>
      </c>
      <c r="F96" s="68">
        <v>0</v>
      </c>
      <c r="G96" s="4">
        <f t="shared" si="3"/>
        <v>0</v>
      </c>
      <c r="H96" s="41"/>
      <c r="I96" s="41"/>
    </row>
    <row r="97" spans="1:9" s="1" customFormat="1" ht="15.75" customHeight="1">
      <c r="A97" s="42" t="s">
        <v>50</v>
      </c>
      <c r="B97" s="42" t="s">
        <v>119</v>
      </c>
      <c r="C97" s="10" t="s">
        <v>120</v>
      </c>
      <c r="D97" s="6" t="s">
        <v>10</v>
      </c>
      <c r="E97" s="4">
        <v>4</v>
      </c>
      <c r="F97" s="68">
        <v>0</v>
      </c>
      <c r="G97" s="4">
        <f t="shared" si="3"/>
        <v>0</v>
      </c>
      <c r="H97" s="41"/>
      <c r="I97" s="41"/>
    </row>
    <row r="98" spans="1:9" s="1" customFormat="1" ht="15.75" customHeight="1">
      <c r="A98" s="42" t="s">
        <v>51</v>
      </c>
      <c r="B98" s="42" t="s">
        <v>121</v>
      </c>
      <c r="C98" s="10" t="s">
        <v>44</v>
      </c>
      <c r="D98" s="6" t="s">
        <v>22</v>
      </c>
      <c r="E98" s="4">
        <v>44</v>
      </c>
      <c r="F98" s="68">
        <v>0</v>
      </c>
      <c r="G98" s="4">
        <f t="shared" si="3"/>
        <v>0</v>
      </c>
      <c r="H98" s="41"/>
      <c r="I98" s="41"/>
    </row>
    <row r="99" spans="1:9" s="1" customFormat="1" ht="15.75" customHeight="1">
      <c r="A99" s="42" t="s">
        <v>95</v>
      </c>
      <c r="B99" s="42" t="s">
        <v>100</v>
      </c>
      <c r="C99" s="10" t="s">
        <v>90</v>
      </c>
      <c r="D99" s="6" t="s">
        <v>10</v>
      </c>
      <c r="E99" s="4">
        <v>16</v>
      </c>
      <c r="F99" s="68">
        <v>0</v>
      </c>
      <c r="G99" s="4">
        <f t="shared" si="3"/>
        <v>0</v>
      </c>
      <c r="H99" s="41"/>
      <c r="I99" s="41"/>
    </row>
    <row r="100" spans="1:9" s="1" customFormat="1" ht="15.75" customHeight="1">
      <c r="A100" s="42" t="s">
        <v>122</v>
      </c>
      <c r="B100" s="42" t="s">
        <v>149</v>
      </c>
      <c r="C100" s="10" t="s">
        <v>150</v>
      </c>
      <c r="D100" s="6" t="s">
        <v>10</v>
      </c>
      <c r="E100" s="4">
        <v>4</v>
      </c>
      <c r="F100" s="68">
        <v>0</v>
      </c>
      <c r="G100" s="4">
        <f t="shared" si="3"/>
        <v>0</v>
      </c>
      <c r="H100" s="41"/>
      <c r="I100" s="41"/>
    </row>
    <row r="101" spans="1:9" s="1" customFormat="1" ht="15.75" customHeight="1">
      <c r="A101" s="42" t="s">
        <v>123</v>
      </c>
      <c r="B101" s="42" t="s">
        <v>91</v>
      </c>
      <c r="C101" s="10" t="s">
        <v>79</v>
      </c>
      <c r="D101" s="6" t="s">
        <v>22</v>
      </c>
      <c r="E101" s="4">
        <v>44</v>
      </c>
      <c r="F101" s="68">
        <v>0</v>
      </c>
      <c r="G101" s="4">
        <f t="shared" si="3"/>
        <v>0</v>
      </c>
      <c r="H101" s="41"/>
      <c r="I101" s="41"/>
    </row>
    <row r="102" spans="1:9" s="1" customFormat="1" ht="15.75" customHeight="1">
      <c r="A102" s="42" t="s">
        <v>124</v>
      </c>
      <c r="B102" s="42" t="s">
        <v>242</v>
      </c>
      <c r="C102" s="10" t="s">
        <v>151</v>
      </c>
      <c r="D102" s="6" t="s">
        <v>6</v>
      </c>
      <c r="E102" s="4" t="s">
        <v>6</v>
      </c>
      <c r="F102" s="12" t="s">
        <v>6</v>
      </c>
      <c r="G102" s="4" t="s">
        <v>6</v>
      </c>
      <c r="H102" s="41"/>
      <c r="I102" s="41"/>
    </row>
    <row r="103" spans="1:9" s="1" customFormat="1" ht="15.75" customHeight="1">
      <c r="A103" s="42" t="s">
        <v>6</v>
      </c>
      <c r="B103" s="42"/>
      <c r="C103" s="10" t="s">
        <v>286</v>
      </c>
      <c r="D103" s="6" t="s">
        <v>22</v>
      </c>
      <c r="E103" s="4">
        <v>6</v>
      </c>
      <c r="F103" s="68">
        <v>0</v>
      </c>
      <c r="G103" s="4">
        <f>PRODUCT(E103:F103)</f>
        <v>0</v>
      </c>
      <c r="H103" s="41"/>
      <c r="I103" s="41"/>
    </row>
    <row r="104" spans="1:9" s="1" customFormat="1" ht="15.75" customHeight="1">
      <c r="A104" s="42" t="s">
        <v>125</v>
      </c>
      <c r="B104" s="42" t="s">
        <v>310</v>
      </c>
      <c r="C104" s="10" t="s">
        <v>287</v>
      </c>
      <c r="D104" s="6" t="s">
        <v>22</v>
      </c>
      <c r="E104" s="4">
        <v>22</v>
      </c>
      <c r="F104" s="68">
        <v>0</v>
      </c>
      <c r="G104" s="4">
        <f>PRODUCT(E104:F104)</f>
        <v>0</v>
      </c>
      <c r="H104" s="41"/>
      <c r="I104" s="41"/>
    </row>
    <row r="105" spans="1:9" s="1" customFormat="1" ht="15.75" customHeight="1">
      <c r="A105" s="42" t="s">
        <v>126</v>
      </c>
      <c r="B105" s="42" t="s">
        <v>243</v>
      </c>
      <c r="C105" s="10" t="s">
        <v>240</v>
      </c>
      <c r="D105" s="6" t="s">
        <v>22</v>
      </c>
      <c r="E105" s="4">
        <v>16</v>
      </c>
      <c r="F105" s="68">
        <v>0</v>
      </c>
      <c r="G105" s="4">
        <f>PRODUCT(E105:F105)</f>
        <v>0</v>
      </c>
      <c r="H105" s="41"/>
      <c r="I105" s="41"/>
    </row>
    <row r="106" spans="1:9" s="1" customFormat="1" ht="15.75" customHeight="1">
      <c r="A106" s="42" t="s">
        <v>127</v>
      </c>
      <c r="B106" s="42" t="s">
        <v>194</v>
      </c>
      <c r="C106" s="10" t="s">
        <v>192</v>
      </c>
      <c r="D106" s="6" t="s">
        <v>6</v>
      </c>
      <c r="E106" s="4" t="s">
        <v>6</v>
      </c>
      <c r="F106" s="12" t="s">
        <v>6</v>
      </c>
      <c r="G106" s="4" t="s">
        <v>6</v>
      </c>
      <c r="H106" s="41"/>
      <c r="I106" s="41"/>
    </row>
    <row r="107" spans="1:9" s="1" customFormat="1" ht="15.75" customHeight="1">
      <c r="A107" s="42"/>
      <c r="B107" s="42"/>
      <c r="C107" s="10" t="s">
        <v>193</v>
      </c>
      <c r="D107" s="6" t="s">
        <v>177</v>
      </c>
      <c r="E107" s="4">
        <v>6</v>
      </c>
      <c r="F107" s="68">
        <v>0</v>
      </c>
      <c r="G107" s="4">
        <f>PRODUCT(E107:F107)</f>
        <v>0</v>
      </c>
      <c r="H107" s="41"/>
      <c r="I107" s="41"/>
    </row>
    <row r="108" spans="1:9" s="1" customFormat="1" ht="15.75" customHeight="1">
      <c r="A108" s="42" t="s">
        <v>128</v>
      </c>
      <c r="B108" s="42" t="s">
        <v>80</v>
      </c>
      <c r="C108" s="10" t="s">
        <v>152</v>
      </c>
      <c r="D108" s="6" t="s">
        <v>6</v>
      </c>
      <c r="E108" s="4" t="s">
        <v>6</v>
      </c>
      <c r="F108" s="12" t="s">
        <v>6</v>
      </c>
      <c r="G108" s="4" t="s">
        <v>6</v>
      </c>
      <c r="H108" s="41"/>
      <c r="I108" s="41"/>
    </row>
    <row r="109" spans="1:9" s="1" customFormat="1" ht="15.75" customHeight="1">
      <c r="A109" s="42" t="s">
        <v>6</v>
      </c>
      <c r="B109" s="42"/>
      <c r="C109" s="10" t="s">
        <v>153</v>
      </c>
      <c r="D109" s="6" t="s">
        <v>52</v>
      </c>
      <c r="E109" s="4">
        <v>250</v>
      </c>
      <c r="F109" s="68">
        <v>0</v>
      </c>
      <c r="G109" s="4">
        <f aca="true" t="shared" si="4" ref="G109:G123">PRODUCT(E109:F109)</f>
        <v>0</v>
      </c>
      <c r="H109" s="41"/>
      <c r="I109" s="41"/>
    </row>
    <row r="110" spans="1:9" s="1" customFormat="1" ht="15.75" customHeight="1">
      <c r="A110" s="42" t="s">
        <v>130</v>
      </c>
      <c r="B110" s="42" t="s">
        <v>288</v>
      </c>
      <c r="C110" s="10" t="s">
        <v>289</v>
      </c>
      <c r="D110" s="6" t="s">
        <v>244</v>
      </c>
      <c r="E110" s="4">
        <v>3</v>
      </c>
      <c r="F110" s="68">
        <v>0</v>
      </c>
      <c r="G110" s="4">
        <f>PRODUCT(E110:F110)</f>
        <v>0</v>
      </c>
      <c r="H110" s="41"/>
      <c r="I110" s="41"/>
    </row>
    <row r="111" spans="1:9" s="1" customFormat="1" ht="15.75" customHeight="1">
      <c r="A111" s="42" t="s">
        <v>131</v>
      </c>
      <c r="B111" s="42" t="s">
        <v>245</v>
      </c>
      <c r="C111" s="10" t="s">
        <v>290</v>
      </c>
      <c r="D111" s="6" t="s">
        <v>244</v>
      </c>
      <c r="E111" s="4">
        <v>7</v>
      </c>
      <c r="F111" s="68">
        <v>0</v>
      </c>
      <c r="G111" s="4">
        <f t="shared" si="4"/>
        <v>0</v>
      </c>
      <c r="H111" s="41"/>
      <c r="I111" s="41"/>
    </row>
    <row r="112" spans="1:9" s="1" customFormat="1" ht="15.75" customHeight="1">
      <c r="A112" s="42" t="s">
        <v>129</v>
      </c>
      <c r="B112" s="42" t="s">
        <v>291</v>
      </c>
      <c r="C112" s="10" t="s">
        <v>292</v>
      </c>
      <c r="D112" s="6" t="s">
        <v>38</v>
      </c>
      <c r="E112" s="4">
        <v>2</v>
      </c>
      <c r="F112" s="68">
        <v>0</v>
      </c>
      <c r="G112" s="4">
        <f t="shared" si="4"/>
        <v>0</v>
      </c>
      <c r="H112" s="41"/>
      <c r="I112" s="41"/>
    </row>
    <row r="113" spans="1:9" s="1" customFormat="1" ht="15.75" customHeight="1">
      <c r="A113" s="42" t="s">
        <v>132</v>
      </c>
      <c r="B113" s="42" t="s">
        <v>293</v>
      </c>
      <c r="C113" s="10" t="s">
        <v>294</v>
      </c>
      <c r="D113" s="6" t="s">
        <v>244</v>
      </c>
      <c r="E113" s="4">
        <v>1</v>
      </c>
      <c r="F113" s="68">
        <v>0</v>
      </c>
      <c r="G113" s="4">
        <f>PRODUCT(E113:F113)</f>
        <v>0</v>
      </c>
      <c r="H113" s="41"/>
      <c r="I113" s="41"/>
    </row>
    <row r="114" spans="1:9" s="1" customFormat="1" ht="15.75" customHeight="1">
      <c r="A114" s="42" t="s">
        <v>133</v>
      </c>
      <c r="B114" s="42" t="s">
        <v>246</v>
      </c>
      <c r="C114" s="10" t="s">
        <v>247</v>
      </c>
      <c r="D114" s="6" t="s">
        <v>244</v>
      </c>
      <c r="E114" s="4">
        <v>3</v>
      </c>
      <c r="F114" s="68">
        <v>0</v>
      </c>
      <c r="G114" s="4">
        <f t="shared" si="4"/>
        <v>0</v>
      </c>
      <c r="H114" s="41"/>
      <c r="I114" s="41"/>
    </row>
    <row r="115" spans="1:9" s="1" customFormat="1" ht="15.75" customHeight="1">
      <c r="A115" s="42" t="s">
        <v>134</v>
      </c>
      <c r="B115" s="42" t="s">
        <v>248</v>
      </c>
      <c r="C115" s="10" t="s">
        <v>295</v>
      </c>
      <c r="D115" s="6" t="s">
        <v>244</v>
      </c>
      <c r="E115" s="4">
        <v>2</v>
      </c>
      <c r="F115" s="68">
        <v>0</v>
      </c>
      <c r="G115" s="4">
        <f t="shared" si="4"/>
        <v>0</v>
      </c>
      <c r="H115" s="41"/>
      <c r="I115" s="41"/>
    </row>
    <row r="116" spans="1:9" s="1" customFormat="1" ht="15.75" customHeight="1">
      <c r="A116" s="42" t="s">
        <v>135</v>
      </c>
      <c r="B116" s="42" t="s">
        <v>296</v>
      </c>
      <c r="C116" s="10" t="s">
        <v>272</v>
      </c>
      <c r="D116" s="6" t="s">
        <v>244</v>
      </c>
      <c r="E116" s="4">
        <v>13</v>
      </c>
      <c r="F116" s="68">
        <v>0</v>
      </c>
      <c r="G116" s="4">
        <f t="shared" si="4"/>
        <v>0</v>
      </c>
      <c r="H116" s="41"/>
      <c r="I116" s="41"/>
    </row>
    <row r="117" spans="1:9" s="1" customFormat="1" ht="15.75" customHeight="1">
      <c r="A117" s="26" t="s">
        <v>0</v>
      </c>
      <c r="B117" s="26" t="s">
        <v>25</v>
      </c>
      <c r="C117" s="27" t="s">
        <v>1</v>
      </c>
      <c r="D117" s="26" t="s">
        <v>2</v>
      </c>
      <c r="E117" s="28" t="s">
        <v>23</v>
      </c>
      <c r="F117" s="29" t="s">
        <v>3</v>
      </c>
      <c r="G117" s="29" t="s">
        <v>4</v>
      </c>
      <c r="H117" s="29" t="s">
        <v>32</v>
      </c>
      <c r="I117" s="29" t="s">
        <v>32</v>
      </c>
    </row>
    <row r="118" spans="1:9" s="1" customFormat="1" ht="15.75" customHeight="1">
      <c r="A118" s="30" t="s">
        <v>5</v>
      </c>
      <c r="B118" s="30"/>
      <c r="C118" s="31" t="s">
        <v>6</v>
      </c>
      <c r="D118" s="30" t="s">
        <v>24</v>
      </c>
      <c r="E118" s="32" t="s">
        <v>6</v>
      </c>
      <c r="F118" s="33" t="s">
        <v>7</v>
      </c>
      <c r="G118" s="33" t="s">
        <v>8</v>
      </c>
      <c r="H118" s="33" t="s">
        <v>33</v>
      </c>
      <c r="I118" s="33" t="s">
        <v>8</v>
      </c>
    </row>
    <row r="119" spans="1:9" s="1" customFormat="1" ht="15.75" customHeight="1">
      <c r="A119" s="42"/>
      <c r="B119" s="42"/>
      <c r="C119" s="10"/>
      <c r="D119" s="6"/>
      <c r="E119" s="4"/>
      <c r="F119" s="12"/>
      <c r="G119" s="4"/>
      <c r="H119" s="41"/>
      <c r="I119" s="41"/>
    </row>
    <row r="120" spans="1:9" s="1" customFormat="1" ht="15.75" customHeight="1">
      <c r="A120" s="42" t="s">
        <v>136</v>
      </c>
      <c r="B120" s="42" t="s">
        <v>249</v>
      </c>
      <c r="C120" s="10" t="s">
        <v>311</v>
      </c>
      <c r="D120" s="6" t="s">
        <v>244</v>
      </c>
      <c r="E120" s="4">
        <v>41</v>
      </c>
      <c r="F120" s="68">
        <v>0</v>
      </c>
      <c r="G120" s="4">
        <f>PRODUCT(E120:F120)</f>
        <v>0</v>
      </c>
      <c r="H120" s="41"/>
      <c r="I120" s="41"/>
    </row>
    <row r="121" spans="1:9" s="1" customFormat="1" ht="15.75" customHeight="1">
      <c r="A121" s="42" t="s">
        <v>137</v>
      </c>
      <c r="B121" s="42" t="s">
        <v>6</v>
      </c>
      <c r="C121" s="10" t="s">
        <v>297</v>
      </c>
      <c r="D121" s="6" t="s">
        <v>38</v>
      </c>
      <c r="E121" s="4">
        <v>2</v>
      </c>
      <c r="F121" s="68">
        <v>0</v>
      </c>
      <c r="G121" s="4">
        <f t="shared" si="4"/>
        <v>0</v>
      </c>
      <c r="H121" s="41"/>
      <c r="I121" s="41"/>
    </row>
    <row r="122" spans="1:9" s="1" customFormat="1" ht="15.75" customHeight="1">
      <c r="A122" s="42" t="s">
        <v>138</v>
      </c>
      <c r="B122" s="42" t="s">
        <v>155</v>
      </c>
      <c r="C122" s="10" t="s">
        <v>250</v>
      </c>
      <c r="D122" s="6" t="s">
        <v>10</v>
      </c>
      <c r="E122" s="4">
        <v>4</v>
      </c>
      <c r="F122" s="68">
        <v>0</v>
      </c>
      <c r="G122" s="4">
        <f t="shared" si="4"/>
        <v>0</v>
      </c>
      <c r="H122" s="41"/>
      <c r="I122" s="41"/>
    </row>
    <row r="123" spans="1:9" s="1" customFormat="1" ht="15.75" customHeight="1">
      <c r="A123" s="42" t="s">
        <v>139</v>
      </c>
      <c r="B123" s="42" t="s">
        <v>101</v>
      </c>
      <c r="C123" s="10" t="s">
        <v>156</v>
      </c>
      <c r="D123" s="6" t="s">
        <v>10</v>
      </c>
      <c r="E123" s="4">
        <v>12</v>
      </c>
      <c r="F123" s="68">
        <v>0</v>
      </c>
      <c r="G123" s="4">
        <f t="shared" si="4"/>
        <v>0</v>
      </c>
      <c r="H123" s="41"/>
      <c r="I123" s="41"/>
    </row>
    <row r="124" spans="1:9" s="1" customFormat="1" ht="15.75" customHeight="1">
      <c r="A124" s="42" t="s">
        <v>140</v>
      </c>
      <c r="B124" s="42" t="s">
        <v>202</v>
      </c>
      <c r="C124" s="10" t="s">
        <v>203</v>
      </c>
      <c r="D124" s="6" t="s">
        <v>6</v>
      </c>
      <c r="E124" s="4" t="s">
        <v>6</v>
      </c>
      <c r="F124" s="12" t="s">
        <v>6</v>
      </c>
      <c r="G124" s="4" t="s">
        <v>6</v>
      </c>
      <c r="H124" s="41"/>
      <c r="I124" s="41"/>
    </row>
    <row r="125" spans="1:9" s="1" customFormat="1" ht="15.75" customHeight="1">
      <c r="A125" s="42"/>
      <c r="B125" s="42"/>
      <c r="C125" s="10" t="s">
        <v>298</v>
      </c>
      <c r="D125" s="6" t="s">
        <v>38</v>
      </c>
      <c r="E125" s="4">
        <v>1</v>
      </c>
      <c r="F125" s="68">
        <v>0</v>
      </c>
      <c r="G125" s="4">
        <f aca="true" t="shared" si="5" ref="G125:G132">PRODUCT(E125:F125)</f>
        <v>0</v>
      </c>
      <c r="H125" s="41"/>
      <c r="I125" s="41"/>
    </row>
    <row r="126" spans="1:9" s="1" customFormat="1" ht="15.75" customHeight="1">
      <c r="A126" s="42" t="s">
        <v>141</v>
      </c>
      <c r="B126" s="42" t="s">
        <v>204</v>
      </c>
      <c r="C126" s="10" t="s">
        <v>290</v>
      </c>
      <c r="D126" s="6" t="s">
        <v>38</v>
      </c>
      <c r="E126" s="4">
        <v>1</v>
      </c>
      <c r="F126" s="68">
        <v>0</v>
      </c>
      <c r="G126" s="4">
        <f t="shared" si="5"/>
        <v>0</v>
      </c>
      <c r="H126" s="41"/>
      <c r="I126" s="41"/>
    </row>
    <row r="127" spans="1:9" s="1" customFormat="1" ht="15.75" customHeight="1">
      <c r="A127" s="42" t="s">
        <v>142</v>
      </c>
      <c r="B127" s="42" t="s">
        <v>157</v>
      </c>
      <c r="C127" s="10" t="s">
        <v>158</v>
      </c>
      <c r="D127" s="6" t="s">
        <v>10</v>
      </c>
      <c r="E127" s="4">
        <v>8</v>
      </c>
      <c r="F127" s="68">
        <v>0</v>
      </c>
      <c r="G127" s="4">
        <f>PRODUCT(E127:F127)</f>
        <v>0</v>
      </c>
      <c r="H127" s="41"/>
      <c r="I127" s="41"/>
    </row>
    <row r="128" spans="1:9" s="1" customFormat="1" ht="15.75" customHeight="1">
      <c r="A128" s="42" t="s">
        <v>143</v>
      </c>
      <c r="B128" s="42" t="s">
        <v>159</v>
      </c>
      <c r="C128" s="10" t="s">
        <v>160</v>
      </c>
      <c r="D128" s="6" t="s">
        <v>10</v>
      </c>
      <c r="E128" s="4">
        <v>8</v>
      </c>
      <c r="F128" s="68">
        <v>0</v>
      </c>
      <c r="G128" s="4">
        <f t="shared" si="5"/>
        <v>0</v>
      </c>
      <c r="H128" s="41"/>
      <c r="I128" s="41"/>
    </row>
    <row r="129" spans="1:9" s="1" customFormat="1" ht="15.75" customHeight="1">
      <c r="A129" s="42" t="s">
        <v>144</v>
      </c>
      <c r="B129" s="42" t="s">
        <v>161</v>
      </c>
      <c r="C129" s="10" t="s">
        <v>162</v>
      </c>
      <c r="D129" s="6" t="s">
        <v>10</v>
      </c>
      <c r="E129" s="4">
        <v>36</v>
      </c>
      <c r="F129" s="68">
        <v>0</v>
      </c>
      <c r="G129" s="4">
        <f t="shared" si="5"/>
        <v>0</v>
      </c>
      <c r="H129" s="41"/>
      <c r="I129" s="41"/>
    </row>
    <row r="130" spans="1:9" s="1" customFormat="1" ht="15.75" customHeight="1">
      <c r="A130" s="42" t="s">
        <v>145</v>
      </c>
      <c r="B130" s="42" t="s">
        <v>92</v>
      </c>
      <c r="C130" s="10" t="s">
        <v>31</v>
      </c>
      <c r="D130" s="6" t="s">
        <v>38</v>
      </c>
      <c r="E130" s="4">
        <v>1</v>
      </c>
      <c r="F130" s="68">
        <v>0</v>
      </c>
      <c r="G130" s="4">
        <f t="shared" si="5"/>
        <v>0</v>
      </c>
      <c r="H130" s="41"/>
      <c r="I130" s="41"/>
    </row>
    <row r="131" spans="1:9" s="1" customFormat="1" ht="15.75" customHeight="1">
      <c r="A131" s="42" t="s">
        <v>146</v>
      </c>
      <c r="B131" s="42" t="s">
        <v>6</v>
      </c>
      <c r="C131" s="10" t="s">
        <v>235</v>
      </c>
      <c r="D131" s="6" t="s">
        <v>38</v>
      </c>
      <c r="E131" s="4">
        <v>1</v>
      </c>
      <c r="F131" s="68">
        <v>0</v>
      </c>
      <c r="G131" s="4">
        <f>PRODUCT(E131:F131)</f>
        <v>0</v>
      </c>
      <c r="H131" s="41"/>
      <c r="I131" s="41"/>
    </row>
    <row r="132" spans="1:9" s="1" customFormat="1" ht="15.75" customHeight="1">
      <c r="A132" s="42" t="s">
        <v>147</v>
      </c>
      <c r="B132" s="42" t="s">
        <v>83</v>
      </c>
      <c r="C132" s="10" t="s">
        <v>163</v>
      </c>
      <c r="D132" s="6" t="s">
        <v>54</v>
      </c>
      <c r="E132" s="4">
        <v>48</v>
      </c>
      <c r="F132" s="68">
        <v>0</v>
      </c>
      <c r="G132" s="4">
        <f t="shared" si="5"/>
        <v>0</v>
      </c>
      <c r="H132" s="41"/>
      <c r="I132" s="41"/>
    </row>
    <row r="133" spans="1:9" s="1" customFormat="1" ht="15.75" customHeight="1">
      <c r="A133" s="42" t="s">
        <v>148</v>
      </c>
      <c r="B133" s="42" t="s">
        <v>83</v>
      </c>
      <c r="C133" s="10" t="s">
        <v>164</v>
      </c>
      <c r="D133" s="6" t="s">
        <v>6</v>
      </c>
      <c r="E133" s="4" t="s">
        <v>6</v>
      </c>
      <c r="F133" s="12" t="s">
        <v>6</v>
      </c>
      <c r="G133" s="4" t="s">
        <v>6</v>
      </c>
      <c r="H133" s="41"/>
      <c r="I133" s="41"/>
    </row>
    <row r="134" spans="1:9" s="1" customFormat="1" ht="15.75" customHeight="1">
      <c r="A134" s="42" t="s">
        <v>6</v>
      </c>
      <c r="B134" s="42"/>
      <c r="C134" s="10" t="s">
        <v>165</v>
      </c>
      <c r="D134" s="6" t="s">
        <v>54</v>
      </c>
      <c r="E134" s="4">
        <v>50</v>
      </c>
      <c r="F134" s="68">
        <v>0</v>
      </c>
      <c r="G134" s="4">
        <f>PRODUCT(E134:F134)</f>
        <v>0</v>
      </c>
      <c r="H134" s="41"/>
      <c r="I134" s="41"/>
    </row>
    <row r="135" spans="1:9" s="1" customFormat="1" ht="15.75" customHeight="1">
      <c r="A135" s="42" t="s">
        <v>205</v>
      </c>
      <c r="B135" s="42"/>
      <c r="C135" s="10" t="s">
        <v>264</v>
      </c>
      <c r="D135" s="6" t="s">
        <v>6</v>
      </c>
      <c r="E135" s="4" t="s">
        <v>6</v>
      </c>
      <c r="F135" s="12" t="s">
        <v>6</v>
      </c>
      <c r="G135" s="4" t="s">
        <v>6</v>
      </c>
      <c r="H135" s="41"/>
      <c r="I135" s="41"/>
    </row>
    <row r="136" spans="1:9" s="1" customFormat="1" ht="15.75" customHeight="1">
      <c r="A136" s="42"/>
      <c r="B136" s="42"/>
      <c r="C136" s="10" t="s">
        <v>265</v>
      </c>
      <c r="D136" s="6" t="s">
        <v>10</v>
      </c>
      <c r="E136" s="4">
        <v>1</v>
      </c>
      <c r="F136" s="68">
        <v>0</v>
      </c>
      <c r="G136" s="4">
        <f aca="true" t="shared" si="6" ref="G136:G141">PRODUCT(E136:F136)</f>
        <v>0</v>
      </c>
      <c r="H136" s="41"/>
      <c r="I136" s="41"/>
    </row>
    <row r="137" spans="1:9" s="1" customFormat="1" ht="15.75" customHeight="1">
      <c r="A137" s="42"/>
      <c r="B137" s="42"/>
      <c r="C137" s="10" t="s">
        <v>266</v>
      </c>
      <c r="D137" s="6" t="s">
        <v>38</v>
      </c>
      <c r="E137" s="4">
        <v>1</v>
      </c>
      <c r="F137" s="68">
        <v>0</v>
      </c>
      <c r="G137" s="4">
        <f t="shared" si="6"/>
        <v>0</v>
      </c>
      <c r="H137" s="41"/>
      <c r="I137" s="41"/>
    </row>
    <row r="138" spans="1:9" s="1" customFormat="1" ht="15.75" customHeight="1">
      <c r="A138" s="42"/>
      <c r="B138" s="42"/>
      <c r="C138" s="10" t="s">
        <v>267</v>
      </c>
      <c r="D138" s="6" t="s">
        <v>38</v>
      </c>
      <c r="E138" s="4">
        <v>1</v>
      </c>
      <c r="F138" s="68">
        <v>0</v>
      </c>
      <c r="G138" s="4">
        <f t="shared" si="6"/>
        <v>0</v>
      </c>
      <c r="H138" s="41"/>
      <c r="I138" s="41"/>
    </row>
    <row r="139" spans="1:9" s="1" customFormat="1" ht="15.75" customHeight="1">
      <c r="A139" s="42"/>
      <c r="B139" s="42"/>
      <c r="C139" s="10" t="s">
        <v>268</v>
      </c>
      <c r="D139" s="6" t="s">
        <v>38</v>
      </c>
      <c r="E139" s="4">
        <v>1</v>
      </c>
      <c r="F139" s="68">
        <v>0</v>
      </c>
      <c r="G139" s="4">
        <f t="shared" si="6"/>
        <v>0</v>
      </c>
      <c r="H139" s="41"/>
      <c r="I139" s="41"/>
    </row>
    <row r="140" spans="1:9" s="1" customFormat="1" ht="15.75" customHeight="1">
      <c r="A140" s="42" t="s">
        <v>206</v>
      </c>
      <c r="B140" s="42" t="s">
        <v>83</v>
      </c>
      <c r="C140" s="10" t="s">
        <v>166</v>
      </c>
      <c r="D140" s="6" t="s">
        <v>54</v>
      </c>
      <c r="E140" s="4">
        <v>72</v>
      </c>
      <c r="F140" s="68">
        <v>0</v>
      </c>
      <c r="G140" s="4">
        <f t="shared" si="6"/>
        <v>0</v>
      </c>
      <c r="H140" s="41"/>
      <c r="I140" s="41"/>
    </row>
    <row r="141" spans="1:9" s="1" customFormat="1" ht="15.75" customHeight="1">
      <c r="A141" s="42" t="s">
        <v>207</v>
      </c>
      <c r="B141" s="42"/>
      <c r="C141" s="10" t="s">
        <v>167</v>
      </c>
      <c r="D141" s="6" t="s">
        <v>38</v>
      </c>
      <c r="E141" s="4">
        <v>1</v>
      </c>
      <c r="F141" s="68">
        <v>0</v>
      </c>
      <c r="G141" s="4">
        <f t="shared" si="6"/>
        <v>0</v>
      </c>
      <c r="H141" s="41"/>
      <c r="I141" s="41"/>
    </row>
    <row r="142" spans="1:9" s="1" customFormat="1" ht="15.75" customHeight="1">
      <c r="A142" s="42" t="s">
        <v>208</v>
      </c>
      <c r="B142" s="42" t="s">
        <v>83</v>
      </c>
      <c r="C142" s="10" t="s">
        <v>168</v>
      </c>
      <c r="D142" s="6" t="s">
        <v>6</v>
      </c>
      <c r="E142" s="4" t="s">
        <v>6</v>
      </c>
      <c r="F142" s="12" t="s">
        <v>6</v>
      </c>
      <c r="G142" s="4" t="s">
        <v>6</v>
      </c>
      <c r="H142" s="41"/>
      <c r="I142" s="41"/>
    </row>
    <row r="143" spans="1:9" s="1" customFormat="1" ht="15.75" customHeight="1">
      <c r="A143" s="42"/>
      <c r="B143" s="42"/>
      <c r="C143" s="10" t="s">
        <v>169</v>
      </c>
      <c r="D143" s="6" t="s">
        <v>38</v>
      </c>
      <c r="E143" s="4">
        <v>1</v>
      </c>
      <c r="F143" s="68">
        <v>0</v>
      </c>
      <c r="G143" s="21">
        <f>PRODUCT(E143:F143)</f>
        <v>0</v>
      </c>
      <c r="H143" s="41"/>
      <c r="I143" s="41"/>
    </row>
    <row r="144" spans="1:9" s="1" customFormat="1" ht="15.75" customHeight="1">
      <c r="A144" s="42"/>
      <c r="B144" s="42"/>
      <c r="C144" s="39"/>
      <c r="D144" s="38"/>
      <c r="E144" s="40"/>
      <c r="F144" s="41"/>
      <c r="G144" s="43">
        <f>SUM(G63:G143)</f>
        <v>0</v>
      </c>
      <c r="H144" s="41"/>
      <c r="I144" s="41"/>
    </row>
    <row r="145" spans="1:9" s="1" customFormat="1" ht="15.75" customHeight="1">
      <c r="A145" s="42"/>
      <c r="B145" s="42"/>
      <c r="C145" s="39"/>
      <c r="D145" s="38"/>
      <c r="E145" s="40"/>
      <c r="F145" s="41"/>
      <c r="G145" s="43"/>
      <c r="H145" s="41"/>
      <c r="I145" s="41"/>
    </row>
    <row r="146" spans="1:9" s="1" customFormat="1" ht="15.75" customHeight="1">
      <c r="A146" s="26" t="s">
        <v>0</v>
      </c>
      <c r="B146" s="26" t="s">
        <v>25</v>
      </c>
      <c r="C146" s="27" t="s">
        <v>1</v>
      </c>
      <c r="D146" s="26" t="s">
        <v>2</v>
      </c>
      <c r="E146" s="28" t="s">
        <v>23</v>
      </c>
      <c r="F146" s="29" t="s">
        <v>3</v>
      </c>
      <c r="G146" s="29" t="s">
        <v>4</v>
      </c>
      <c r="H146" s="29" t="s">
        <v>32</v>
      </c>
      <c r="I146" s="29" t="s">
        <v>32</v>
      </c>
    </row>
    <row r="147" spans="1:9" s="1" customFormat="1" ht="15.75" customHeight="1">
      <c r="A147" s="30" t="s">
        <v>5</v>
      </c>
      <c r="B147" s="30"/>
      <c r="C147" s="31" t="s">
        <v>6</v>
      </c>
      <c r="D147" s="30" t="s">
        <v>24</v>
      </c>
      <c r="E147" s="32" t="s">
        <v>6</v>
      </c>
      <c r="F147" s="33" t="s">
        <v>7</v>
      </c>
      <c r="G147" s="33" t="s">
        <v>8</v>
      </c>
      <c r="H147" s="33" t="s">
        <v>33</v>
      </c>
      <c r="I147" s="33" t="s">
        <v>8</v>
      </c>
    </row>
    <row r="148" spans="1:9" s="1" customFormat="1" ht="15.75" customHeight="1">
      <c r="A148" s="38"/>
      <c r="B148" s="38"/>
      <c r="C148" s="39"/>
      <c r="D148" s="38"/>
      <c r="E148" s="40"/>
      <c r="F148" s="41"/>
      <c r="G148" s="41"/>
      <c r="H148" s="41"/>
      <c r="I148" s="41"/>
    </row>
    <row r="149" spans="1:9" s="1" customFormat="1" ht="15.75" customHeight="1">
      <c r="A149" s="17" t="s">
        <v>28</v>
      </c>
      <c r="B149" s="6"/>
      <c r="C149" s="18" t="s">
        <v>209</v>
      </c>
      <c r="D149" s="38"/>
      <c r="E149" s="40"/>
      <c r="F149" s="41"/>
      <c r="G149" s="43"/>
      <c r="H149" s="41"/>
      <c r="I149" s="41"/>
    </row>
    <row r="150" spans="1:9" s="1" customFormat="1" ht="15.75" customHeight="1">
      <c r="A150" s="17"/>
      <c r="B150" s="6"/>
      <c r="C150" s="18"/>
      <c r="D150" s="38"/>
      <c r="E150" s="40"/>
      <c r="F150" s="41"/>
      <c r="G150" s="43"/>
      <c r="H150" s="41"/>
      <c r="I150" s="41"/>
    </row>
    <row r="151" spans="1:9" s="1" customFormat="1" ht="15.75" customHeight="1">
      <c r="A151" s="6" t="s">
        <v>9</v>
      </c>
      <c r="B151" s="2" t="s">
        <v>83</v>
      </c>
      <c r="C151" s="10" t="s">
        <v>210</v>
      </c>
      <c r="D151" s="6" t="s">
        <v>54</v>
      </c>
      <c r="E151" s="4">
        <v>5</v>
      </c>
      <c r="F151" s="68">
        <v>0</v>
      </c>
      <c r="G151" s="4">
        <f aca="true" t="shared" si="7" ref="G151:G158">PRODUCT(E151:F151)</f>
        <v>0</v>
      </c>
      <c r="H151" s="41"/>
      <c r="I151" s="41"/>
    </row>
    <row r="152" spans="1:9" s="1" customFormat="1" ht="15.75" customHeight="1">
      <c r="A152" s="6" t="s">
        <v>11</v>
      </c>
      <c r="B152" s="6" t="s">
        <v>251</v>
      </c>
      <c r="C152" s="10" t="s">
        <v>252</v>
      </c>
      <c r="D152" s="6" t="s">
        <v>22</v>
      </c>
      <c r="E152" s="4">
        <v>12</v>
      </c>
      <c r="F152" s="68">
        <v>0</v>
      </c>
      <c r="G152" s="4">
        <f t="shared" si="7"/>
        <v>0</v>
      </c>
      <c r="H152" s="41"/>
      <c r="I152" s="41"/>
    </row>
    <row r="153" spans="1:9" s="1" customFormat="1" ht="15.75" customHeight="1">
      <c r="A153" s="6" t="s">
        <v>12</v>
      </c>
      <c r="B153" s="6" t="s">
        <v>253</v>
      </c>
      <c r="C153" s="10" t="s">
        <v>211</v>
      </c>
      <c r="D153" s="6" t="s">
        <v>38</v>
      </c>
      <c r="E153" s="4">
        <v>1</v>
      </c>
      <c r="F153" s="68">
        <v>0</v>
      </c>
      <c r="G153" s="4">
        <f t="shared" si="7"/>
        <v>0</v>
      </c>
      <c r="H153" s="41"/>
      <c r="I153" s="41"/>
    </row>
    <row r="154" spans="1:9" s="1" customFormat="1" ht="15.75" customHeight="1">
      <c r="A154" s="6" t="s">
        <v>13</v>
      </c>
      <c r="B154" s="6" t="s">
        <v>170</v>
      </c>
      <c r="C154" s="10" t="s">
        <v>55</v>
      </c>
      <c r="D154" s="6" t="s">
        <v>10</v>
      </c>
      <c r="E154" s="4">
        <v>4</v>
      </c>
      <c r="F154" s="68">
        <v>0</v>
      </c>
      <c r="G154" s="4">
        <f t="shared" si="7"/>
        <v>0</v>
      </c>
      <c r="H154" s="41"/>
      <c r="I154" s="41"/>
    </row>
    <row r="155" spans="1:9" s="1" customFormat="1" ht="15.75" customHeight="1">
      <c r="A155" s="6" t="s">
        <v>14</v>
      </c>
      <c r="B155" s="6" t="s">
        <v>171</v>
      </c>
      <c r="C155" s="10" t="s">
        <v>172</v>
      </c>
      <c r="D155" s="6" t="s">
        <v>38</v>
      </c>
      <c r="E155" s="4">
        <v>1</v>
      </c>
      <c r="F155" s="68">
        <v>0</v>
      </c>
      <c r="G155" s="4">
        <f t="shared" si="7"/>
        <v>0</v>
      </c>
      <c r="H155" s="41"/>
      <c r="I155" s="41"/>
    </row>
    <row r="156" spans="1:9" s="1" customFormat="1" ht="15.75" customHeight="1">
      <c r="A156" s="6" t="s">
        <v>15</v>
      </c>
      <c r="B156" s="6" t="s">
        <v>93</v>
      </c>
      <c r="C156" s="10" t="s">
        <v>173</v>
      </c>
      <c r="D156" s="6" t="s">
        <v>22</v>
      </c>
      <c r="E156" s="4">
        <v>12</v>
      </c>
      <c r="F156" s="68">
        <v>0</v>
      </c>
      <c r="G156" s="4">
        <f t="shared" si="7"/>
        <v>0</v>
      </c>
      <c r="H156" s="41"/>
      <c r="I156" s="41"/>
    </row>
    <row r="157" spans="1:9" s="1" customFormat="1" ht="15.75" customHeight="1">
      <c r="A157" s="6" t="s">
        <v>16</v>
      </c>
      <c r="B157" s="6" t="s">
        <v>94</v>
      </c>
      <c r="C157" s="10" t="s">
        <v>31</v>
      </c>
      <c r="D157" s="6" t="s">
        <v>38</v>
      </c>
      <c r="E157" s="4">
        <v>1</v>
      </c>
      <c r="F157" s="68">
        <v>0</v>
      </c>
      <c r="G157" s="4">
        <f t="shared" si="7"/>
        <v>0</v>
      </c>
      <c r="H157" s="41"/>
      <c r="I157" s="41"/>
    </row>
    <row r="158" spans="1:9" s="1" customFormat="1" ht="15.75" customHeight="1">
      <c r="A158" s="6" t="s">
        <v>17</v>
      </c>
      <c r="B158" s="6" t="s">
        <v>83</v>
      </c>
      <c r="C158" s="10" t="s">
        <v>53</v>
      </c>
      <c r="D158" s="6" t="s">
        <v>54</v>
      </c>
      <c r="E158" s="4">
        <v>10</v>
      </c>
      <c r="F158" s="68">
        <v>0</v>
      </c>
      <c r="G158" s="21">
        <f t="shared" si="7"/>
        <v>0</v>
      </c>
      <c r="H158" s="41"/>
      <c r="I158" s="41"/>
    </row>
    <row r="159" spans="1:9" s="1" customFormat="1" ht="15.75" customHeight="1">
      <c r="A159" s="6" t="s">
        <v>6</v>
      </c>
      <c r="B159" s="6" t="s">
        <v>6</v>
      </c>
      <c r="C159" s="39"/>
      <c r="D159" s="38"/>
      <c r="E159" s="40"/>
      <c r="F159" s="41"/>
      <c r="G159" s="43">
        <f>SUM(G151:G158)</f>
        <v>0</v>
      </c>
      <c r="H159" s="41"/>
      <c r="I159" s="41"/>
    </row>
    <row r="160" spans="1:9" s="1" customFormat="1" ht="15.75" customHeight="1">
      <c r="A160" s="6"/>
      <c r="B160" s="6"/>
      <c r="C160" s="10"/>
      <c r="D160" s="6"/>
      <c r="E160" s="4"/>
      <c r="F160" s="12"/>
      <c r="G160" s="4"/>
      <c r="H160" s="41"/>
      <c r="I160" s="41"/>
    </row>
    <row r="161" spans="1:9" s="1" customFormat="1" ht="15.75" customHeight="1">
      <c r="A161" s="6"/>
      <c r="B161" s="6"/>
      <c r="C161" s="10"/>
      <c r="D161" s="6"/>
      <c r="E161" s="4"/>
      <c r="F161" s="12"/>
      <c r="G161" s="4"/>
      <c r="H161" s="41"/>
      <c r="I161" s="41"/>
    </row>
    <row r="162" spans="1:9" s="1" customFormat="1" ht="15.75" customHeight="1">
      <c r="A162" s="6"/>
      <c r="B162" s="6"/>
      <c r="C162" s="10"/>
      <c r="D162" s="6"/>
      <c r="E162" s="4"/>
      <c r="F162" s="12"/>
      <c r="G162" s="4"/>
      <c r="H162" s="41"/>
      <c r="I162" s="41"/>
    </row>
    <row r="163" spans="1:9" s="1" customFormat="1" ht="15.75" customHeight="1">
      <c r="A163" s="6"/>
      <c r="B163" s="6"/>
      <c r="C163" s="10"/>
      <c r="D163" s="6"/>
      <c r="E163" s="4"/>
      <c r="F163" s="12"/>
      <c r="G163" s="4"/>
      <c r="H163" s="41"/>
      <c r="I163" s="41"/>
    </row>
    <row r="164" spans="1:9" s="1" customFormat="1" ht="15.75" customHeight="1">
      <c r="A164" s="6"/>
      <c r="B164" s="6"/>
      <c r="C164" s="10"/>
      <c r="D164" s="6"/>
      <c r="E164" s="4"/>
      <c r="F164" s="12"/>
      <c r="G164" s="4"/>
      <c r="H164" s="41"/>
      <c r="I164" s="41"/>
    </row>
    <row r="165" spans="1:9" s="1" customFormat="1" ht="15.75" customHeight="1">
      <c r="A165" s="6"/>
      <c r="B165" s="6"/>
      <c r="C165" s="10"/>
      <c r="D165" s="6"/>
      <c r="E165" s="4"/>
      <c r="F165" s="12"/>
      <c r="G165" s="4"/>
      <c r="H165" s="41"/>
      <c r="I165" s="41"/>
    </row>
    <row r="166" spans="1:9" s="1" customFormat="1" ht="15.75" customHeight="1">
      <c r="A166" s="6"/>
      <c r="B166" s="6"/>
      <c r="C166" s="10"/>
      <c r="D166" s="6"/>
      <c r="E166" s="4"/>
      <c r="F166" s="12"/>
      <c r="G166" s="4"/>
      <c r="H166" s="41"/>
      <c r="I166" s="41"/>
    </row>
    <row r="167" spans="1:9" s="1" customFormat="1" ht="15.75" customHeight="1">
      <c r="A167" s="6"/>
      <c r="B167" s="6"/>
      <c r="C167" s="10"/>
      <c r="D167" s="6"/>
      <c r="E167" s="4"/>
      <c r="F167" s="12"/>
      <c r="G167" s="4"/>
      <c r="H167" s="41"/>
      <c r="I167" s="41"/>
    </row>
    <row r="168" spans="1:9" s="1" customFormat="1" ht="15.75" customHeight="1">
      <c r="A168" s="6"/>
      <c r="B168" s="6"/>
      <c r="C168" s="10"/>
      <c r="D168" s="6"/>
      <c r="E168" s="4"/>
      <c r="F168" s="12"/>
      <c r="G168" s="4"/>
      <c r="H168" s="41"/>
      <c r="I168" s="41"/>
    </row>
    <row r="169" spans="1:9" s="1" customFormat="1" ht="15.75" customHeight="1">
      <c r="A169" s="6"/>
      <c r="B169" s="6"/>
      <c r="C169" s="10"/>
      <c r="D169" s="6"/>
      <c r="E169" s="4"/>
      <c r="F169" s="12"/>
      <c r="G169" s="4"/>
      <c r="H169" s="41"/>
      <c r="I169" s="41"/>
    </row>
    <row r="170" spans="1:9" s="1" customFormat="1" ht="15.75" customHeight="1">
      <c r="A170" s="6"/>
      <c r="B170" s="6"/>
      <c r="C170" s="10"/>
      <c r="D170" s="6"/>
      <c r="E170" s="4"/>
      <c r="F170" s="12"/>
      <c r="G170" s="4"/>
      <c r="H170" s="41"/>
      <c r="I170" s="41"/>
    </row>
    <row r="171" spans="1:9" s="1" customFormat="1" ht="15.75" customHeight="1">
      <c r="A171" s="6"/>
      <c r="B171" s="6"/>
      <c r="C171" s="10"/>
      <c r="D171" s="6"/>
      <c r="E171" s="4"/>
      <c r="F171" s="12"/>
      <c r="G171" s="4"/>
      <c r="H171" s="41"/>
      <c r="I171" s="41"/>
    </row>
    <row r="172" spans="1:9" s="1" customFormat="1" ht="15.75" customHeight="1">
      <c r="A172" s="6"/>
      <c r="B172" s="6"/>
      <c r="C172" s="10"/>
      <c r="D172" s="6"/>
      <c r="E172" s="4"/>
      <c r="F172" s="12"/>
      <c r="G172" s="4"/>
      <c r="H172" s="41"/>
      <c r="I172" s="41"/>
    </row>
    <row r="173" spans="1:9" s="1" customFormat="1" ht="15.75" customHeight="1">
      <c r="A173" s="6"/>
      <c r="B173" s="6"/>
      <c r="C173" s="10"/>
      <c r="D173" s="6"/>
      <c r="E173" s="4"/>
      <c r="F173" s="12"/>
      <c r="G173" s="4"/>
      <c r="H173" s="41"/>
      <c r="I173" s="41"/>
    </row>
    <row r="174" spans="1:9" s="1" customFormat="1" ht="15.75" customHeight="1">
      <c r="A174" s="6"/>
      <c r="B174" s="6"/>
      <c r="C174" s="10"/>
      <c r="D174" s="6"/>
      <c r="E174" s="4"/>
      <c r="F174" s="12"/>
      <c r="G174" s="4"/>
      <c r="H174" s="41"/>
      <c r="I174" s="41"/>
    </row>
    <row r="175" spans="1:9" s="1" customFormat="1" ht="15.75" customHeight="1">
      <c r="A175" s="26" t="s">
        <v>0</v>
      </c>
      <c r="B175" s="26" t="s">
        <v>25</v>
      </c>
      <c r="C175" s="27" t="s">
        <v>1</v>
      </c>
      <c r="D175" s="26" t="s">
        <v>2</v>
      </c>
      <c r="E175" s="28" t="s">
        <v>23</v>
      </c>
      <c r="F175" s="29" t="s">
        <v>3</v>
      </c>
      <c r="G175" s="29" t="s">
        <v>4</v>
      </c>
      <c r="H175" s="29" t="s">
        <v>32</v>
      </c>
      <c r="I175" s="29" t="s">
        <v>32</v>
      </c>
    </row>
    <row r="176" spans="1:9" s="1" customFormat="1" ht="15.75" customHeight="1">
      <c r="A176" s="30" t="s">
        <v>5</v>
      </c>
      <c r="B176" s="30"/>
      <c r="C176" s="31" t="s">
        <v>6</v>
      </c>
      <c r="D176" s="30" t="s">
        <v>24</v>
      </c>
      <c r="E176" s="32" t="s">
        <v>6</v>
      </c>
      <c r="F176" s="33" t="s">
        <v>7</v>
      </c>
      <c r="G176" s="33" t="s">
        <v>8</v>
      </c>
      <c r="H176" s="33" t="s">
        <v>33</v>
      </c>
      <c r="I176" s="33" t="s">
        <v>8</v>
      </c>
    </row>
    <row r="177" spans="1:9" s="1" customFormat="1" ht="15.75" customHeight="1">
      <c r="A177" s="38"/>
      <c r="B177" s="38"/>
      <c r="C177" s="39"/>
      <c r="D177" s="38"/>
      <c r="E177" s="40"/>
      <c r="F177" s="41"/>
      <c r="G177" s="41"/>
      <c r="H177" s="41"/>
      <c r="I177" s="41"/>
    </row>
    <row r="178" spans="1:9" s="1" customFormat="1" ht="15.75" customHeight="1">
      <c r="A178" s="17" t="s">
        <v>39</v>
      </c>
      <c r="B178" s="6"/>
      <c r="C178" s="18" t="s">
        <v>213</v>
      </c>
      <c r="D178" s="6"/>
      <c r="E178" s="4"/>
      <c r="F178" s="12"/>
      <c r="G178" s="4"/>
      <c r="H178" s="41"/>
      <c r="I178" s="41"/>
    </row>
    <row r="179" spans="1:9" s="1" customFormat="1" ht="15.75" customHeight="1">
      <c r="A179" s="17"/>
      <c r="B179" s="6"/>
      <c r="C179" s="18"/>
      <c r="D179" s="6"/>
      <c r="E179" s="4"/>
      <c r="F179" s="12"/>
      <c r="G179" s="4"/>
      <c r="H179" s="41"/>
      <c r="I179" s="41"/>
    </row>
    <row r="180" spans="1:9" s="1" customFormat="1" ht="15.75" customHeight="1">
      <c r="A180" s="6" t="s">
        <v>9</v>
      </c>
      <c r="B180" s="45" t="s">
        <v>214</v>
      </c>
      <c r="C180" s="10" t="s">
        <v>69</v>
      </c>
      <c r="D180" s="6" t="s">
        <v>22</v>
      </c>
      <c r="E180" s="4">
        <v>8</v>
      </c>
      <c r="F180" s="68">
        <v>0</v>
      </c>
      <c r="G180" s="4">
        <f aca="true" t="shared" si="8" ref="G180:G185">PRODUCT(E180:F180)</f>
        <v>0</v>
      </c>
      <c r="H180" s="41"/>
      <c r="I180" s="41"/>
    </row>
    <row r="181" spans="1:9" s="1" customFormat="1" ht="15.75" customHeight="1">
      <c r="A181" s="6" t="s">
        <v>11</v>
      </c>
      <c r="B181" s="45" t="s">
        <v>215</v>
      </c>
      <c r="C181" s="10" t="s">
        <v>216</v>
      </c>
      <c r="D181" s="6" t="s">
        <v>10</v>
      </c>
      <c r="E181" s="4">
        <v>6</v>
      </c>
      <c r="F181" s="68">
        <v>0</v>
      </c>
      <c r="G181" s="4">
        <f t="shared" si="8"/>
        <v>0</v>
      </c>
      <c r="H181" s="41"/>
      <c r="I181" s="41"/>
    </row>
    <row r="182" spans="1:9" s="1" customFormat="1" ht="15.75" customHeight="1">
      <c r="A182" s="46" t="s">
        <v>12</v>
      </c>
      <c r="B182" s="45" t="s">
        <v>299</v>
      </c>
      <c r="C182" s="10" t="s">
        <v>300</v>
      </c>
      <c r="D182" s="6" t="s">
        <v>22</v>
      </c>
      <c r="E182" s="4">
        <v>6</v>
      </c>
      <c r="F182" s="68">
        <v>0</v>
      </c>
      <c r="G182" s="4">
        <f t="shared" si="8"/>
        <v>0</v>
      </c>
      <c r="H182" s="41"/>
      <c r="I182" s="41"/>
    </row>
    <row r="183" spans="1:9" s="1" customFormat="1" ht="15.75" customHeight="1">
      <c r="A183" s="46" t="s">
        <v>13</v>
      </c>
      <c r="B183" s="45" t="s">
        <v>217</v>
      </c>
      <c r="C183" s="10" t="s">
        <v>218</v>
      </c>
      <c r="D183" s="6" t="s">
        <v>22</v>
      </c>
      <c r="E183" s="4">
        <v>6</v>
      </c>
      <c r="F183" s="68">
        <v>0</v>
      </c>
      <c r="G183" s="4">
        <f t="shared" si="8"/>
        <v>0</v>
      </c>
      <c r="H183" s="41"/>
      <c r="I183" s="41"/>
    </row>
    <row r="184" spans="1:9" s="1" customFormat="1" ht="15.75" customHeight="1">
      <c r="A184" s="46" t="s">
        <v>14</v>
      </c>
      <c r="B184" s="45" t="s">
        <v>219</v>
      </c>
      <c r="C184" s="10" t="s">
        <v>220</v>
      </c>
      <c r="D184" s="6" t="s">
        <v>10</v>
      </c>
      <c r="E184" s="4">
        <v>3</v>
      </c>
      <c r="F184" s="68">
        <v>0</v>
      </c>
      <c r="G184" s="4">
        <f t="shared" si="8"/>
        <v>0</v>
      </c>
      <c r="H184" s="41"/>
      <c r="I184" s="41"/>
    </row>
    <row r="185" spans="1:9" s="1" customFormat="1" ht="15.75" customHeight="1">
      <c r="A185" s="46" t="s">
        <v>15</v>
      </c>
      <c r="B185" s="45" t="s">
        <v>221</v>
      </c>
      <c r="C185" s="10" t="s">
        <v>222</v>
      </c>
      <c r="D185" s="6" t="s">
        <v>10</v>
      </c>
      <c r="E185" s="4">
        <v>3</v>
      </c>
      <c r="F185" s="68">
        <v>0</v>
      </c>
      <c r="G185" s="4">
        <f t="shared" si="8"/>
        <v>0</v>
      </c>
      <c r="H185" s="41"/>
      <c r="I185" s="41"/>
    </row>
    <row r="186" spans="1:9" s="1" customFormat="1" ht="15.75" customHeight="1">
      <c r="A186" s="46" t="s">
        <v>16</v>
      </c>
      <c r="B186" s="45" t="s">
        <v>223</v>
      </c>
      <c r="C186" s="10" t="s">
        <v>224</v>
      </c>
      <c r="D186" s="6" t="s">
        <v>10</v>
      </c>
      <c r="E186" s="4">
        <v>2</v>
      </c>
      <c r="F186" s="68">
        <v>0</v>
      </c>
      <c r="G186" s="4">
        <f aca="true" t="shared" si="9" ref="G186:G196">PRODUCT(E186:F186)</f>
        <v>0</v>
      </c>
      <c r="H186" s="41"/>
      <c r="I186" s="41"/>
    </row>
    <row r="187" spans="1:9" s="1" customFormat="1" ht="15.75" customHeight="1">
      <c r="A187" s="46" t="s">
        <v>17</v>
      </c>
      <c r="B187" s="45" t="s">
        <v>225</v>
      </c>
      <c r="C187" s="10" t="s">
        <v>226</v>
      </c>
      <c r="D187" s="6" t="s">
        <v>10</v>
      </c>
      <c r="E187" s="4">
        <v>1</v>
      </c>
      <c r="F187" s="68">
        <v>0</v>
      </c>
      <c r="G187" s="4">
        <f t="shared" si="9"/>
        <v>0</v>
      </c>
      <c r="H187" s="41"/>
      <c r="I187" s="41"/>
    </row>
    <row r="188" spans="1:9" s="1" customFormat="1" ht="15.75" customHeight="1">
      <c r="A188" s="46" t="s">
        <v>18</v>
      </c>
      <c r="B188" s="45" t="s">
        <v>227</v>
      </c>
      <c r="C188" s="10" t="s">
        <v>90</v>
      </c>
      <c r="D188" s="6" t="s">
        <v>10</v>
      </c>
      <c r="E188" s="4">
        <v>2</v>
      </c>
      <c r="F188" s="68">
        <v>0</v>
      </c>
      <c r="G188" s="4">
        <f t="shared" si="9"/>
        <v>0</v>
      </c>
      <c r="H188" s="41"/>
      <c r="I188" s="41"/>
    </row>
    <row r="189" spans="1:9" s="1" customFormat="1" ht="15.75" customHeight="1">
      <c r="A189" s="46" t="s">
        <v>19</v>
      </c>
      <c r="B189" s="45" t="s">
        <v>301</v>
      </c>
      <c r="C189" s="10" t="s">
        <v>302</v>
      </c>
      <c r="D189" s="6" t="s">
        <v>10</v>
      </c>
      <c r="E189" s="4">
        <v>1</v>
      </c>
      <c r="F189" s="68">
        <v>0</v>
      </c>
      <c r="G189" s="4">
        <f t="shared" si="9"/>
        <v>0</v>
      </c>
      <c r="H189" s="41"/>
      <c r="I189" s="41"/>
    </row>
    <row r="190" spans="1:9" s="1" customFormat="1" ht="15.75" customHeight="1">
      <c r="A190" s="46" t="s">
        <v>20</v>
      </c>
      <c r="B190" s="45" t="s">
        <v>304</v>
      </c>
      <c r="C190" s="10" t="s">
        <v>303</v>
      </c>
      <c r="D190" s="6" t="s">
        <v>10</v>
      </c>
      <c r="E190" s="4">
        <v>2</v>
      </c>
      <c r="F190" s="68">
        <v>0</v>
      </c>
      <c r="G190" s="4">
        <f t="shared" si="9"/>
        <v>0</v>
      </c>
      <c r="H190" s="41"/>
      <c r="I190" s="41"/>
    </row>
    <row r="191" spans="1:9" s="1" customFormat="1" ht="15.75" customHeight="1">
      <c r="A191" s="46" t="s">
        <v>21</v>
      </c>
      <c r="B191" s="45" t="s">
        <v>254</v>
      </c>
      <c r="C191" s="10" t="s">
        <v>255</v>
      </c>
      <c r="D191" s="6" t="s">
        <v>38</v>
      </c>
      <c r="E191" s="4">
        <v>1</v>
      </c>
      <c r="F191" s="68">
        <v>0</v>
      </c>
      <c r="G191" s="4">
        <f t="shared" si="9"/>
        <v>0</v>
      </c>
      <c r="H191" s="41"/>
      <c r="I191" s="41"/>
    </row>
    <row r="192" spans="1:9" s="1" customFormat="1" ht="15.75" customHeight="1">
      <c r="A192" s="46" t="s">
        <v>29</v>
      </c>
      <c r="B192" s="45" t="s">
        <v>256</v>
      </c>
      <c r="C192" s="10" t="s">
        <v>305</v>
      </c>
      <c r="D192" s="6" t="s">
        <v>38</v>
      </c>
      <c r="E192" s="4">
        <v>1</v>
      </c>
      <c r="F192" s="68">
        <v>0</v>
      </c>
      <c r="G192" s="4">
        <f t="shared" si="9"/>
        <v>0</v>
      </c>
      <c r="H192" s="41"/>
      <c r="I192" s="41"/>
    </row>
    <row r="193" spans="1:9" s="1" customFormat="1" ht="15.75" customHeight="1">
      <c r="A193" s="46" t="s">
        <v>30</v>
      </c>
      <c r="B193" s="45" t="s">
        <v>171</v>
      </c>
      <c r="C193" s="10" t="s">
        <v>172</v>
      </c>
      <c r="D193" s="6" t="s">
        <v>38</v>
      </c>
      <c r="E193" s="4">
        <v>1</v>
      </c>
      <c r="F193" s="68">
        <v>0</v>
      </c>
      <c r="G193" s="4">
        <f t="shared" si="9"/>
        <v>0</v>
      </c>
      <c r="H193" s="41"/>
      <c r="I193" s="41"/>
    </row>
    <row r="194" spans="1:9" s="1" customFormat="1" ht="15.75" customHeight="1">
      <c r="A194" s="46" t="s">
        <v>34</v>
      </c>
      <c r="B194" s="45" t="s">
        <v>93</v>
      </c>
      <c r="C194" s="10" t="s">
        <v>173</v>
      </c>
      <c r="D194" s="6" t="s">
        <v>22</v>
      </c>
      <c r="E194" s="4">
        <v>6</v>
      </c>
      <c r="F194" s="68">
        <v>0</v>
      </c>
      <c r="G194" s="4">
        <f t="shared" si="9"/>
        <v>0</v>
      </c>
      <c r="H194" s="41"/>
      <c r="I194" s="41"/>
    </row>
    <row r="195" spans="1:9" s="1" customFormat="1" ht="15.75" customHeight="1">
      <c r="A195" s="46" t="s">
        <v>35</v>
      </c>
      <c r="B195" s="45" t="s">
        <v>228</v>
      </c>
      <c r="C195" s="10" t="s">
        <v>229</v>
      </c>
      <c r="D195" s="6" t="s">
        <v>22</v>
      </c>
      <c r="E195" s="4">
        <v>6</v>
      </c>
      <c r="F195" s="68">
        <v>0</v>
      </c>
      <c r="G195" s="4">
        <f t="shared" si="9"/>
        <v>0</v>
      </c>
      <c r="H195" s="41"/>
      <c r="I195" s="41"/>
    </row>
    <row r="196" spans="1:9" s="1" customFormat="1" ht="15.75" customHeight="1">
      <c r="A196" s="46" t="s">
        <v>36</v>
      </c>
      <c r="B196" s="45" t="s">
        <v>230</v>
      </c>
      <c r="C196" s="10" t="s">
        <v>231</v>
      </c>
      <c r="D196" s="6" t="s">
        <v>10</v>
      </c>
      <c r="E196" s="4">
        <v>10</v>
      </c>
      <c r="F196" s="68">
        <v>0</v>
      </c>
      <c r="G196" s="4">
        <f t="shared" si="9"/>
        <v>0</v>
      </c>
      <c r="H196" s="41"/>
      <c r="I196" s="41"/>
    </row>
    <row r="197" spans="1:9" s="1" customFormat="1" ht="15.75" customHeight="1">
      <c r="A197" s="42" t="s">
        <v>37</v>
      </c>
      <c r="B197" s="45" t="s">
        <v>232</v>
      </c>
      <c r="C197" s="10" t="s">
        <v>31</v>
      </c>
      <c r="D197" s="6" t="s">
        <v>38</v>
      </c>
      <c r="E197" s="4">
        <v>1</v>
      </c>
      <c r="F197" s="68">
        <v>0</v>
      </c>
      <c r="G197" s="4">
        <f>PRODUCT(E197:F197)</f>
        <v>0</v>
      </c>
      <c r="H197" s="41"/>
      <c r="I197" s="41"/>
    </row>
    <row r="198" spans="1:9" s="1" customFormat="1" ht="15.75" customHeight="1">
      <c r="A198" s="42" t="s">
        <v>43</v>
      </c>
      <c r="B198" s="45" t="s">
        <v>83</v>
      </c>
      <c r="C198" s="10" t="s">
        <v>53</v>
      </c>
      <c r="D198" s="6" t="s">
        <v>54</v>
      </c>
      <c r="E198" s="4">
        <v>50</v>
      </c>
      <c r="F198" s="68">
        <v>0</v>
      </c>
      <c r="G198" s="21">
        <f>PRODUCT(E198:F198)</f>
        <v>0</v>
      </c>
      <c r="H198" s="41"/>
      <c r="I198" s="41"/>
    </row>
    <row r="199" spans="1:9" s="1" customFormat="1" ht="15.75" customHeight="1">
      <c r="A199" s="42"/>
      <c r="B199" s="45"/>
      <c r="C199" s="10"/>
      <c r="D199" s="6"/>
      <c r="E199" s="4"/>
      <c r="F199" s="12"/>
      <c r="G199" s="34">
        <f>SUM(G180:G198)</f>
        <v>0</v>
      </c>
      <c r="H199" s="41"/>
      <c r="I199" s="41"/>
    </row>
    <row r="200" spans="1:9" s="1" customFormat="1" ht="15.75" customHeight="1">
      <c r="A200" s="42"/>
      <c r="B200" s="45"/>
      <c r="C200" s="10"/>
      <c r="D200" s="6"/>
      <c r="E200" s="4"/>
      <c r="F200" s="12"/>
      <c r="G200" s="4"/>
      <c r="H200" s="41"/>
      <c r="I200" s="41"/>
    </row>
    <row r="201" spans="1:9" s="1" customFormat="1" ht="15.75" customHeight="1">
      <c r="A201" s="42"/>
      <c r="B201" s="45"/>
      <c r="C201" s="10"/>
      <c r="D201" s="6"/>
      <c r="E201" s="4"/>
      <c r="F201" s="12"/>
      <c r="G201" s="4"/>
      <c r="H201" s="41"/>
      <c r="I201" s="41"/>
    </row>
    <row r="202" spans="1:9" s="1" customFormat="1" ht="15.75" customHeight="1">
      <c r="A202" s="42"/>
      <c r="B202" s="45"/>
      <c r="C202" s="10"/>
      <c r="D202" s="6"/>
      <c r="E202" s="4"/>
      <c r="F202" s="12"/>
      <c r="G202" s="4"/>
      <c r="H202" s="41"/>
      <c r="I202" s="41"/>
    </row>
    <row r="203" spans="1:9" s="1" customFormat="1" ht="15.75" customHeight="1">
      <c r="A203" s="42"/>
      <c r="B203" s="45"/>
      <c r="C203" s="10"/>
      <c r="D203" s="6"/>
      <c r="E203" s="4"/>
      <c r="F203" s="12"/>
      <c r="G203" s="4"/>
      <c r="H203" s="41"/>
      <c r="I203" s="41"/>
    </row>
    <row r="204" spans="1:9" s="1" customFormat="1" ht="15.75" customHeight="1">
      <c r="A204" s="26" t="s">
        <v>0</v>
      </c>
      <c r="B204" s="26" t="s">
        <v>25</v>
      </c>
      <c r="C204" s="27" t="s">
        <v>1</v>
      </c>
      <c r="D204" s="26" t="s">
        <v>2</v>
      </c>
      <c r="E204" s="28" t="s">
        <v>23</v>
      </c>
      <c r="F204" s="29" t="s">
        <v>3</v>
      </c>
      <c r="G204" s="29" t="s">
        <v>4</v>
      </c>
      <c r="H204" s="29" t="s">
        <v>32</v>
      </c>
      <c r="I204" s="29" t="s">
        <v>32</v>
      </c>
    </row>
    <row r="205" spans="1:9" s="1" customFormat="1" ht="15.75" customHeight="1">
      <c r="A205" s="30" t="s">
        <v>5</v>
      </c>
      <c r="B205" s="30"/>
      <c r="C205" s="31" t="s">
        <v>6</v>
      </c>
      <c r="D205" s="30" t="s">
        <v>24</v>
      </c>
      <c r="E205" s="32" t="s">
        <v>6</v>
      </c>
      <c r="F205" s="33" t="s">
        <v>7</v>
      </c>
      <c r="G205" s="33" t="s">
        <v>8</v>
      </c>
      <c r="H205" s="33" t="s">
        <v>33</v>
      </c>
      <c r="I205" s="33" t="s">
        <v>8</v>
      </c>
    </row>
    <row r="206" spans="1:9" s="1" customFormat="1" ht="15.75" customHeight="1">
      <c r="A206" s="38"/>
      <c r="B206" s="38"/>
      <c r="C206" s="39"/>
      <c r="D206" s="38"/>
      <c r="E206" s="40"/>
      <c r="F206" s="41"/>
      <c r="G206" s="41"/>
      <c r="H206" s="41"/>
      <c r="I206" s="41"/>
    </row>
    <row r="207" spans="1:9" s="1" customFormat="1" ht="15.75" customHeight="1">
      <c r="A207" s="17" t="s">
        <v>41</v>
      </c>
      <c r="B207" s="6"/>
      <c r="C207" s="18" t="s">
        <v>189</v>
      </c>
      <c r="D207" s="38"/>
      <c r="E207" s="40"/>
      <c r="F207" s="41"/>
      <c r="G207" s="43"/>
      <c r="H207" s="41"/>
      <c r="I207" s="41"/>
    </row>
    <row r="208" spans="1:9" s="1" customFormat="1" ht="15.75" customHeight="1">
      <c r="A208" s="17"/>
      <c r="B208" s="6"/>
      <c r="C208" s="18"/>
      <c r="D208" s="38"/>
      <c r="E208" s="40"/>
      <c r="F208" s="41"/>
      <c r="G208" s="43"/>
      <c r="H208" s="41"/>
      <c r="I208" s="41"/>
    </row>
    <row r="209" spans="1:9" s="1" customFormat="1" ht="15.75" customHeight="1">
      <c r="A209" s="6" t="s">
        <v>9</v>
      </c>
      <c r="B209" s="6" t="s">
        <v>257</v>
      </c>
      <c r="C209" s="10" t="s">
        <v>259</v>
      </c>
      <c r="D209" s="6" t="s">
        <v>10</v>
      </c>
      <c r="E209" s="4">
        <v>4</v>
      </c>
      <c r="F209" s="68">
        <v>0</v>
      </c>
      <c r="G209" s="4">
        <f>PRODUCT(E209:F209)</f>
        <v>0</v>
      </c>
      <c r="H209" s="41"/>
      <c r="I209" s="41"/>
    </row>
    <row r="210" spans="1:9" s="1" customFormat="1" ht="15.75" customHeight="1">
      <c r="A210" s="6" t="s">
        <v>11</v>
      </c>
      <c r="B210" s="6" t="s">
        <v>258</v>
      </c>
      <c r="C210" s="10" t="s">
        <v>260</v>
      </c>
      <c r="D210" s="6" t="s">
        <v>10</v>
      </c>
      <c r="E210" s="4">
        <v>4</v>
      </c>
      <c r="F210" s="68">
        <v>0</v>
      </c>
      <c r="G210" s="4">
        <f>PRODUCT(E210:F210)</f>
        <v>0</v>
      </c>
      <c r="H210" s="41"/>
      <c r="I210" s="41"/>
    </row>
    <row r="211" spans="1:9" s="1" customFormat="1" ht="15.75" customHeight="1">
      <c r="A211" s="6" t="s">
        <v>12</v>
      </c>
      <c r="B211" s="6" t="s">
        <v>174</v>
      </c>
      <c r="C211" s="10" t="s">
        <v>261</v>
      </c>
      <c r="D211" s="6" t="s">
        <v>10</v>
      </c>
      <c r="E211" s="4">
        <v>12</v>
      </c>
      <c r="F211" s="68">
        <v>0</v>
      </c>
      <c r="G211" s="4">
        <f aca="true" t="shared" si="10" ref="G211:G216">PRODUCT(E211:F211)</f>
        <v>0</v>
      </c>
      <c r="H211" s="41"/>
      <c r="I211" s="41"/>
    </row>
    <row r="212" spans="1:9" s="1" customFormat="1" ht="15.75" customHeight="1">
      <c r="A212" s="6" t="s">
        <v>13</v>
      </c>
      <c r="B212" s="6" t="s">
        <v>175</v>
      </c>
      <c r="C212" s="10" t="s">
        <v>176</v>
      </c>
      <c r="D212" s="6" t="s">
        <v>177</v>
      </c>
      <c r="E212" s="4">
        <v>12</v>
      </c>
      <c r="F212" s="68">
        <v>0</v>
      </c>
      <c r="G212" s="4">
        <f t="shared" si="10"/>
        <v>0</v>
      </c>
      <c r="H212" s="41"/>
      <c r="I212" s="41"/>
    </row>
    <row r="213" spans="1:9" s="1" customFormat="1" ht="15.75" customHeight="1">
      <c r="A213" s="6" t="s">
        <v>14</v>
      </c>
      <c r="B213" s="6"/>
      <c r="C213" s="10" t="s">
        <v>263</v>
      </c>
      <c r="D213" s="6" t="s">
        <v>38</v>
      </c>
      <c r="E213" s="4">
        <v>1</v>
      </c>
      <c r="F213" s="68">
        <v>0</v>
      </c>
      <c r="G213" s="4">
        <f t="shared" si="10"/>
        <v>0</v>
      </c>
      <c r="H213" s="41"/>
      <c r="I213" s="41"/>
    </row>
    <row r="214" spans="1:9" s="1" customFormat="1" ht="15.75" customHeight="1">
      <c r="A214" s="6" t="s">
        <v>15</v>
      </c>
      <c r="B214" s="6" t="s">
        <v>178</v>
      </c>
      <c r="C214" s="10" t="s">
        <v>262</v>
      </c>
      <c r="D214" s="6" t="s">
        <v>10</v>
      </c>
      <c r="E214" s="4">
        <v>50</v>
      </c>
      <c r="F214" s="68">
        <v>0</v>
      </c>
      <c r="G214" s="4">
        <f t="shared" si="10"/>
        <v>0</v>
      </c>
      <c r="H214" s="41"/>
      <c r="I214" s="41"/>
    </row>
    <row r="215" spans="1:9" s="1" customFormat="1" ht="15.75" customHeight="1">
      <c r="A215" s="6" t="s">
        <v>16</v>
      </c>
      <c r="B215" s="6" t="s">
        <v>179</v>
      </c>
      <c r="C215" s="10" t="s">
        <v>180</v>
      </c>
      <c r="D215" s="6" t="s">
        <v>177</v>
      </c>
      <c r="E215" s="4">
        <v>40</v>
      </c>
      <c r="F215" s="68">
        <v>0</v>
      </c>
      <c r="G215" s="4">
        <f t="shared" si="10"/>
        <v>0</v>
      </c>
      <c r="H215" s="41"/>
      <c r="I215" s="41"/>
    </row>
    <row r="216" spans="1:9" s="1" customFormat="1" ht="15.75" customHeight="1">
      <c r="A216" s="6" t="s">
        <v>17</v>
      </c>
      <c r="B216" s="6" t="s">
        <v>181</v>
      </c>
      <c r="C216" s="10" t="s">
        <v>31</v>
      </c>
      <c r="D216" s="6" t="s">
        <v>38</v>
      </c>
      <c r="E216" s="4">
        <v>1</v>
      </c>
      <c r="F216" s="68">
        <v>0</v>
      </c>
      <c r="G216" s="21">
        <f t="shared" si="10"/>
        <v>0</v>
      </c>
      <c r="H216" s="41"/>
      <c r="I216" s="41"/>
    </row>
    <row r="217" spans="1:9" s="1" customFormat="1" ht="15.75" customHeight="1">
      <c r="A217" s="6" t="s">
        <v>6</v>
      </c>
      <c r="B217" s="6" t="s">
        <v>6</v>
      </c>
      <c r="C217" s="39"/>
      <c r="D217" s="38"/>
      <c r="E217" s="40"/>
      <c r="F217" s="41" t="s">
        <v>6</v>
      </c>
      <c r="G217" s="43">
        <f>SUM(G209:G216)</f>
        <v>0</v>
      </c>
      <c r="H217" s="41"/>
      <c r="I217" s="41"/>
    </row>
    <row r="218" spans="1:9" s="1" customFormat="1" ht="15.75" customHeight="1">
      <c r="A218" s="6"/>
      <c r="B218" s="6"/>
      <c r="C218" s="39"/>
      <c r="D218" s="38"/>
      <c r="E218" s="40"/>
      <c r="F218" s="41"/>
      <c r="G218" s="43"/>
      <c r="H218" s="41"/>
      <c r="I218" s="41"/>
    </row>
    <row r="219" spans="1:9" s="1" customFormat="1" ht="15.75" customHeight="1">
      <c r="A219" s="6"/>
      <c r="B219" s="6"/>
      <c r="C219" s="39"/>
      <c r="D219" s="38"/>
      <c r="E219" s="40"/>
      <c r="F219" s="41"/>
      <c r="G219" s="43"/>
      <c r="H219" s="41"/>
      <c r="I219" s="41"/>
    </row>
    <row r="220" spans="1:9" s="1" customFormat="1" ht="15.75" customHeight="1">
      <c r="A220" s="42"/>
      <c r="B220" s="42"/>
      <c r="C220" s="39"/>
      <c r="D220" s="38"/>
      <c r="E220" s="40"/>
      <c r="F220" s="41"/>
      <c r="G220" s="41"/>
      <c r="H220" s="41"/>
      <c r="I220" s="41"/>
    </row>
    <row r="221" spans="1:9" s="1" customFormat="1" ht="15.75" customHeight="1">
      <c r="A221" s="17"/>
      <c r="B221" s="6"/>
      <c r="C221" s="18"/>
      <c r="D221" s="3"/>
      <c r="E221" s="4"/>
      <c r="F221" s="12"/>
      <c r="G221" s="19"/>
      <c r="H221" s="25"/>
      <c r="I221" s="25"/>
    </row>
    <row r="222" spans="1:9" s="1" customFormat="1" ht="15.75" customHeight="1">
      <c r="A222" s="6"/>
      <c r="B222" s="6"/>
      <c r="C222" s="10" t="s">
        <v>57</v>
      </c>
      <c r="D222" s="6"/>
      <c r="E222" s="4"/>
      <c r="F222" s="12"/>
      <c r="G222" s="4"/>
      <c r="H222" s="24"/>
      <c r="I222" s="24"/>
    </row>
    <row r="223" spans="1:9" s="1" customFormat="1" ht="15.75" customHeight="1">
      <c r="A223" s="6"/>
      <c r="B223" s="6"/>
      <c r="C223" s="10" t="s">
        <v>58</v>
      </c>
      <c r="D223" s="6"/>
      <c r="E223" s="4"/>
      <c r="F223" s="12"/>
      <c r="G223" s="4"/>
      <c r="H223" s="24"/>
      <c r="I223" s="24"/>
    </row>
    <row r="224" spans="1:9" s="1" customFormat="1" ht="15.75" customHeight="1">
      <c r="A224" s="6"/>
      <c r="B224" s="6"/>
      <c r="C224" s="10" t="s">
        <v>59</v>
      </c>
      <c r="D224" s="6"/>
      <c r="E224" s="4"/>
      <c r="F224" s="12"/>
      <c r="G224" s="4"/>
      <c r="H224" s="24"/>
      <c r="I224" s="24"/>
    </row>
    <row r="225" spans="1:9" s="1" customFormat="1" ht="15.75" customHeight="1">
      <c r="A225" s="6"/>
      <c r="B225" s="6"/>
      <c r="C225" s="10" t="s">
        <v>60</v>
      </c>
      <c r="D225" s="6"/>
      <c r="E225" s="4"/>
      <c r="F225" s="12"/>
      <c r="G225" s="4"/>
      <c r="H225" s="24"/>
      <c r="I225" s="24"/>
    </row>
    <row r="226" spans="1:9" s="1" customFormat="1" ht="15.75" customHeight="1">
      <c r="A226" s="17"/>
      <c r="B226" s="6"/>
      <c r="C226" s="36" t="s">
        <v>61</v>
      </c>
      <c r="D226" s="3"/>
      <c r="E226" s="4"/>
      <c r="F226" s="12"/>
      <c r="G226" s="5"/>
      <c r="H226" s="25"/>
      <c r="I226" s="25"/>
    </row>
    <row r="227" spans="1:9" s="1" customFormat="1" ht="15.75" customHeight="1">
      <c r="A227" s="17"/>
      <c r="B227" s="6"/>
      <c r="C227" s="18"/>
      <c r="D227" s="3"/>
      <c r="E227" s="4"/>
      <c r="F227" s="12"/>
      <c r="G227" s="5"/>
      <c r="H227" s="25"/>
      <c r="I227" s="25"/>
    </row>
    <row r="228" spans="1:9" s="1" customFormat="1" ht="15.75" customHeight="1">
      <c r="A228" s="17"/>
      <c r="B228" s="6"/>
      <c r="C228" s="18"/>
      <c r="D228" s="3"/>
      <c r="E228" s="4"/>
      <c r="F228" s="12"/>
      <c r="G228" s="5"/>
      <c r="H228" s="25"/>
      <c r="I228" s="25"/>
    </row>
    <row r="229" spans="1:9" s="1" customFormat="1" ht="15.75" customHeight="1">
      <c r="A229" s="17"/>
      <c r="B229" s="6"/>
      <c r="C229" s="18"/>
      <c r="D229" s="3"/>
      <c r="E229" s="4"/>
      <c r="F229" s="12"/>
      <c r="G229" s="5"/>
      <c r="H229" s="25"/>
      <c r="I229" s="25"/>
    </row>
    <row r="230" spans="1:9" s="1" customFormat="1" ht="15.75" customHeight="1">
      <c r="A230" s="17"/>
      <c r="B230" s="6"/>
      <c r="C230" s="18"/>
      <c r="D230" s="3"/>
      <c r="E230" s="4"/>
      <c r="F230" s="12"/>
      <c r="G230" s="5"/>
      <c r="H230" s="25"/>
      <c r="I230" s="25"/>
    </row>
    <row r="231" spans="1:9" s="1" customFormat="1" ht="15.75" customHeight="1">
      <c r="A231" s="17"/>
      <c r="B231" s="6"/>
      <c r="C231" s="18"/>
      <c r="D231" s="3"/>
      <c r="E231" s="4"/>
      <c r="F231" s="12"/>
      <c r="G231" s="5"/>
      <c r="H231" s="25"/>
      <c r="I231" s="25"/>
    </row>
    <row r="232" spans="1:9" s="1" customFormat="1" ht="15.75" customHeight="1">
      <c r="A232" s="17"/>
      <c r="B232" s="6"/>
      <c r="C232" s="18"/>
      <c r="D232" s="3"/>
      <c r="E232" s="4"/>
      <c r="F232" s="12"/>
      <c r="G232" s="5"/>
      <c r="H232" s="25"/>
      <c r="I232" s="25"/>
    </row>
    <row r="233" spans="1:9" s="1" customFormat="1" ht="15.75" customHeight="1">
      <c r="A233" s="17"/>
      <c r="B233" s="6"/>
      <c r="C233" s="18"/>
      <c r="D233" s="3"/>
      <c r="E233" s="4"/>
      <c r="F233" s="12"/>
      <c r="G233" s="5"/>
      <c r="H233" s="25"/>
      <c r="I233" s="25"/>
    </row>
    <row r="234" spans="1:9" s="1" customFormat="1" ht="15.75" customHeight="1">
      <c r="A234" s="17"/>
      <c r="B234" s="6"/>
      <c r="C234" s="18"/>
      <c r="D234" s="3"/>
      <c r="E234" s="4"/>
      <c r="F234" s="12"/>
      <c r="G234" s="5"/>
      <c r="H234" s="25"/>
      <c r="I234" s="25"/>
    </row>
    <row r="235" spans="1:9" s="1" customFormat="1" ht="15.75" customHeight="1">
      <c r="A235" s="2"/>
      <c r="B235" s="2"/>
      <c r="C235" s="9" t="s">
        <v>6</v>
      </c>
      <c r="D235" s="3"/>
      <c r="E235" s="4"/>
      <c r="F235" s="12"/>
      <c r="G235" s="5"/>
      <c r="H235" s="25"/>
      <c r="I235" s="25"/>
    </row>
    <row r="236" spans="1:9" s="1" customFormat="1" ht="15.75" customHeight="1">
      <c r="A236" s="17"/>
      <c r="B236" s="6"/>
      <c r="C236" s="37"/>
      <c r="D236" s="3"/>
      <c r="E236" s="4"/>
      <c r="F236" s="12"/>
      <c r="G236" s="19"/>
      <c r="H236" s="25"/>
      <c r="I236" s="25"/>
    </row>
    <row r="237" spans="1:9" s="1" customFormat="1" ht="15.75" customHeight="1">
      <c r="A237" s="17"/>
      <c r="B237" s="6"/>
      <c r="C237" s="37"/>
      <c r="D237" s="3"/>
      <c r="E237" s="4"/>
      <c r="F237" s="12"/>
      <c r="G237" s="19"/>
      <c r="H237" s="25"/>
      <c r="I237" s="25"/>
    </row>
    <row r="238" spans="1:9" s="1" customFormat="1" ht="15.75" customHeight="1">
      <c r="A238" s="17"/>
      <c r="B238" s="6"/>
      <c r="C238" s="37"/>
      <c r="D238" s="3"/>
      <c r="E238" s="4"/>
      <c r="F238" s="12"/>
      <c r="G238" s="19"/>
      <c r="H238" s="25"/>
      <c r="I238" s="25"/>
    </row>
    <row r="239" spans="1:9" s="1" customFormat="1" ht="15.75" customHeight="1">
      <c r="A239" s="17"/>
      <c r="B239" s="6"/>
      <c r="C239" s="18"/>
      <c r="D239" s="3"/>
      <c r="E239" s="4"/>
      <c r="F239" s="12"/>
      <c r="G239" s="19"/>
      <c r="H239" s="25"/>
      <c r="I239" s="25"/>
    </row>
    <row r="240" spans="1:9" s="1" customFormat="1" ht="15.75" customHeight="1">
      <c r="A240" s="17"/>
      <c r="B240" s="6"/>
      <c r="C240" s="18"/>
      <c r="D240" s="3"/>
      <c r="E240" s="4"/>
      <c r="F240" s="12"/>
      <c r="G240" s="19"/>
      <c r="H240" s="25"/>
      <c r="I240" s="25"/>
    </row>
    <row r="241" spans="1:9" s="1" customFormat="1" ht="15.75" customHeight="1">
      <c r="A241" s="17"/>
      <c r="B241" s="6"/>
      <c r="C241" s="18"/>
      <c r="D241" s="3"/>
      <c r="E241" s="4"/>
      <c r="F241" s="12"/>
      <c r="G241" s="19"/>
      <c r="H241" s="25"/>
      <c r="I241" s="25"/>
    </row>
    <row r="242" spans="1:9" s="1" customFormat="1" ht="15.75" customHeight="1">
      <c r="A242" s="17"/>
      <c r="B242" s="6"/>
      <c r="C242" s="18"/>
      <c r="D242" s="3"/>
      <c r="E242" s="4"/>
      <c r="F242" s="12"/>
      <c r="G242" s="19"/>
      <c r="H242" s="25"/>
      <c r="I242" s="25"/>
    </row>
    <row r="243" spans="1:9" s="1" customFormat="1" ht="15.75" customHeight="1">
      <c r="A243" s="17"/>
      <c r="B243" s="6"/>
      <c r="C243" s="18"/>
      <c r="D243" s="3"/>
      <c r="E243" s="4"/>
      <c r="F243" s="12"/>
      <c r="G243" s="19"/>
      <c r="H243" s="25"/>
      <c r="I243" s="25"/>
    </row>
    <row r="244" spans="1:9" s="1" customFormat="1" ht="15.75" customHeight="1">
      <c r="A244" s="17"/>
      <c r="B244" s="6"/>
      <c r="C244" s="18"/>
      <c r="D244" s="3"/>
      <c r="E244" s="4"/>
      <c r="F244" s="12"/>
      <c r="G244" s="19"/>
      <c r="H244" s="25"/>
      <c r="I244" s="25"/>
    </row>
    <row r="245" ht="15.75" customHeight="1"/>
    <row r="246" ht="15.75" customHeight="1"/>
    <row r="247" ht="15.75" customHeight="1"/>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G118"/>
  <sheetViews>
    <sheetView workbookViewId="0" topLeftCell="A1">
      <selection activeCell="F117" sqref="F117"/>
    </sheetView>
  </sheetViews>
  <sheetFormatPr defaultColWidth="9.00390625" defaultRowHeight="15" customHeight="1"/>
  <cols>
    <col min="1" max="1" width="4.00390625" style="48" customWidth="1"/>
    <col min="2" max="2" width="21.00390625" style="48" customWidth="1"/>
    <col min="3" max="3" width="52.00390625" style="48" customWidth="1"/>
    <col min="4" max="4" width="5.00390625" style="48" customWidth="1"/>
    <col min="5" max="6" width="11.00390625" style="48" customWidth="1"/>
    <col min="7" max="7" width="13.00390625" style="48" customWidth="1"/>
    <col min="8" max="16384" width="13.75390625" style="48" customWidth="1"/>
  </cols>
  <sheetData>
    <row r="1" ht="12.75"/>
    <row r="2" ht="15.75">
      <c r="C2" s="49" t="s">
        <v>312</v>
      </c>
    </row>
    <row r="3" ht="12.75"/>
    <row r="4" spans="3:5" ht="88.5" customHeight="1">
      <c r="C4" s="50" t="s">
        <v>313</v>
      </c>
      <c r="D4" s="51"/>
      <c r="E4" s="51"/>
    </row>
    <row r="5" ht="12.75"/>
    <row r="6" ht="12.75">
      <c r="C6" s="52" t="s">
        <v>314</v>
      </c>
    </row>
    <row r="7" spans="2:5" ht="12.75">
      <c r="B7" s="53" t="s">
        <v>315</v>
      </c>
      <c r="C7" s="54" t="s">
        <v>316</v>
      </c>
      <c r="D7" s="54" t="s">
        <v>317</v>
      </c>
      <c r="E7" s="55" t="s">
        <v>318</v>
      </c>
    </row>
    <row r="8" spans="2:5" ht="12.75">
      <c r="B8" s="56" t="s">
        <v>319</v>
      </c>
      <c r="C8" s="57" t="s">
        <v>320</v>
      </c>
      <c r="D8" s="58">
        <v>21</v>
      </c>
      <c r="E8" s="59">
        <f>ROUND(G58,0)</f>
        <v>0</v>
      </c>
    </row>
    <row r="9" spans="2:5" ht="12.75">
      <c r="B9" s="56" t="s">
        <v>321</v>
      </c>
      <c r="C9" s="57" t="s">
        <v>322</v>
      </c>
      <c r="D9" s="58">
        <v>21</v>
      </c>
      <c r="E9" s="59">
        <f>ROUND(G80,0)</f>
        <v>0</v>
      </c>
    </row>
    <row r="10" spans="2:5" ht="12.75">
      <c r="B10" s="56" t="s">
        <v>323</v>
      </c>
      <c r="C10" s="57" t="s">
        <v>324</v>
      </c>
      <c r="D10" s="58">
        <v>21</v>
      </c>
      <c r="E10" s="59">
        <f>ROUND(G88,0)</f>
        <v>0</v>
      </c>
    </row>
    <row r="11" spans="2:5" ht="12.75">
      <c r="B11" s="56" t="s">
        <v>325</v>
      </c>
      <c r="C11" s="57" t="s">
        <v>326</v>
      </c>
      <c r="D11" s="58">
        <v>21</v>
      </c>
      <c r="E11" s="59">
        <f>ROUND(G108,0)</f>
        <v>0</v>
      </c>
    </row>
    <row r="12" spans="2:5" ht="12.75">
      <c r="B12" s="56" t="s">
        <v>327</v>
      </c>
      <c r="C12" s="57" t="s">
        <v>328</v>
      </c>
      <c r="D12" s="58">
        <v>21</v>
      </c>
      <c r="E12" s="59">
        <f>ROUND(G113,0)</f>
        <v>0</v>
      </c>
    </row>
    <row r="13" spans="2:5" ht="12.75">
      <c r="B13" s="56" t="s">
        <v>329</v>
      </c>
      <c r="C13" s="57" t="s">
        <v>330</v>
      </c>
      <c r="D13" s="58">
        <v>21</v>
      </c>
      <c r="E13" s="59">
        <f>ROUND(G118,0)</f>
        <v>0</v>
      </c>
    </row>
    <row r="14" spans="2:5" ht="12.75">
      <c r="B14" s="60"/>
      <c r="C14" s="61" t="s">
        <v>331</v>
      </c>
      <c r="D14" s="62"/>
      <c r="E14" s="63">
        <f>SUM(E8:E13)</f>
        <v>0</v>
      </c>
    </row>
    <row r="15" ht="12.75"/>
    <row r="16" ht="12.75">
      <c r="C16" s="52" t="s">
        <v>332</v>
      </c>
    </row>
    <row r="17" spans="2:5" ht="12.75">
      <c r="B17" s="53" t="s">
        <v>6</v>
      </c>
      <c r="C17" s="54" t="s">
        <v>316</v>
      </c>
      <c r="D17" s="54" t="s">
        <v>317</v>
      </c>
      <c r="E17" s="55" t="s">
        <v>318</v>
      </c>
    </row>
    <row r="18" spans="2:5" ht="12.75">
      <c r="B18" s="56"/>
      <c r="C18" s="57" t="s">
        <v>333</v>
      </c>
      <c r="D18" s="58">
        <v>21</v>
      </c>
      <c r="E18" s="59">
        <f>SUMIF(D8:D13,D18,E8:E13)</f>
        <v>0</v>
      </c>
    </row>
    <row r="19" spans="2:5" ht="12.75">
      <c r="B19" s="56"/>
      <c r="C19" s="57" t="s">
        <v>334</v>
      </c>
      <c r="D19" s="58">
        <v>21</v>
      </c>
      <c r="E19" s="59">
        <f>ROUND(D19*E18/100,0)</f>
        <v>0</v>
      </c>
    </row>
    <row r="20" spans="2:5" ht="12.75">
      <c r="B20" s="56"/>
      <c r="C20" s="57" t="s">
        <v>333</v>
      </c>
      <c r="D20" s="58">
        <v>15</v>
      </c>
      <c r="E20" s="59">
        <f>SUMIF(D8:D13,D20,E8:E13)</f>
        <v>0</v>
      </c>
    </row>
    <row r="21" spans="2:5" ht="12.75">
      <c r="B21" s="56"/>
      <c r="C21" s="57" t="s">
        <v>334</v>
      </c>
      <c r="D21" s="58">
        <v>15</v>
      </c>
      <c r="E21" s="59">
        <f>ROUND(D21*E20/100,0)</f>
        <v>0</v>
      </c>
    </row>
    <row r="22" spans="2:5" ht="12.75">
      <c r="B22" s="56"/>
      <c r="C22" s="57" t="s">
        <v>333</v>
      </c>
      <c r="D22" s="58">
        <v>10</v>
      </c>
      <c r="E22" s="59">
        <f>SUMIF(D8:D13,D22,E8:E13)</f>
        <v>0</v>
      </c>
    </row>
    <row r="23" spans="2:5" ht="12.75">
      <c r="B23" s="56"/>
      <c r="C23" s="57" t="s">
        <v>334</v>
      </c>
      <c r="D23" s="58">
        <v>10</v>
      </c>
      <c r="E23" s="59">
        <f>ROUND(D23*E22/100,0)</f>
        <v>0</v>
      </c>
    </row>
    <row r="24" spans="2:5" ht="12.75">
      <c r="B24" s="56"/>
      <c r="C24" s="57" t="s">
        <v>335</v>
      </c>
      <c r="D24" s="58">
        <v>0</v>
      </c>
      <c r="E24" s="59">
        <f>E14-E22-E20-E18</f>
        <v>0</v>
      </c>
    </row>
    <row r="25" spans="2:5" ht="12.75">
      <c r="B25" s="60"/>
      <c r="C25" s="61" t="s">
        <v>336</v>
      </c>
      <c r="D25" s="62"/>
      <c r="E25" s="63">
        <f>SUM(E18:E24)</f>
        <v>0</v>
      </c>
    </row>
    <row r="26" ht="12.75"/>
    <row r="27" ht="12.75"/>
    <row r="28" spans="3:5" ht="148.5" customHeight="1">
      <c r="C28" s="50" t="s">
        <v>337</v>
      </c>
      <c r="D28" s="51"/>
      <c r="E28" s="51"/>
    </row>
    <row r="29" ht="12.75"/>
    <row r="30" ht="12.75"/>
    <row r="31" spans="2:3" ht="12.75">
      <c r="B31" s="52" t="s">
        <v>6</v>
      </c>
      <c r="C31" s="52" t="s">
        <v>338</v>
      </c>
    </row>
    <row r="32" spans="1:7" ht="12.75">
      <c r="A32" s="53" t="s">
        <v>339</v>
      </c>
      <c r="B32" s="54" t="s">
        <v>340</v>
      </c>
      <c r="C32" s="54" t="s">
        <v>316</v>
      </c>
      <c r="D32" s="54" t="s">
        <v>341</v>
      </c>
      <c r="E32" s="54" t="s">
        <v>342</v>
      </c>
      <c r="F32" s="54" t="s">
        <v>343</v>
      </c>
      <c r="G32" s="55" t="s">
        <v>344</v>
      </c>
    </row>
    <row r="33" spans="1:7" ht="12.75">
      <c r="A33" s="64">
        <v>1</v>
      </c>
      <c r="B33" s="65" t="s">
        <v>345</v>
      </c>
      <c r="C33" s="66" t="s">
        <v>346</v>
      </c>
      <c r="D33" s="67" t="s">
        <v>10</v>
      </c>
      <c r="E33" s="65">
        <v>21</v>
      </c>
      <c r="F33" s="68">
        <v>0</v>
      </c>
      <c r="G33" s="69">
        <f aca="true" t="shared" si="0" ref="G33:G57">ROUND(E33*F33,2)</f>
        <v>0</v>
      </c>
    </row>
    <row r="34" spans="1:7" ht="12.75">
      <c r="A34" s="64">
        <v>2</v>
      </c>
      <c r="B34" s="65" t="s">
        <v>347</v>
      </c>
      <c r="C34" s="66" t="s">
        <v>348</v>
      </c>
      <c r="D34" s="67" t="s">
        <v>10</v>
      </c>
      <c r="E34" s="65">
        <v>1</v>
      </c>
      <c r="F34" s="68">
        <v>0</v>
      </c>
      <c r="G34" s="69">
        <f t="shared" si="0"/>
        <v>0</v>
      </c>
    </row>
    <row r="35" spans="1:7" ht="12.75">
      <c r="A35" s="64">
        <v>3</v>
      </c>
      <c r="B35" s="65" t="s">
        <v>349</v>
      </c>
      <c r="C35" s="66" t="s">
        <v>350</v>
      </c>
      <c r="D35" s="67" t="s">
        <v>10</v>
      </c>
      <c r="E35" s="65">
        <v>1</v>
      </c>
      <c r="F35" s="68">
        <v>0</v>
      </c>
      <c r="G35" s="69">
        <f t="shared" si="0"/>
        <v>0</v>
      </c>
    </row>
    <row r="36" spans="1:7" ht="12.75">
      <c r="A36" s="64">
        <v>4</v>
      </c>
      <c r="B36" s="65" t="s">
        <v>351</v>
      </c>
      <c r="C36" s="66" t="s">
        <v>352</v>
      </c>
      <c r="D36" s="67" t="s">
        <v>22</v>
      </c>
      <c r="E36" s="65">
        <v>120</v>
      </c>
      <c r="F36" s="68">
        <v>0</v>
      </c>
      <c r="G36" s="69">
        <f t="shared" si="0"/>
        <v>0</v>
      </c>
    </row>
    <row r="37" spans="1:7" ht="12.75">
      <c r="A37" s="64">
        <v>5</v>
      </c>
      <c r="B37" s="65" t="s">
        <v>353</v>
      </c>
      <c r="C37" s="66" t="s">
        <v>354</v>
      </c>
      <c r="D37" s="67" t="s">
        <v>22</v>
      </c>
      <c r="E37" s="65">
        <v>55</v>
      </c>
      <c r="F37" s="68">
        <v>0</v>
      </c>
      <c r="G37" s="69">
        <f t="shared" si="0"/>
        <v>0</v>
      </c>
    </row>
    <row r="38" spans="1:7" ht="12.75">
      <c r="A38" s="64">
        <v>6</v>
      </c>
      <c r="B38" s="65" t="s">
        <v>355</v>
      </c>
      <c r="C38" s="66" t="s">
        <v>356</v>
      </c>
      <c r="D38" s="67" t="s">
        <v>22</v>
      </c>
      <c r="E38" s="65">
        <v>80</v>
      </c>
      <c r="F38" s="68">
        <v>0</v>
      </c>
      <c r="G38" s="69">
        <f t="shared" si="0"/>
        <v>0</v>
      </c>
    </row>
    <row r="39" spans="1:7" ht="12.75">
      <c r="A39" s="64">
        <v>7</v>
      </c>
      <c r="B39" s="65" t="s">
        <v>357</v>
      </c>
      <c r="C39" s="66" t="s">
        <v>358</v>
      </c>
      <c r="D39" s="67" t="s">
        <v>22</v>
      </c>
      <c r="E39" s="65">
        <v>10</v>
      </c>
      <c r="F39" s="68">
        <v>0</v>
      </c>
      <c r="G39" s="69">
        <f t="shared" si="0"/>
        <v>0</v>
      </c>
    </row>
    <row r="40" spans="1:7" ht="12.75">
      <c r="A40" s="64">
        <v>8</v>
      </c>
      <c r="B40" s="65" t="s">
        <v>359</v>
      </c>
      <c r="C40" s="66" t="s">
        <v>360</v>
      </c>
      <c r="D40" s="67" t="s">
        <v>22</v>
      </c>
      <c r="E40" s="65">
        <v>15</v>
      </c>
      <c r="F40" s="68">
        <v>0</v>
      </c>
      <c r="G40" s="69">
        <f t="shared" si="0"/>
        <v>0</v>
      </c>
    </row>
    <row r="41" spans="1:7" ht="12.75">
      <c r="A41" s="64">
        <v>9</v>
      </c>
      <c r="B41" s="65" t="s">
        <v>361</v>
      </c>
      <c r="C41" s="66" t="s">
        <v>362</v>
      </c>
      <c r="D41" s="67" t="s">
        <v>22</v>
      </c>
      <c r="E41" s="65">
        <v>96</v>
      </c>
      <c r="F41" s="68">
        <v>0</v>
      </c>
      <c r="G41" s="69">
        <f t="shared" si="0"/>
        <v>0</v>
      </c>
    </row>
    <row r="42" spans="1:7" ht="12.75">
      <c r="A42" s="64">
        <v>10</v>
      </c>
      <c r="B42" s="65" t="s">
        <v>363</v>
      </c>
      <c r="C42" s="66" t="s">
        <v>364</v>
      </c>
      <c r="D42" s="67" t="s">
        <v>22</v>
      </c>
      <c r="E42" s="65">
        <v>30</v>
      </c>
      <c r="F42" s="68">
        <v>0</v>
      </c>
      <c r="G42" s="69">
        <f t="shared" si="0"/>
        <v>0</v>
      </c>
    </row>
    <row r="43" spans="1:7" ht="12.75">
      <c r="A43" s="64">
        <v>11</v>
      </c>
      <c r="B43" s="65" t="s">
        <v>365</v>
      </c>
      <c r="C43" s="66" t="s">
        <v>366</v>
      </c>
      <c r="D43" s="67" t="s">
        <v>22</v>
      </c>
      <c r="E43" s="65">
        <v>40</v>
      </c>
      <c r="F43" s="68">
        <v>0</v>
      </c>
      <c r="G43" s="69">
        <f t="shared" si="0"/>
        <v>0</v>
      </c>
    </row>
    <row r="44" spans="1:7" ht="12.75">
      <c r="A44" s="64">
        <v>12</v>
      </c>
      <c r="B44" s="65" t="s">
        <v>367</v>
      </c>
      <c r="C44" s="66" t="s">
        <v>368</v>
      </c>
      <c r="D44" s="67" t="s">
        <v>369</v>
      </c>
      <c r="E44" s="65">
        <v>20</v>
      </c>
      <c r="F44" s="68">
        <v>0</v>
      </c>
      <c r="G44" s="69">
        <f t="shared" si="0"/>
        <v>0</v>
      </c>
    </row>
    <row r="45" spans="1:7" ht="12.75">
      <c r="A45" s="64">
        <v>13</v>
      </c>
      <c r="B45" s="65" t="s">
        <v>370</v>
      </c>
      <c r="C45" s="66" t="s">
        <v>371</v>
      </c>
      <c r="D45" s="67" t="s">
        <v>369</v>
      </c>
      <c r="E45" s="65">
        <v>7</v>
      </c>
      <c r="F45" s="68">
        <v>0</v>
      </c>
      <c r="G45" s="69">
        <f t="shared" si="0"/>
        <v>0</v>
      </c>
    </row>
    <row r="46" spans="1:7" ht="12.75">
      <c r="A46" s="64">
        <v>14</v>
      </c>
      <c r="B46" s="65" t="s">
        <v>372</v>
      </c>
      <c r="C46" s="66" t="s">
        <v>373</v>
      </c>
      <c r="D46" s="67" t="s">
        <v>369</v>
      </c>
      <c r="E46" s="65">
        <v>2</v>
      </c>
      <c r="F46" s="68">
        <v>0</v>
      </c>
      <c r="G46" s="69">
        <f t="shared" si="0"/>
        <v>0</v>
      </c>
    </row>
    <row r="47" spans="1:7" ht="12.75">
      <c r="A47" s="64">
        <v>15</v>
      </c>
      <c r="B47" s="65" t="s">
        <v>374</v>
      </c>
      <c r="C47" s="66" t="s">
        <v>375</v>
      </c>
      <c r="D47" s="67" t="s">
        <v>369</v>
      </c>
      <c r="E47" s="65">
        <v>2</v>
      </c>
      <c r="F47" s="68">
        <v>0</v>
      </c>
      <c r="G47" s="69">
        <f t="shared" si="0"/>
        <v>0</v>
      </c>
    </row>
    <row r="48" spans="1:7" ht="12.75">
      <c r="A48" s="64">
        <v>16</v>
      </c>
      <c r="B48" s="65" t="s">
        <v>376</v>
      </c>
      <c r="C48" s="66" t="s">
        <v>377</v>
      </c>
      <c r="D48" s="67" t="s">
        <v>369</v>
      </c>
      <c r="E48" s="65">
        <v>4</v>
      </c>
      <c r="F48" s="68">
        <v>0</v>
      </c>
      <c r="G48" s="69">
        <f t="shared" si="0"/>
        <v>0</v>
      </c>
    </row>
    <row r="49" spans="1:7" ht="12.75">
      <c r="A49" s="64">
        <v>17</v>
      </c>
      <c r="B49" s="65" t="s">
        <v>378</v>
      </c>
      <c r="C49" s="66" t="s">
        <v>379</v>
      </c>
      <c r="D49" s="67" t="s">
        <v>369</v>
      </c>
      <c r="E49" s="65">
        <v>1</v>
      </c>
      <c r="F49" s="68">
        <v>0</v>
      </c>
      <c r="G49" s="69">
        <f t="shared" si="0"/>
        <v>0</v>
      </c>
    </row>
    <row r="50" spans="1:7" ht="12.75">
      <c r="A50" s="64">
        <v>18</v>
      </c>
      <c r="B50" s="65" t="s">
        <v>380</v>
      </c>
      <c r="C50" s="66" t="s">
        <v>381</v>
      </c>
      <c r="D50" s="67" t="s">
        <v>369</v>
      </c>
      <c r="E50" s="65">
        <v>2</v>
      </c>
      <c r="F50" s="68">
        <v>0</v>
      </c>
      <c r="G50" s="69">
        <f t="shared" si="0"/>
        <v>0</v>
      </c>
    </row>
    <row r="51" spans="1:7" ht="25.5">
      <c r="A51" s="64">
        <v>19</v>
      </c>
      <c r="B51" s="65" t="s">
        <v>382</v>
      </c>
      <c r="C51" s="66" t="s">
        <v>383</v>
      </c>
      <c r="D51" s="67" t="s">
        <v>369</v>
      </c>
      <c r="E51" s="65">
        <v>18</v>
      </c>
      <c r="F51" s="68">
        <v>0</v>
      </c>
      <c r="G51" s="69">
        <f t="shared" si="0"/>
        <v>0</v>
      </c>
    </row>
    <row r="52" spans="1:7" ht="12.75">
      <c r="A52" s="64">
        <v>20</v>
      </c>
      <c r="B52" s="65" t="s">
        <v>384</v>
      </c>
      <c r="C52" s="66" t="s">
        <v>385</v>
      </c>
      <c r="D52" s="67" t="s">
        <v>369</v>
      </c>
      <c r="E52" s="65">
        <v>2</v>
      </c>
      <c r="F52" s="68">
        <v>0</v>
      </c>
      <c r="G52" s="69">
        <f t="shared" si="0"/>
        <v>0</v>
      </c>
    </row>
    <row r="53" spans="1:7" ht="12.75">
      <c r="A53" s="64">
        <v>21</v>
      </c>
      <c r="B53" s="65" t="s">
        <v>386</v>
      </c>
      <c r="C53" s="66" t="s">
        <v>387</v>
      </c>
      <c r="D53" s="67" t="s">
        <v>369</v>
      </c>
      <c r="E53" s="65">
        <v>5</v>
      </c>
      <c r="F53" s="68">
        <v>0</v>
      </c>
      <c r="G53" s="69">
        <f t="shared" si="0"/>
        <v>0</v>
      </c>
    </row>
    <row r="54" spans="1:7" ht="12.75">
      <c r="A54" s="64">
        <v>22</v>
      </c>
      <c r="B54" s="65" t="s">
        <v>388</v>
      </c>
      <c r="C54" s="66" t="s">
        <v>389</v>
      </c>
      <c r="D54" s="67" t="s">
        <v>369</v>
      </c>
      <c r="E54" s="65">
        <v>2</v>
      </c>
      <c r="F54" s="68">
        <v>0</v>
      </c>
      <c r="G54" s="69">
        <f t="shared" si="0"/>
        <v>0</v>
      </c>
    </row>
    <row r="55" spans="1:7" ht="12.75">
      <c r="A55" s="64">
        <v>23</v>
      </c>
      <c r="B55" s="65" t="s">
        <v>390</v>
      </c>
      <c r="C55" s="66" t="s">
        <v>391</v>
      </c>
      <c r="D55" s="67" t="s">
        <v>22</v>
      </c>
      <c r="E55" s="65">
        <v>30</v>
      </c>
      <c r="F55" s="68">
        <v>0</v>
      </c>
      <c r="G55" s="69">
        <f t="shared" si="0"/>
        <v>0</v>
      </c>
    </row>
    <row r="56" spans="1:7" ht="12.75">
      <c r="A56" s="64">
        <v>24</v>
      </c>
      <c r="B56" s="65" t="s">
        <v>392</v>
      </c>
      <c r="C56" s="66" t="s">
        <v>393</v>
      </c>
      <c r="D56" s="67" t="s">
        <v>394</v>
      </c>
      <c r="E56" s="65">
        <v>1</v>
      </c>
      <c r="F56" s="68">
        <v>0</v>
      </c>
      <c r="G56" s="69">
        <f t="shared" si="0"/>
        <v>0</v>
      </c>
    </row>
    <row r="57" spans="1:7" ht="12.75">
      <c r="A57" s="64">
        <v>25</v>
      </c>
      <c r="B57" s="65" t="s">
        <v>395</v>
      </c>
      <c r="C57" s="66" t="s">
        <v>396</v>
      </c>
      <c r="D57" s="67" t="s">
        <v>394</v>
      </c>
      <c r="E57" s="65">
        <v>6</v>
      </c>
      <c r="F57" s="68">
        <v>0</v>
      </c>
      <c r="G57" s="69">
        <f t="shared" si="0"/>
        <v>0</v>
      </c>
    </row>
    <row r="58" spans="1:7" ht="12.75">
      <c r="A58" s="60"/>
      <c r="B58" s="61" t="s">
        <v>397</v>
      </c>
      <c r="C58" s="61" t="s">
        <v>338</v>
      </c>
      <c r="D58" s="62"/>
      <c r="E58" s="62"/>
      <c r="F58" s="62"/>
      <c r="G58" s="70">
        <f>SUM(G33:G57)</f>
        <v>0</v>
      </c>
    </row>
    <row r="59" ht="12.75"/>
    <row r="60" spans="2:3" ht="12.75">
      <c r="B60" s="52" t="s">
        <v>6</v>
      </c>
      <c r="C60" s="52" t="s">
        <v>398</v>
      </c>
    </row>
    <row r="61" spans="1:7" ht="12.75">
      <c r="A61" s="53" t="s">
        <v>339</v>
      </c>
      <c r="B61" s="54" t="s">
        <v>340</v>
      </c>
      <c r="C61" s="54" t="s">
        <v>316</v>
      </c>
      <c r="D61" s="54" t="s">
        <v>341</v>
      </c>
      <c r="E61" s="54" t="s">
        <v>342</v>
      </c>
      <c r="F61" s="54" t="s">
        <v>343</v>
      </c>
      <c r="G61" s="55" t="s">
        <v>344</v>
      </c>
    </row>
    <row r="62" spans="1:7" ht="12.75">
      <c r="A62" s="64">
        <v>1</v>
      </c>
      <c r="B62" s="65" t="s">
        <v>399</v>
      </c>
      <c r="C62" s="66" t="s">
        <v>400</v>
      </c>
      <c r="D62" s="67" t="s">
        <v>22</v>
      </c>
      <c r="E62" s="65">
        <v>80</v>
      </c>
      <c r="F62" s="68">
        <v>0</v>
      </c>
      <c r="G62" s="69">
        <f aca="true" t="shared" si="1" ref="G62:G79">ROUND(E62*F62,2)</f>
        <v>0</v>
      </c>
    </row>
    <row r="63" spans="1:7" ht="12.75">
      <c r="A63" s="64">
        <v>2</v>
      </c>
      <c r="B63" s="65" t="s">
        <v>401</v>
      </c>
      <c r="C63" s="66" t="s">
        <v>402</v>
      </c>
      <c r="D63" s="67" t="s">
        <v>22</v>
      </c>
      <c r="E63" s="65">
        <v>10</v>
      </c>
      <c r="F63" s="68">
        <v>0</v>
      </c>
      <c r="G63" s="69">
        <f t="shared" si="1"/>
        <v>0</v>
      </c>
    </row>
    <row r="64" spans="1:7" ht="12.75">
      <c r="A64" s="64">
        <v>3</v>
      </c>
      <c r="B64" s="65" t="s">
        <v>403</v>
      </c>
      <c r="C64" s="66" t="s">
        <v>404</v>
      </c>
      <c r="D64" s="67" t="s">
        <v>22</v>
      </c>
      <c r="E64" s="65">
        <v>96</v>
      </c>
      <c r="F64" s="68">
        <v>0</v>
      </c>
      <c r="G64" s="69">
        <f t="shared" si="1"/>
        <v>0</v>
      </c>
    </row>
    <row r="65" spans="1:7" ht="12.75">
      <c r="A65" s="64">
        <v>4</v>
      </c>
      <c r="B65" s="65" t="s">
        <v>405</v>
      </c>
      <c r="C65" s="66" t="s">
        <v>406</v>
      </c>
      <c r="D65" s="67" t="s">
        <v>22</v>
      </c>
      <c r="E65" s="65">
        <v>15</v>
      </c>
      <c r="F65" s="68">
        <v>0</v>
      </c>
      <c r="G65" s="69">
        <f t="shared" si="1"/>
        <v>0</v>
      </c>
    </row>
    <row r="66" spans="1:7" ht="12.75">
      <c r="A66" s="64">
        <v>5</v>
      </c>
      <c r="B66" s="65" t="s">
        <v>407</v>
      </c>
      <c r="C66" s="66" t="s">
        <v>408</v>
      </c>
      <c r="D66" s="67" t="s">
        <v>369</v>
      </c>
      <c r="E66" s="65">
        <v>1</v>
      </c>
      <c r="F66" s="68">
        <v>0</v>
      </c>
      <c r="G66" s="69">
        <f t="shared" si="1"/>
        <v>0</v>
      </c>
    </row>
    <row r="67" spans="1:7" ht="12.75">
      <c r="A67" s="64">
        <v>6</v>
      </c>
      <c r="B67" s="65" t="s">
        <v>409</v>
      </c>
      <c r="C67" s="66" t="s">
        <v>410</v>
      </c>
      <c r="D67" s="67" t="s">
        <v>369</v>
      </c>
      <c r="E67" s="65">
        <v>4</v>
      </c>
      <c r="F67" s="68">
        <v>0</v>
      </c>
      <c r="G67" s="69">
        <f t="shared" si="1"/>
        <v>0</v>
      </c>
    </row>
    <row r="68" spans="1:7" ht="12.75">
      <c r="A68" s="64">
        <v>7</v>
      </c>
      <c r="B68" s="65" t="s">
        <v>411</v>
      </c>
      <c r="C68" s="66" t="s">
        <v>412</v>
      </c>
      <c r="D68" s="67" t="s">
        <v>369</v>
      </c>
      <c r="E68" s="65">
        <v>20</v>
      </c>
      <c r="F68" s="68">
        <v>0</v>
      </c>
      <c r="G68" s="69">
        <f t="shared" si="1"/>
        <v>0</v>
      </c>
    </row>
    <row r="69" spans="1:7" ht="12.75">
      <c r="A69" s="64">
        <v>8</v>
      </c>
      <c r="B69" s="65" t="s">
        <v>413</v>
      </c>
      <c r="C69" s="66" t="s">
        <v>414</v>
      </c>
      <c r="D69" s="67" t="s">
        <v>22</v>
      </c>
      <c r="E69" s="65">
        <v>30</v>
      </c>
      <c r="F69" s="68">
        <v>0</v>
      </c>
      <c r="G69" s="69">
        <f t="shared" si="1"/>
        <v>0</v>
      </c>
    </row>
    <row r="70" spans="1:7" ht="12.75">
      <c r="A70" s="64">
        <v>9</v>
      </c>
      <c r="B70" s="65" t="s">
        <v>415</v>
      </c>
      <c r="C70" s="66" t="s">
        <v>416</v>
      </c>
      <c r="D70" s="67" t="s">
        <v>22</v>
      </c>
      <c r="E70" s="65">
        <v>40</v>
      </c>
      <c r="F70" s="68">
        <v>0</v>
      </c>
      <c r="G70" s="69">
        <f t="shared" si="1"/>
        <v>0</v>
      </c>
    </row>
    <row r="71" spans="1:7" ht="12.75">
      <c r="A71" s="64">
        <v>10</v>
      </c>
      <c r="B71" s="65" t="s">
        <v>417</v>
      </c>
      <c r="C71" s="66" t="s">
        <v>418</v>
      </c>
      <c r="D71" s="67" t="s">
        <v>369</v>
      </c>
      <c r="E71" s="65">
        <v>2</v>
      </c>
      <c r="F71" s="68">
        <v>0</v>
      </c>
      <c r="G71" s="69">
        <f t="shared" si="1"/>
        <v>0</v>
      </c>
    </row>
    <row r="72" spans="1:7" ht="12.75">
      <c r="A72" s="64">
        <v>11</v>
      </c>
      <c r="B72" s="65" t="s">
        <v>419</v>
      </c>
      <c r="C72" s="66" t="s">
        <v>420</v>
      </c>
      <c r="D72" s="67" t="s">
        <v>369</v>
      </c>
      <c r="E72" s="65">
        <v>1</v>
      </c>
      <c r="F72" s="68">
        <v>0</v>
      </c>
      <c r="G72" s="69">
        <f t="shared" si="1"/>
        <v>0</v>
      </c>
    </row>
    <row r="73" spans="1:7" ht="12.75">
      <c r="A73" s="64">
        <v>12</v>
      </c>
      <c r="B73" s="65" t="s">
        <v>421</v>
      </c>
      <c r="C73" s="66" t="s">
        <v>422</v>
      </c>
      <c r="D73" s="67" t="s">
        <v>22</v>
      </c>
      <c r="E73" s="65">
        <v>120</v>
      </c>
      <c r="F73" s="68">
        <v>0</v>
      </c>
      <c r="G73" s="69">
        <f t="shared" si="1"/>
        <v>0</v>
      </c>
    </row>
    <row r="74" spans="1:7" ht="12.75">
      <c r="A74" s="64">
        <v>13</v>
      </c>
      <c r="B74" s="65" t="s">
        <v>423</v>
      </c>
      <c r="C74" s="66" t="s">
        <v>424</v>
      </c>
      <c r="D74" s="67" t="s">
        <v>22</v>
      </c>
      <c r="E74" s="65">
        <v>55</v>
      </c>
      <c r="F74" s="68">
        <v>0</v>
      </c>
      <c r="G74" s="69">
        <f t="shared" si="1"/>
        <v>0</v>
      </c>
    </row>
    <row r="75" spans="1:7" ht="12.75">
      <c r="A75" s="64">
        <v>14</v>
      </c>
      <c r="B75" s="65" t="s">
        <v>425</v>
      </c>
      <c r="C75" s="66" t="s">
        <v>426</v>
      </c>
      <c r="D75" s="67" t="s">
        <v>22</v>
      </c>
      <c r="E75" s="65">
        <v>30</v>
      </c>
      <c r="F75" s="68">
        <v>0</v>
      </c>
      <c r="G75" s="69">
        <f t="shared" si="1"/>
        <v>0</v>
      </c>
    </row>
    <row r="76" spans="1:7" ht="12.75">
      <c r="A76" s="64">
        <v>15</v>
      </c>
      <c r="B76" s="65" t="s">
        <v>427</v>
      </c>
      <c r="C76" s="66" t="s">
        <v>428</v>
      </c>
      <c r="D76" s="67" t="s">
        <v>10</v>
      </c>
      <c r="E76" s="65">
        <v>18</v>
      </c>
      <c r="F76" s="68">
        <v>0</v>
      </c>
      <c r="G76" s="69">
        <f t="shared" si="1"/>
        <v>0</v>
      </c>
    </row>
    <row r="77" spans="1:7" ht="12.75">
      <c r="A77" s="64">
        <v>16</v>
      </c>
      <c r="B77" s="65" t="s">
        <v>429</v>
      </c>
      <c r="C77" s="66" t="s">
        <v>430</v>
      </c>
      <c r="D77" s="67" t="s">
        <v>10</v>
      </c>
      <c r="E77" s="65">
        <v>18</v>
      </c>
      <c r="F77" s="68">
        <v>0</v>
      </c>
      <c r="G77" s="69">
        <f t="shared" si="1"/>
        <v>0</v>
      </c>
    </row>
    <row r="78" spans="1:7" ht="12.75">
      <c r="A78" s="64">
        <v>17</v>
      </c>
      <c r="B78" s="65" t="s">
        <v>431</v>
      </c>
      <c r="C78" s="66" t="s">
        <v>432</v>
      </c>
      <c r="D78" s="67" t="s">
        <v>394</v>
      </c>
      <c r="E78" s="65">
        <v>3</v>
      </c>
      <c r="F78" s="68">
        <v>0</v>
      </c>
      <c r="G78" s="69">
        <f t="shared" si="1"/>
        <v>0</v>
      </c>
    </row>
    <row r="79" spans="1:7" ht="12.75">
      <c r="A79" s="64">
        <v>18</v>
      </c>
      <c r="B79" s="65" t="s">
        <v>433</v>
      </c>
      <c r="C79" s="66" t="s">
        <v>434</v>
      </c>
      <c r="D79" s="67" t="s">
        <v>394</v>
      </c>
      <c r="E79" s="65">
        <v>10</v>
      </c>
      <c r="F79" s="68">
        <v>0</v>
      </c>
      <c r="G79" s="69">
        <f t="shared" si="1"/>
        <v>0</v>
      </c>
    </row>
    <row r="80" spans="1:7" ht="12.75">
      <c r="A80" s="60"/>
      <c r="B80" s="61" t="s">
        <v>397</v>
      </c>
      <c r="C80" s="61" t="s">
        <v>398</v>
      </c>
      <c r="D80" s="62"/>
      <c r="E80" s="62"/>
      <c r="F80" s="62"/>
      <c r="G80" s="70">
        <f>SUM(G62:G79)</f>
        <v>0</v>
      </c>
    </row>
    <row r="81" ht="12.75"/>
    <row r="82" spans="2:3" ht="12.75">
      <c r="B82" s="52" t="s">
        <v>6</v>
      </c>
      <c r="C82" s="52" t="s">
        <v>435</v>
      </c>
    </row>
    <row r="83" spans="1:7" ht="12.75">
      <c r="A83" s="53" t="s">
        <v>339</v>
      </c>
      <c r="B83" s="54" t="s">
        <v>340</v>
      </c>
      <c r="C83" s="54" t="s">
        <v>316</v>
      </c>
      <c r="D83" s="54" t="s">
        <v>341</v>
      </c>
      <c r="E83" s="54" t="s">
        <v>342</v>
      </c>
      <c r="F83" s="54" t="s">
        <v>343</v>
      </c>
      <c r="G83" s="55" t="s">
        <v>344</v>
      </c>
    </row>
    <row r="84" spans="1:7" ht="12.75">
      <c r="A84" s="64">
        <v>1</v>
      </c>
      <c r="B84" s="65" t="s">
        <v>436</v>
      </c>
      <c r="C84" s="66" t="s">
        <v>437</v>
      </c>
      <c r="D84" s="67" t="s">
        <v>369</v>
      </c>
      <c r="E84" s="65">
        <v>2</v>
      </c>
      <c r="F84" s="68">
        <v>0</v>
      </c>
      <c r="G84" s="69">
        <f>ROUND(E84*F84,2)</f>
        <v>0</v>
      </c>
    </row>
    <row r="85" spans="1:7" ht="12.75">
      <c r="A85" s="64">
        <v>2</v>
      </c>
      <c r="B85" s="65" t="s">
        <v>438</v>
      </c>
      <c r="C85" s="66" t="s">
        <v>439</v>
      </c>
      <c r="D85" s="67" t="s">
        <v>6</v>
      </c>
      <c r="E85" s="65">
        <v>0</v>
      </c>
      <c r="F85" s="68">
        <v>0</v>
      </c>
      <c r="G85" s="69">
        <f>ROUND(E85*F85,2)</f>
        <v>0</v>
      </c>
    </row>
    <row r="86" spans="1:7" ht="12.75">
      <c r="A86" s="64">
        <v>3</v>
      </c>
      <c r="B86" s="65" t="s">
        <v>431</v>
      </c>
      <c r="C86" s="66" t="s">
        <v>432</v>
      </c>
      <c r="D86" s="67" t="s">
        <v>394</v>
      </c>
      <c r="E86" s="65">
        <v>3</v>
      </c>
      <c r="F86" s="68">
        <v>0</v>
      </c>
      <c r="G86" s="69">
        <f>ROUND(E86*F86,2)</f>
        <v>0</v>
      </c>
    </row>
    <row r="87" spans="1:7" ht="12.75">
      <c r="A87" s="64">
        <v>4</v>
      </c>
      <c r="B87" s="65" t="s">
        <v>433</v>
      </c>
      <c r="C87" s="66" t="s">
        <v>434</v>
      </c>
      <c r="D87" s="67" t="s">
        <v>394</v>
      </c>
      <c r="E87" s="65">
        <v>10</v>
      </c>
      <c r="F87" s="68">
        <v>0</v>
      </c>
      <c r="G87" s="69">
        <f>ROUND(E87*F87,2)</f>
        <v>0</v>
      </c>
    </row>
    <row r="88" spans="1:7" ht="12.75">
      <c r="A88" s="60"/>
      <c r="B88" s="61" t="s">
        <v>397</v>
      </c>
      <c r="C88" s="61" t="s">
        <v>435</v>
      </c>
      <c r="D88" s="62"/>
      <c r="E88" s="62"/>
      <c r="F88" s="62"/>
      <c r="G88" s="70">
        <f>SUM(G84:G87)</f>
        <v>0</v>
      </c>
    </row>
    <row r="89" ht="12.75"/>
    <row r="90" spans="2:3" ht="12.75">
      <c r="B90" s="52" t="s">
        <v>6</v>
      </c>
      <c r="C90" s="52" t="s">
        <v>440</v>
      </c>
    </row>
    <row r="91" spans="1:7" ht="12.75">
      <c r="A91" s="53" t="s">
        <v>339</v>
      </c>
      <c r="B91" s="54" t="s">
        <v>340</v>
      </c>
      <c r="C91" s="54" t="s">
        <v>316</v>
      </c>
      <c r="D91" s="54" t="s">
        <v>341</v>
      </c>
      <c r="E91" s="54" t="s">
        <v>342</v>
      </c>
      <c r="F91" s="54" t="s">
        <v>343</v>
      </c>
      <c r="G91" s="55" t="s">
        <v>344</v>
      </c>
    </row>
    <row r="92" spans="1:7" ht="12.75">
      <c r="A92" s="64">
        <v>1</v>
      </c>
      <c r="B92" s="65" t="s">
        <v>441</v>
      </c>
      <c r="C92" s="66" t="s">
        <v>442</v>
      </c>
      <c r="D92" s="67" t="s">
        <v>10</v>
      </c>
      <c r="E92" s="65">
        <v>1</v>
      </c>
      <c r="F92" s="68">
        <v>0</v>
      </c>
      <c r="G92" s="69">
        <f aca="true" t="shared" si="2" ref="G92:G107">ROUND(E92*F92,2)</f>
        <v>0</v>
      </c>
    </row>
    <row r="93" spans="1:7" ht="12.75">
      <c r="A93" s="64">
        <v>2</v>
      </c>
      <c r="B93" s="65" t="s">
        <v>443</v>
      </c>
      <c r="C93" s="66" t="s">
        <v>444</v>
      </c>
      <c r="D93" s="67" t="s">
        <v>369</v>
      </c>
      <c r="E93" s="65">
        <v>5</v>
      </c>
      <c r="F93" s="68">
        <v>0</v>
      </c>
      <c r="G93" s="69">
        <f t="shared" si="2"/>
        <v>0</v>
      </c>
    </row>
    <row r="94" spans="1:7" ht="12.75">
      <c r="A94" s="64">
        <v>3</v>
      </c>
      <c r="B94" s="65" t="s">
        <v>445</v>
      </c>
      <c r="C94" s="66" t="s">
        <v>446</v>
      </c>
      <c r="D94" s="67" t="s">
        <v>369</v>
      </c>
      <c r="E94" s="65">
        <v>4</v>
      </c>
      <c r="F94" s="68">
        <v>0</v>
      </c>
      <c r="G94" s="69">
        <f t="shared" si="2"/>
        <v>0</v>
      </c>
    </row>
    <row r="95" spans="1:7" ht="12.75">
      <c r="A95" s="64">
        <v>4</v>
      </c>
      <c r="B95" s="65" t="s">
        <v>447</v>
      </c>
      <c r="C95" s="66" t="s">
        <v>448</v>
      </c>
      <c r="D95" s="67" t="s">
        <v>369</v>
      </c>
      <c r="E95" s="65">
        <v>1</v>
      </c>
      <c r="F95" s="68">
        <v>0</v>
      </c>
      <c r="G95" s="69">
        <f t="shared" si="2"/>
        <v>0</v>
      </c>
    </row>
    <row r="96" spans="1:7" ht="12.75">
      <c r="A96" s="64">
        <v>5</v>
      </c>
      <c r="B96" s="65" t="s">
        <v>449</v>
      </c>
      <c r="C96" s="66" t="s">
        <v>450</v>
      </c>
      <c r="D96" s="67" t="s">
        <v>369</v>
      </c>
      <c r="E96" s="65">
        <v>1</v>
      </c>
      <c r="F96" s="68">
        <v>0</v>
      </c>
      <c r="G96" s="69">
        <f t="shared" si="2"/>
        <v>0</v>
      </c>
    </row>
    <row r="97" spans="1:7" ht="12.75">
      <c r="A97" s="64">
        <v>6</v>
      </c>
      <c r="B97" s="65" t="s">
        <v>451</v>
      </c>
      <c r="C97" s="66" t="s">
        <v>452</v>
      </c>
      <c r="D97" s="67" t="s">
        <v>369</v>
      </c>
      <c r="E97" s="65">
        <v>4</v>
      </c>
      <c r="F97" s="68">
        <v>0</v>
      </c>
      <c r="G97" s="69">
        <f t="shared" si="2"/>
        <v>0</v>
      </c>
    </row>
    <row r="98" spans="1:7" ht="12.75">
      <c r="A98" s="64">
        <v>7</v>
      </c>
      <c r="B98" s="65" t="s">
        <v>451</v>
      </c>
      <c r="C98" s="66" t="s">
        <v>453</v>
      </c>
      <c r="D98" s="67" t="s">
        <v>369</v>
      </c>
      <c r="E98" s="65">
        <v>4</v>
      </c>
      <c r="F98" s="68">
        <v>0</v>
      </c>
      <c r="G98" s="69">
        <f t="shared" si="2"/>
        <v>0</v>
      </c>
    </row>
    <row r="99" spans="1:7" ht="12.75">
      <c r="A99" s="64">
        <v>8</v>
      </c>
      <c r="B99" s="65" t="s">
        <v>454</v>
      </c>
      <c r="C99" s="66" t="s">
        <v>455</v>
      </c>
      <c r="D99" s="67" t="s">
        <v>369</v>
      </c>
      <c r="E99" s="65">
        <v>1</v>
      </c>
      <c r="F99" s="68">
        <v>0</v>
      </c>
      <c r="G99" s="69">
        <f t="shared" si="2"/>
        <v>0</v>
      </c>
    </row>
    <row r="100" spans="1:7" ht="12.75">
      <c r="A100" s="64">
        <v>9</v>
      </c>
      <c r="B100" s="65" t="s">
        <v>419</v>
      </c>
      <c r="C100" s="66" t="s">
        <v>456</v>
      </c>
      <c r="D100" s="67" t="s">
        <v>369</v>
      </c>
      <c r="E100" s="65">
        <v>1</v>
      </c>
      <c r="F100" s="68">
        <v>0</v>
      </c>
      <c r="G100" s="69">
        <f t="shared" si="2"/>
        <v>0</v>
      </c>
    </row>
    <row r="101" spans="1:7" ht="12.75">
      <c r="A101" s="64">
        <v>10</v>
      </c>
      <c r="B101" s="65" t="s">
        <v>457</v>
      </c>
      <c r="C101" s="66" t="s">
        <v>458</v>
      </c>
      <c r="D101" s="67" t="s">
        <v>10</v>
      </c>
      <c r="E101" s="65">
        <v>1</v>
      </c>
      <c r="F101" s="68">
        <v>0</v>
      </c>
      <c r="G101" s="69">
        <f t="shared" si="2"/>
        <v>0</v>
      </c>
    </row>
    <row r="102" spans="1:7" ht="12.75">
      <c r="A102" s="64">
        <v>11</v>
      </c>
      <c r="B102" s="65" t="s">
        <v>459</v>
      </c>
      <c r="C102" s="66" t="s">
        <v>460</v>
      </c>
      <c r="D102" s="67" t="s">
        <v>10</v>
      </c>
      <c r="E102" s="65">
        <v>1</v>
      </c>
      <c r="F102" s="68">
        <v>0</v>
      </c>
      <c r="G102" s="69">
        <f t="shared" si="2"/>
        <v>0</v>
      </c>
    </row>
    <row r="103" spans="1:7" ht="12.75">
      <c r="A103" s="64">
        <v>12</v>
      </c>
      <c r="B103" s="65" t="s">
        <v>461</v>
      </c>
      <c r="C103" s="66" t="s">
        <v>462</v>
      </c>
      <c r="D103" s="67" t="s">
        <v>10</v>
      </c>
      <c r="E103" s="65">
        <v>6</v>
      </c>
      <c r="F103" s="68">
        <v>0</v>
      </c>
      <c r="G103" s="69">
        <f t="shared" si="2"/>
        <v>0</v>
      </c>
    </row>
    <row r="104" spans="1:7" ht="12.75">
      <c r="A104" s="64">
        <v>13</v>
      </c>
      <c r="B104" s="65" t="s">
        <v>461</v>
      </c>
      <c r="C104" s="66" t="s">
        <v>463</v>
      </c>
      <c r="D104" s="67" t="s">
        <v>10</v>
      </c>
      <c r="E104" s="65">
        <v>2</v>
      </c>
      <c r="F104" s="68">
        <v>0</v>
      </c>
      <c r="G104" s="69">
        <f t="shared" si="2"/>
        <v>0</v>
      </c>
    </row>
    <row r="105" spans="1:7" ht="12.75">
      <c r="A105" s="64">
        <v>14</v>
      </c>
      <c r="B105" s="65" t="s">
        <v>461</v>
      </c>
      <c r="C105" s="66" t="s">
        <v>464</v>
      </c>
      <c r="D105" s="67" t="s">
        <v>10</v>
      </c>
      <c r="E105" s="65">
        <v>3</v>
      </c>
      <c r="F105" s="68">
        <v>0</v>
      </c>
      <c r="G105" s="69">
        <f t="shared" si="2"/>
        <v>0</v>
      </c>
    </row>
    <row r="106" spans="1:7" ht="12.75">
      <c r="A106" s="64">
        <v>15</v>
      </c>
      <c r="B106" s="65" t="s">
        <v>465</v>
      </c>
      <c r="C106" s="66" t="s">
        <v>466</v>
      </c>
      <c r="D106" s="67" t="s">
        <v>10</v>
      </c>
      <c r="E106" s="65">
        <v>1</v>
      </c>
      <c r="F106" s="68">
        <v>0</v>
      </c>
      <c r="G106" s="69">
        <f t="shared" si="2"/>
        <v>0</v>
      </c>
    </row>
    <row r="107" spans="1:7" ht="12.75">
      <c r="A107" s="64">
        <v>16</v>
      </c>
      <c r="B107" s="65" t="s">
        <v>467</v>
      </c>
      <c r="C107" s="66" t="s">
        <v>468</v>
      </c>
      <c r="D107" s="67" t="s">
        <v>394</v>
      </c>
      <c r="E107" s="65">
        <v>40</v>
      </c>
      <c r="F107" s="68">
        <v>0</v>
      </c>
      <c r="G107" s="69">
        <f t="shared" si="2"/>
        <v>0</v>
      </c>
    </row>
    <row r="108" spans="1:7" ht="12.75">
      <c r="A108" s="60"/>
      <c r="B108" s="61" t="s">
        <v>397</v>
      </c>
      <c r="C108" s="61" t="s">
        <v>440</v>
      </c>
      <c r="D108" s="62"/>
      <c r="E108" s="62"/>
      <c r="F108" s="62"/>
      <c r="G108" s="70">
        <f>SUM(G92:G107)</f>
        <v>0</v>
      </c>
    </row>
    <row r="109" ht="12.75"/>
    <row r="110" spans="2:3" ht="12.75">
      <c r="B110" s="52" t="s">
        <v>6</v>
      </c>
      <c r="C110" s="52" t="s">
        <v>469</v>
      </c>
    </row>
    <row r="111" spans="1:7" ht="12.75">
      <c r="A111" s="53" t="s">
        <v>339</v>
      </c>
      <c r="B111" s="54" t="s">
        <v>340</v>
      </c>
      <c r="C111" s="54" t="s">
        <v>316</v>
      </c>
      <c r="D111" s="54" t="s">
        <v>341</v>
      </c>
      <c r="E111" s="54" t="s">
        <v>342</v>
      </c>
      <c r="F111" s="54" t="s">
        <v>343</v>
      </c>
      <c r="G111" s="55" t="s">
        <v>344</v>
      </c>
    </row>
    <row r="112" spans="1:7" ht="25.5">
      <c r="A112" s="64">
        <v>1</v>
      </c>
      <c r="B112" s="65" t="s">
        <v>470</v>
      </c>
      <c r="C112" s="66" t="s">
        <v>471</v>
      </c>
      <c r="D112" s="67" t="s">
        <v>38</v>
      </c>
      <c r="E112" s="65">
        <v>1</v>
      </c>
      <c r="F112" s="68">
        <v>0</v>
      </c>
      <c r="G112" s="69">
        <f>ROUND(E112*F112,2)</f>
        <v>0</v>
      </c>
    </row>
    <row r="113" spans="1:7" ht="12.75">
      <c r="A113" s="60"/>
      <c r="B113" s="61" t="s">
        <v>397</v>
      </c>
      <c r="C113" s="61" t="s">
        <v>469</v>
      </c>
      <c r="D113" s="62"/>
      <c r="E113" s="62"/>
      <c r="F113" s="62"/>
      <c r="G113" s="70">
        <f>SUM(G112:G112)</f>
        <v>0</v>
      </c>
    </row>
    <row r="114" ht="12.75"/>
    <row r="115" spans="2:3" ht="12.75">
      <c r="B115" s="52" t="s">
        <v>6</v>
      </c>
      <c r="C115" s="52" t="s">
        <v>472</v>
      </c>
    </row>
    <row r="116" spans="1:7" ht="12.75">
      <c r="A116" s="53" t="s">
        <v>339</v>
      </c>
      <c r="B116" s="54" t="s">
        <v>340</v>
      </c>
      <c r="C116" s="54" t="s">
        <v>316</v>
      </c>
      <c r="D116" s="54" t="s">
        <v>341</v>
      </c>
      <c r="E116" s="54" t="s">
        <v>342</v>
      </c>
      <c r="F116" s="54" t="s">
        <v>343</v>
      </c>
      <c r="G116" s="55" t="s">
        <v>344</v>
      </c>
    </row>
    <row r="117" spans="1:7" ht="12.75">
      <c r="A117" s="64">
        <v>1</v>
      </c>
      <c r="B117" s="65" t="s">
        <v>470</v>
      </c>
      <c r="C117" s="66" t="s">
        <v>330</v>
      </c>
      <c r="D117" s="67" t="s">
        <v>38</v>
      </c>
      <c r="E117" s="65">
        <v>1</v>
      </c>
      <c r="F117" s="68">
        <v>0</v>
      </c>
      <c r="G117" s="69">
        <f>ROUND(E117*F117,2)</f>
        <v>0</v>
      </c>
    </row>
    <row r="118" spans="1:7" ht="12.75">
      <c r="A118" s="60"/>
      <c r="B118" s="61" t="s">
        <v>397</v>
      </c>
      <c r="C118" s="61" t="s">
        <v>472</v>
      </c>
      <c r="D118" s="62"/>
      <c r="E118" s="62"/>
      <c r="F118" s="62"/>
      <c r="G118" s="70">
        <f>SUM(G117:G117)</f>
        <v>0</v>
      </c>
    </row>
  </sheetData>
  <mergeCells count="2">
    <mergeCell ref="C4:E4"/>
    <mergeCell ref="C28:E28"/>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dc:creator>
  <cp:keywords/>
  <dc:description/>
  <cp:lastModifiedBy>Novotna</cp:lastModifiedBy>
  <cp:lastPrinted>2020-04-14T07:12:06Z</cp:lastPrinted>
  <dcterms:created xsi:type="dcterms:W3CDTF">2004-06-07T13:44:51Z</dcterms:created>
  <dcterms:modified xsi:type="dcterms:W3CDTF">2021-06-08T12:58:45Z</dcterms:modified>
  <cp:category/>
  <cp:version/>
  <cp:contentType/>
  <cp:contentStatus/>
</cp:coreProperties>
</file>