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T:\OKI\Referenti\Chalupný\NOVÁ VZ_Nakup_AV_techniky\VZ_Nákup AV techniky\"/>
    </mc:Choice>
  </mc:AlternateContent>
  <xr:revisionPtr revIDLastSave="0" documentId="13_ncr:1_{4271C95D-9750-4EC9-9E15-117CFA6018BD}" xr6:coauthVersionLast="46" xr6:coauthVersionMax="46" xr10:uidLastSave="{00000000-0000-0000-0000-000000000000}"/>
  <bookViews>
    <workbookView xWindow="5760" yWindow="840" windowWidth="21600" windowHeight="11385" xr2:uid="{00000000-000D-0000-FFFF-FFFF00000000}"/>
  </bookViews>
  <sheets>
    <sheet name="VZ0028" sheetId="13" r:id="rId1"/>
  </sheets>
  <calcPr calcId="181029"/>
</workbook>
</file>

<file path=xl/calcChain.xml><?xml version="1.0" encoding="utf-8"?>
<calcChain xmlns="http://schemas.openxmlformats.org/spreadsheetml/2006/main">
  <c r="I27" i="13" l="1"/>
  <c r="J27" i="13" s="1"/>
  <c r="I23" i="13"/>
  <c r="J23" i="13" s="1"/>
  <c r="I20" i="13"/>
  <c r="J20" i="13" s="1"/>
  <c r="I19" i="13"/>
  <c r="J19" i="13" s="1"/>
  <c r="I16" i="13"/>
  <c r="J16" i="13" s="1"/>
  <c r="I11" i="13"/>
  <c r="J11" i="13" s="1"/>
  <c r="I7" i="13"/>
  <c r="J7" i="13" s="1"/>
  <c r="I15" i="13"/>
  <c r="J15" i="13" s="1"/>
  <c r="I6" i="13"/>
  <c r="I8" i="13"/>
  <c r="J8" i="13" s="1"/>
  <c r="I9" i="13"/>
  <c r="J9" i="13" s="1"/>
  <c r="I10" i="13"/>
  <c r="J10" i="13" s="1"/>
  <c r="I12" i="13"/>
  <c r="J12" i="13" s="1"/>
  <c r="I13" i="13"/>
  <c r="J13" i="13" s="1"/>
  <c r="I14" i="13"/>
  <c r="J14" i="13" s="1"/>
  <c r="I17" i="13"/>
  <c r="J17" i="13" s="1"/>
  <c r="I18" i="13"/>
  <c r="J18" i="13" s="1"/>
  <c r="I21" i="13"/>
  <c r="J21" i="13" s="1"/>
  <c r="I22" i="13"/>
  <c r="J22" i="13" s="1"/>
  <c r="I24" i="13"/>
  <c r="J24" i="13" s="1"/>
  <c r="I25" i="13"/>
  <c r="J25" i="13" s="1"/>
  <c r="I26" i="13"/>
  <c r="J26" i="13" s="1"/>
  <c r="I28" i="13"/>
  <c r="J28" i="13" s="1"/>
  <c r="I29" i="13"/>
  <c r="J29" i="13" s="1"/>
  <c r="I30" i="13"/>
  <c r="J30" i="13" s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6" i="13"/>
  <c r="J32" i="13" l="1"/>
  <c r="J6" i="13"/>
  <c r="J33" i="13" s="1"/>
</calcChain>
</file>

<file path=xl/sharedStrings.xml><?xml version="1.0" encoding="utf-8"?>
<sst xmlns="http://schemas.openxmlformats.org/spreadsheetml/2006/main" count="94" uniqueCount="66">
  <si>
    <t>Název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</si>
  <si>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</si>
  <si>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</si>
  <si>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</si>
  <si>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</si>
  <si>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</si>
  <si>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</si>
  <si>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Kompaktní LED stěna</t>
  </si>
  <si>
    <t>Projekční plátno</t>
  </si>
  <si>
    <t>Elektricky stahovatelné promítací plátno, rozměr aktivní plochy 2520x1575mm, formát 16:10. Černý maskovací rámeček 50mm, černý okraj vrchní části plátna 100mm.Povrch VisionWhite Pro. Bezdrátové  dálkové ovládání plátna</t>
  </si>
  <si>
    <t>Stropní držák projektoru</t>
  </si>
  <si>
    <t>Příhledový monitor</t>
  </si>
  <si>
    <r>
      <t>4K panel 75" 16/7 Smart Information Display with Android SoC, USB/SD Media,  VGA, HDMI,  DP, Mini OPS Slot</t>
    </r>
    <r>
      <rPr>
        <b/>
        <sz val="10"/>
        <color rgb="FFFFFFFF"/>
        <rFont val="Arial"/>
        <family val="2"/>
        <charset val="238"/>
      </rPr>
      <t xml:space="preserve"> Obraz </t>
    </r>
  </si>
  <si>
    <t>IP kamera</t>
  </si>
  <si>
    <t>SRG Series - síťová kamera - PTZ - barevný - 2,1 Mpix - 1920 x 1080</t>
  </si>
  <si>
    <t>Přepínač</t>
  </si>
  <si>
    <t>Přípojné místo</t>
  </si>
  <si>
    <t>Převodník/přepínač do přípojného místa</t>
  </si>
  <si>
    <t>Kabeláž</t>
  </si>
  <si>
    <t>Distribuční multipřepínač/převodník min. 4 vstupy, 4 výstupy. Umožní připojit zdroje signálů na přípojných místech a distribuci signálu na projektor a případné další zobrazovače</t>
  </si>
  <si>
    <t>Přípojné místo do stolu či skříňky, příp na zeď</t>
  </si>
  <si>
    <t>Přepínač do přípojného místa, umožňuje připojit 2 zdroje signálu a mezi nimi přepínat</t>
  </si>
  <si>
    <t>Kabeláž pro propojení všech komponent</t>
  </si>
  <si>
    <t>Repro</t>
  </si>
  <si>
    <t>Pasivní sloupová line-array reprosoustava 8x2", 150W /8Ω, 70_100V/60,30,15W, 80 Hz - 20 kHz, pokrytí 150°x20° HxV, citlivost  93 dB, 528x99x153 mm, 4,1 kg, SonicGuard™ kontroler, EQ přepínač, vč. polohovatelného nástěnného držáku ±80° do stran a ±15° náklon, bílá barva</t>
  </si>
  <si>
    <t>Zesilovač</t>
  </si>
  <si>
    <t>Koncový zesilovač 2x_215/350/550W - 8/4/2Ω,mono_700/1100W - 8/4Ω, citlivost vstupů 1,4Vrms a 0,775Vrms, Integrovaný procesor - pásmová propusť, limitér, módy zesilovače, čelní LCD displej, 20Hz - 20 kHz,THD&lt;0,5%, 11x  LED indikátory signálu a stavu, nízká tepelná ztráta, symetrické XLR a jack 6,3 vstupy, nesymetrické cinch vstupy, preamp. výstupy  jack 6,3,výstupy Speakon a šroubovací svorky, vypínání čelního osvětlení, kontakty pro sleep mode, 483x196x89 mm, 3,9kg, 2U, záruka 36 měsíců</t>
  </si>
  <si>
    <t>Pasivní subbas 2x10", 500 W / 8 Ω, 95 dB, 38 Hz-500 Hz, v355 x š590 x d570 mm, 23,31 kg, bílý</t>
  </si>
  <si>
    <t>Audiomatice</t>
  </si>
  <si>
    <t>Mixážní matice s DSP, 12 vstupů/ 8 výstupů, 48 sběrnic,12 kontrolních vstupů, 6 logických výstupů, indikační LEDpro každý kanál, ethernet, BLU-Link, nastavení, kontrola, monitoring přes HiQnet London Architect, RS-232,483x229x45 mm, 2,9 kg</t>
  </si>
  <si>
    <t>Mikrofon bezdrátový UHF</t>
  </si>
  <si>
    <t>UHF bezdrátový set - ruční mikrofon s mikrofonní vložkou, superkardioidní charakteristika, 70Hz-20 kHz, přenosné pásmo 650.1 - 680.0 MHz, síťový μC diverzitní přijímač,1200 přeladitelných freq., pilot tone, 19" rack uchycení, výkon vysílače 50 mW, provoz až 14 hodin,  1x AA baterie,IR nastavení vysílač -&gt; přijímač</t>
  </si>
  <si>
    <t>UHF bezdrátový set - náhlavní mikrofon s kardioidní charakteristikou, 35Hz-20 kHz, kapesní  vysílač, přenosné pásmo 650.1 - 680.0 MHz, síťový μC diverzitní přijímač,1200 přeladitelných freq., pilot tone, 19" rack uchycení, výkon vysílače 50 mW, provoz až 14 hodin, 1x AA baterie, IR nastavení vysílač -&gt; přijímač</t>
  </si>
  <si>
    <t>Kontrolér</t>
  </si>
  <si>
    <t>Řídicí jednotka 6x RS-232/422/485, 8x IR/RS, 8x IO, 4x relé, včetně zdroje</t>
  </si>
  <si>
    <t>Ovládací dotykový panel</t>
  </si>
  <si>
    <t>IP dotykový  panel na stůl pro připojení kabelem 7". Umožní ovládání připojených zařízení. Umístění na skříňce s technikou.</t>
  </si>
  <si>
    <t>Reléová jednotka</t>
  </si>
  <si>
    <r>
      <t>Osmi kanálová reléová jednotka 230 VAC / 10 A pro ovládání světel (</t>
    </r>
    <r>
      <rPr>
        <b/>
        <sz val="10"/>
        <color theme="1"/>
        <rFont val="Arial"/>
        <family val="2"/>
        <charset val="238"/>
      </rPr>
      <t>OPCE</t>
    </r>
    <r>
      <rPr>
        <sz val="10"/>
        <color theme="1"/>
        <rFont val="Arial"/>
        <family val="2"/>
        <charset val="238"/>
      </rPr>
      <t>)</t>
    </r>
  </si>
  <si>
    <t>Aplikace</t>
  </si>
  <si>
    <t>Runtimový modul aplikace pro mobilní zařízení iOS, Android a Windows, přenosná licence. Umožní ovládání připojených zařízení bezdrátově z tabletu</t>
  </si>
  <si>
    <t>Tablet</t>
  </si>
  <si>
    <t>Programování</t>
  </si>
  <si>
    <t>Programování řídícího systému, grafika dle výběru uživatele</t>
  </si>
  <si>
    <t>Skříňka pro techniku - opce</t>
  </si>
  <si>
    <t>Na míru navržená a postavená skříňka na techniku</t>
  </si>
  <si>
    <t>Instalace</t>
  </si>
  <si>
    <t>Instalace, drobný materiál, kabely, doprava</t>
  </si>
  <si>
    <t>Koncepce, technická zpráva, výkresová část, schéma zapojení, účast na kontrolních dnech</t>
  </si>
  <si>
    <t>Bezdrátový prezentační systém</t>
  </si>
  <si>
    <t>Systém umožňuje bezdrátové připojení počítače k projektoru bez nutnosti instalovat SW, pouhým zasunutím USB-tlačítka do PC/NTB a spuštění programu</t>
  </si>
  <si>
    <t>Subwoofer</t>
  </si>
  <si>
    <t>Projekt</t>
  </si>
  <si>
    <t>OBRAZ</t>
  </si>
  <si>
    <t>distribuce signálu</t>
  </si>
  <si>
    <t>z v u k</t>
  </si>
  <si>
    <t>ovládání</t>
  </si>
  <si>
    <t>instalace</t>
  </si>
  <si>
    <t>příhled.  monitor</t>
  </si>
  <si>
    <t>AV technika</t>
  </si>
  <si>
    <t>technická specifikace -
minimální hodnoty parametrů požadovaných výrobků</t>
  </si>
  <si>
    <t>Fully optimised 130" all-in-one LED display  - (cca 2.88 x 1.62 m) Full HD 1080p  LED display kompaktní LED stěna, rozteč bodu 1,5mm, jas 600 cd/m2, rozlišení 1920x1080,hmotnost 150 kg</t>
  </si>
  <si>
    <t>maximální možná cena bez DPH/jednotka</t>
  </si>
  <si>
    <t>jednotková cena bez DPH</t>
  </si>
  <si>
    <t>cena celkem bez DPH</t>
  </si>
  <si>
    <t>min. 32GB, 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</si>
</sst>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 applyAlignment="0">
      <alignment vertical="top" wrapText="1"/>
      <protection locked="0"/>
    </xf>
    <xf numFmtId="0" fontId="7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4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44" fontId="8" fillId="0" borderId="5" xfId="0" applyNumberFormat="1" applyFont="1" applyBorder="1" applyProtection="1">
      <protection locked="0"/>
    </xf>
    <xf numFmtId="44" fontId="4" fillId="3" borderId="6" xfId="0" applyNumberFormat="1" applyFont="1" applyFill="1" applyBorder="1" applyProtection="1">
      <protection locked="0"/>
    </xf>
    <xf numFmtId="0" fontId="6" fillId="5" borderId="0" xfId="0" applyFont="1" applyFill="1" applyBorder="1" applyAlignment="1"/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4" fontId="13" fillId="5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/>
    <xf numFmtId="164" fontId="14" fillId="0" borderId="0" xfId="0" applyNumberFormat="1" applyFont="1"/>
    <xf numFmtId="44" fontId="14" fillId="0" borderId="0" xfId="0" applyNumberFormat="1" applyFont="1"/>
    <xf numFmtId="44" fontId="4" fillId="2" borderId="14" xfId="0" applyNumberFormat="1" applyFont="1" applyFill="1" applyBorder="1" applyAlignment="1">
      <alignment horizontal="center" vertical="center" wrapText="1"/>
    </xf>
    <xf numFmtId="44" fontId="14" fillId="3" borderId="14" xfId="0" applyNumberFormat="1" applyFont="1" applyFill="1" applyBorder="1" applyAlignment="1">
      <alignment horizontal="center" vertical="center"/>
    </xf>
    <xf numFmtId="44" fontId="14" fillId="3" borderId="15" xfId="0" applyNumberFormat="1" applyFont="1" applyFill="1" applyBorder="1" applyAlignment="1">
      <alignment horizontal="center" vertical="center"/>
    </xf>
    <xf numFmtId="44" fontId="4" fillId="2" borderId="7" xfId="0" applyNumberFormat="1" applyFont="1" applyFill="1" applyBorder="1" applyAlignment="1">
      <alignment horizontal="center" vertical="center" wrapText="1"/>
    </xf>
    <xf numFmtId="44" fontId="14" fillId="3" borderId="7" xfId="0" applyNumberFormat="1" applyFont="1" applyFill="1" applyBorder="1" applyAlignment="1">
      <alignment horizontal="center" vertical="center"/>
    </xf>
    <xf numFmtId="0" fontId="0" fillId="0" borderId="22" xfId="0" applyBorder="1"/>
    <xf numFmtId="0" fontId="6" fillId="0" borderId="22" xfId="0" applyFont="1" applyBorder="1"/>
    <xf numFmtId="44" fontId="14" fillId="3" borderId="9" xfId="0" applyNumberFormat="1" applyFont="1" applyFill="1" applyBorder="1" applyAlignment="1">
      <alignment horizontal="center" vertical="center"/>
    </xf>
    <xf numFmtId="44" fontId="4" fillId="2" borderId="11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horizontal="center" vertical="center"/>
    </xf>
    <xf numFmtId="44" fontId="14" fillId="3" borderId="1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</cellXfs>
  <cellStyles count="6">
    <cellStyle name="Hypertextový odkaz 2" xfId="1" xr:uid="{00000000-0005-0000-0000-000000000000}"/>
    <cellStyle name="Normální" xfId="0" builtinId="0"/>
    <cellStyle name="Normální 2" xfId="3" xr:uid="{00000000-0005-0000-0000-000002000000}"/>
    <cellStyle name="Normální 2 5 2" xfId="5" xr:uid="{00000000-0005-0000-0000-000003000000}"/>
    <cellStyle name="Normální 3" xfId="2" xr:uid="{00000000-0005-0000-0000-000004000000}"/>
    <cellStyle name="normální 4" xfId="4" xr:uid="{00000000-0005-0000-0000-000005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topLeftCell="A29" zoomScaleNormal="100" workbookViewId="0">
      <selection activeCell="B7" sqref="B7"/>
    </sheetView>
  </sheetViews>
  <sheetFormatPr defaultRowHeight="15" x14ac:dyDescent="0.25"/>
  <cols>
    <col min="1" max="1" width="10.140625" customWidth="1"/>
    <col min="2" max="2" width="37.85546875" customWidth="1"/>
    <col min="3" max="3" width="61.140625" customWidth="1"/>
    <col min="4" max="4" width="25.42578125" customWidth="1"/>
    <col min="5" max="5" width="23.42578125" customWidth="1"/>
    <col min="6" max="6" width="10.28515625" customWidth="1"/>
    <col min="7" max="7" width="10.42578125" customWidth="1"/>
    <col min="8" max="8" width="14.85546875" customWidth="1"/>
    <col min="9" max="9" width="15.140625" customWidth="1"/>
    <col min="10" max="10" width="19.7109375" customWidth="1"/>
  </cols>
  <sheetData>
    <row r="1" spans="1:11" ht="15.75" thickBot="1" x14ac:dyDescent="0.3"/>
    <row r="2" spans="1:11" ht="24" customHeight="1" thickBot="1" x14ac:dyDescent="0.3">
      <c r="B2" s="49" t="s">
        <v>59</v>
      </c>
      <c r="C2" s="50"/>
      <c r="D2" s="50"/>
      <c r="E2" s="50"/>
      <c r="F2" s="50"/>
      <c r="G2" s="50"/>
      <c r="H2" s="50"/>
      <c r="I2" s="50"/>
      <c r="J2" s="51"/>
    </row>
    <row r="3" spans="1:11" ht="15.75" thickBot="1" x14ac:dyDescent="0.3"/>
    <row r="4" spans="1:11" ht="15.75" thickBot="1" x14ac:dyDescent="0.3">
      <c r="F4" s="6"/>
      <c r="G4" s="6"/>
      <c r="H4" s="54" t="s">
        <v>4</v>
      </c>
      <c r="I4" s="55"/>
      <c r="J4" s="56"/>
    </row>
    <row r="5" spans="1:11" ht="45.75" thickBot="1" x14ac:dyDescent="0.3">
      <c r="A5" s="42"/>
      <c r="B5" s="25" t="s">
        <v>0</v>
      </c>
      <c r="C5" s="26" t="s">
        <v>60</v>
      </c>
      <c r="D5" s="27" t="s">
        <v>62</v>
      </c>
      <c r="E5" s="27" t="s">
        <v>6</v>
      </c>
      <c r="F5" s="24" t="s">
        <v>1</v>
      </c>
      <c r="G5" s="24" t="s">
        <v>2</v>
      </c>
      <c r="H5" s="22" t="s">
        <v>63</v>
      </c>
      <c r="I5" s="22" t="s">
        <v>64</v>
      </c>
      <c r="J5" s="23" t="s">
        <v>3</v>
      </c>
    </row>
    <row r="6" spans="1:11" ht="64.5" customHeight="1" x14ac:dyDescent="0.25">
      <c r="A6" s="52" t="s">
        <v>53</v>
      </c>
      <c r="B6" s="20" t="s">
        <v>7</v>
      </c>
      <c r="C6" s="21" t="s">
        <v>61</v>
      </c>
      <c r="D6" s="37">
        <f>E6/1.21</f>
        <v>1750000</v>
      </c>
      <c r="E6" s="28">
        <v>2117500</v>
      </c>
      <c r="F6" s="29">
        <v>1</v>
      </c>
      <c r="G6" s="29" t="s">
        <v>5</v>
      </c>
      <c r="H6" s="38"/>
      <c r="I6" s="38">
        <f>H6*F6</f>
        <v>0</v>
      </c>
      <c r="J6" s="39">
        <f>I6*1.21</f>
        <v>0</v>
      </c>
    </row>
    <row r="7" spans="1:11" ht="55.5" customHeight="1" x14ac:dyDescent="0.25">
      <c r="A7" s="52"/>
      <c r="B7" s="13" t="s">
        <v>8</v>
      </c>
      <c r="C7" s="9" t="s">
        <v>9</v>
      </c>
      <c r="D7" s="40">
        <f t="shared" ref="D7:D30" si="0">E7/1.21</f>
        <v>34900</v>
      </c>
      <c r="E7" s="30">
        <v>42229</v>
      </c>
      <c r="F7" s="31">
        <v>1</v>
      </c>
      <c r="G7" s="31" t="s">
        <v>5</v>
      </c>
      <c r="H7" s="38"/>
      <c r="I7" s="41">
        <f t="shared" ref="I7:I30" si="1">H7*F7</f>
        <v>0</v>
      </c>
      <c r="J7" s="44">
        <f t="shared" ref="J7:J30" si="2">I7*1.21</f>
        <v>0</v>
      </c>
      <c r="K7" s="1"/>
    </row>
    <row r="8" spans="1:11" x14ac:dyDescent="0.25">
      <c r="A8" s="52"/>
      <c r="B8" s="14" t="s">
        <v>10</v>
      </c>
      <c r="C8" s="12" t="s">
        <v>10</v>
      </c>
      <c r="D8" s="40">
        <f t="shared" si="0"/>
        <v>2900</v>
      </c>
      <c r="E8" s="30">
        <v>3509</v>
      </c>
      <c r="F8" s="31">
        <v>1</v>
      </c>
      <c r="G8" s="31" t="s">
        <v>5</v>
      </c>
      <c r="H8" s="38"/>
      <c r="I8" s="41">
        <f t="shared" si="1"/>
        <v>0</v>
      </c>
      <c r="J8" s="44">
        <f t="shared" si="2"/>
        <v>0</v>
      </c>
      <c r="K8" s="1"/>
    </row>
    <row r="9" spans="1:11" ht="25.5" x14ac:dyDescent="0.25">
      <c r="A9" s="53" t="s">
        <v>58</v>
      </c>
      <c r="B9" s="13" t="s">
        <v>11</v>
      </c>
      <c r="C9" s="7" t="s">
        <v>12</v>
      </c>
      <c r="D9" s="40">
        <f t="shared" si="0"/>
        <v>100000</v>
      </c>
      <c r="E9" s="30">
        <v>121000</v>
      </c>
      <c r="F9" s="31">
        <v>2</v>
      </c>
      <c r="G9" s="31" t="s">
        <v>5</v>
      </c>
      <c r="H9" s="38"/>
      <c r="I9" s="41">
        <f t="shared" si="1"/>
        <v>0</v>
      </c>
      <c r="J9" s="44">
        <f t="shared" si="2"/>
        <v>0</v>
      </c>
    </row>
    <row r="10" spans="1:11" x14ac:dyDescent="0.25">
      <c r="A10" s="53"/>
      <c r="B10" s="14" t="s">
        <v>13</v>
      </c>
      <c r="C10" s="8" t="s">
        <v>14</v>
      </c>
      <c r="D10" s="40">
        <f t="shared" si="0"/>
        <v>59000</v>
      </c>
      <c r="E10" s="30">
        <v>71390</v>
      </c>
      <c r="F10" s="31">
        <v>2</v>
      </c>
      <c r="G10" s="31" t="s">
        <v>5</v>
      </c>
      <c r="H10" s="38"/>
      <c r="I10" s="41">
        <f t="shared" si="1"/>
        <v>0</v>
      </c>
      <c r="J10" s="44">
        <f t="shared" si="2"/>
        <v>0</v>
      </c>
    </row>
    <row r="11" spans="1:11" ht="38.25" x14ac:dyDescent="0.25">
      <c r="A11" s="48" t="s">
        <v>54</v>
      </c>
      <c r="B11" s="15" t="s">
        <v>15</v>
      </c>
      <c r="C11" s="9" t="s">
        <v>19</v>
      </c>
      <c r="D11" s="40">
        <f t="shared" si="0"/>
        <v>125000</v>
      </c>
      <c r="E11" s="30">
        <v>151250</v>
      </c>
      <c r="F11" s="31">
        <v>1</v>
      </c>
      <c r="G11" s="31" t="s">
        <v>5</v>
      </c>
      <c r="H11" s="38"/>
      <c r="I11" s="41">
        <f t="shared" si="1"/>
        <v>0</v>
      </c>
      <c r="J11" s="44">
        <f t="shared" si="2"/>
        <v>0</v>
      </c>
    </row>
    <row r="12" spans="1:11" x14ac:dyDescent="0.25">
      <c r="A12" s="48"/>
      <c r="B12" s="16" t="s">
        <v>16</v>
      </c>
      <c r="C12" s="10" t="s">
        <v>20</v>
      </c>
      <c r="D12" s="40">
        <f t="shared" si="0"/>
        <v>9900</v>
      </c>
      <c r="E12" s="30">
        <v>11979</v>
      </c>
      <c r="F12" s="31">
        <v>4</v>
      </c>
      <c r="G12" s="31" t="s">
        <v>5</v>
      </c>
      <c r="H12" s="38"/>
      <c r="I12" s="41">
        <f t="shared" si="1"/>
        <v>0</v>
      </c>
      <c r="J12" s="44">
        <f t="shared" si="2"/>
        <v>0</v>
      </c>
    </row>
    <row r="13" spans="1:11" ht="26.25" x14ac:dyDescent="0.25">
      <c r="A13" s="48"/>
      <c r="B13" s="16" t="s">
        <v>17</v>
      </c>
      <c r="C13" s="11" t="s">
        <v>21</v>
      </c>
      <c r="D13" s="40">
        <f t="shared" si="0"/>
        <v>25000</v>
      </c>
      <c r="E13" s="30">
        <v>30250</v>
      </c>
      <c r="F13" s="31">
        <v>4</v>
      </c>
      <c r="G13" s="31" t="s">
        <v>5</v>
      </c>
      <c r="H13" s="38"/>
      <c r="I13" s="41">
        <f t="shared" si="1"/>
        <v>0</v>
      </c>
      <c r="J13" s="44">
        <f t="shared" si="2"/>
        <v>0</v>
      </c>
    </row>
    <row r="14" spans="1:11" x14ac:dyDescent="0.25">
      <c r="A14" s="48"/>
      <c r="B14" s="16" t="s">
        <v>18</v>
      </c>
      <c r="C14" s="10" t="s">
        <v>22</v>
      </c>
      <c r="D14" s="40">
        <f t="shared" si="0"/>
        <v>30000</v>
      </c>
      <c r="E14" s="30">
        <v>36300</v>
      </c>
      <c r="F14" s="31">
        <v>1</v>
      </c>
      <c r="G14" s="31" t="s">
        <v>5</v>
      </c>
      <c r="H14" s="38"/>
      <c r="I14" s="41">
        <f t="shared" si="1"/>
        <v>0</v>
      </c>
      <c r="J14" s="44">
        <f t="shared" si="2"/>
        <v>0</v>
      </c>
    </row>
    <row r="15" spans="1:11" ht="71.25" customHeight="1" x14ac:dyDescent="0.25">
      <c r="A15" s="52" t="s">
        <v>55</v>
      </c>
      <c r="B15" s="15" t="s">
        <v>23</v>
      </c>
      <c r="C15" s="9" t="s">
        <v>24</v>
      </c>
      <c r="D15" s="40">
        <f t="shared" si="0"/>
        <v>25000</v>
      </c>
      <c r="E15" s="30">
        <v>30250</v>
      </c>
      <c r="F15" s="31">
        <v>4</v>
      </c>
      <c r="G15" s="31" t="s">
        <v>5</v>
      </c>
      <c r="H15" s="38"/>
      <c r="I15" s="41">
        <f t="shared" si="1"/>
        <v>0</v>
      </c>
      <c r="J15" s="44">
        <f t="shared" si="2"/>
        <v>0</v>
      </c>
    </row>
    <row r="16" spans="1:11" ht="102.75" x14ac:dyDescent="0.25">
      <c r="A16" s="52"/>
      <c r="B16" s="15" t="s">
        <v>25</v>
      </c>
      <c r="C16" s="11" t="s">
        <v>26</v>
      </c>
      <c r="D16" s="40">
        <f t="shared" si="0"/>
        <v>8500</v>
      </c>
      <c r="E16" s="30">
        <v>10285</v>
      </c>
      <c r="F16" s="31">
        <v>1</v>
      </c>
      <c r="G16" s="31" t="s">
        <v>5</v>
      </c>
      <c r="H16" s="38"/>
      <c r="I16" s="41">
        <f t="shared" si="1"/>
        <v>0</v>
      </c>
      <c r="J16" s="44">
        <f t="shared" si="2"/>
        <v>0</v>
      </c>
    </row>
    <row r="17" spans="1:10" ht="25.5" x14ac:dyDescent="0.25">
      <c r="A17" s="52"/>
      <c r="B17" s="15" t="s">
        <v>51</v>
      </c>
      <c r="C17" s="9" t="s">
        <v>27</v>
      </c>
      <c r="D17" s="40">
        <f t="shared" si="0"/>
        <v>25000</v>
      </c>
      <c r="E17" s="30">
        <v>30250</v>
      </c>
      <c r="F17" s="31">
        <v>1</v>
      </c>
      <c r="G17" s="31" t="s">
        <v>5</v>
      </c>
      <c r="H17" s="38"/>
      <c r="I17" s="41">
        <f t="shared" si="1"/>
        <v>0</v>
      </c>
      <c r="J17" s="44">
        <f t="shared" si="2"/>
        <v>0</v>
      </c>
    </row>
    <row r="18" spans="1:10" ht="51" x14ac:dyDescent="0.25">
      <c r="A18" s="52"/>
      <c r="B18" s="15" t="s">
        <v>28</v>
      </c>
      <c r="C18" s="9" t="s">
        <v>29</v>
      </c>
      <c r="D18" s="40">
        <f t="shared" si="0"/>
        <v>70000</v>
      </c>
      <c r="E18" s="30">
        <v>84700</v>
      </c>
      <c r="F18" s="31">
        <v>1</v>
      </c>
      <c r="G18" s="31" t="s">
        <v>5</v>
      </c>
      <c r="H18" s="38"/>
      <c r="I18" s="41">
        <f t="shared" si="1"/>
        <v>0</v>
      </c>
      <c r="J18" s="44">
        <f t="shared" si="2"/>
        <v>0</v>
      </c>
    </row>
    <row r="19" spans="1:10" ht="63.75" x14ac:dyDescent="0.25">
      <c r="A19" s="52"/>
      <c r="B19" s="15" t="s">
        <v>30</v>
      </c>
      <c r="C19" s="9" t="s">
        <v>31</v>
      </c>
      <c r="D19" s="40">
        <f t="shared" si="0"/>
        <v>11500</v>
      </c>
      <c r="E19" s="30">
        <v>13915</v>
      </c>
      <c r="F19" s="31">
        <v>1</v>
      </c>
      <c r="G19" s="31" t="s">
        <v>5</v>
      </c>
      <c r="H19" s="38"/>
      <c r="I19" s="41">
        <f t="shared" si="1"/>
        <v>0</v>
      </c>
      <c r="J19" s="44">
        <f t="shared" si="2"/>
        <v>0</v>
      </c>
    </row>
    <row r="20" spans="1:10" ht="63.75" x14ac:dyDescent="0.25">
      <c r="A20" s="52"/>
      <c r="B20" s="15" t="s">
        <v>30</v>
      </c>
      <c r="C20" s="9" t="s">
        <v>32</v>
      </c>
      <c r="D20" s="40">
        <f t="shared" si="0"/>
        <v>12900</v>
      </c>
      <c r="E20" s="30">
        <v>15609</v>
      </c>
      <c r="F20" s="31">
        <v>5</v>
      </c>
      <c r="G20" s="31" t="s">
        <v>5</v>
      </c>
      <c r="H20" s="38"/>
      <c r="I20" s="41">
        <f t="shared" si="1"/>
        <v>0</v>
      </c>
      <c r="J20" s="44">
        <f t="shared" si="2"/>
        <v>0</v>
      </c>
    </row>
    <row r="21" spans="1:10" ht="25.5" x14ac:dyDescent="0.25">
      <c r="A21" s="52" t="s">
        <v>56</v>
      </c>
      <c r="B21" s="15" t="s">
        <v>33</v>
      </c>
      <c r="C21" s="9" t="s">
        <v>34</v>
      </c>
      <c r="D21" s="40">
        <f t="shared" si="0"/>
        <v>29900</v>
      </c>
      <c r="E21" s="30">
        <v>36179</v>
      </c>
      <c r="F21" s="31">
        <v>1</v>
      </c>
      <c r="G21" s="31" t="s">
        <v>5</v>
      </c>
      <c r="H21" s="38"/>
      <c r="I21" s="41">
        <f t="shared" si="1"/>
        <v>0</v>
      </c>
      <c r="J21" s="44">
        <f t="shared" si="2"/>
        <v>0</v>
      </c>
    </row>
    <row r="22" spans="1:10" ht="25.5" x14ac:dyDescent="0.25">
      <c r="A22" s="52"/>
      <c r="B22" s="15" t="s">
        <v>35</v>
      </c>
      <c r="C22" s="9" t="s">
        <v>36</v>
      </c>
      <c r="D22" s="40">
        <f t="shared" si="0"/>
        <v>41900</v>
      </c>
      <c r="E22" s="30">
        <v>50699</v>
      </c>
      <c r="F22" s="31">
        <v>1</v>
      </c>
      <c r="G22" s="31" t="s">
        <v>5</v>
      </c>
      <c r="H22" s="38"/>
      <c r="I22" s="41">
        <f t="shared" si="1"/>
        <v>0</v>
      </c>
      <c r="J22" s="44">
        <f t="shared" si="2"/>
        <v>0</v>
      </c>
    </row>
    <row r="23" spans="1:10" ht="25.5" x14ac:dyDescent="0.25">
      <c r="A23" s="52"/>
      <c r="B23" s="16" t="s">
        <v>37</v>
      </c>
      <c r="C23" s="9" t="s">
        <v>38</v>
      </c>
      <c r="D23" s="40">
        <f t="shared" si="0"/>
        <v>9950.4132231404965</v>
      </c>
      <c r="E23" s="30">
        <v>12040</v>
      </c>
      <c r="F23" s="31">
        <v>1</v>
      </c>
      <c r="G23" s="31" t="s">
        <v>5</v>
      </c>
      <c r="H23" s="38"/>
      <c r="I23" s="41">
        <f t="shared" si="1"/>
        <v>0</v>
      </c>
      <c r="J23" s="44">
        <f t="shared" si="2"/>
        <v>0</v>
      </c>
    </row>
    <row r="24" spans="1:10" ht="24.75" customHeight="1" x14ac:dyDescent="0.25">
      <c r="A24" s="52"/>
      <c r="B24" s="15" t="s">
        <v>39</v>
      </c>
      <c r="C24" s="9" t="s">
        <v>40</v>
      </c>
      <c r="D24" s="40">
        <f t="shared" si="0"/>
        <v>8500</v>
      </c>
      <c r="E24" s="30">
        <v>10285</v>
      </c>
      <c r="F24" s="31">
        <v>1</v>
      </c>
      <c r="G24" s="31" t="s">
        <v>5</v>
      </c>
      <c r="H24" s="38"/>
      <c r="I24" s="41">
        <f t="shared" si="1"/>
        <v>0</v>
      </c>
      <c r="J24" s="44">
        <f t="shared" si="2"/>
        <v>0</v>
      </c>
    </row>
    <row r="25" spans="1:10" x14ac:dyDescent="0.25">
      <c r="A25" s="52"/>
      <c r="B25" s="14" t="s">
        <v>41</v>
      </c>
      <c r="C25" s="10" t="s">
        <v>65</v>
      </c>
      <c r="D25" s="40">
        <f t="shared" si="0"/>
        <v>8500</v>
      </c>
      <c r="E25" s="30">
        <v>10285</v>
      </c>
      <c r="F25" s="31">
        <v>1</v>
      </c>
      <c r="G25" s="31" t="s">
        <v>5</v>
      </c>
      <c r="H25" s="38"/>
      <c r="I25" s="41">
        <f t="shared" si="1"/>
        <v>0</v>
      </c>
      <c r="J25" s="44">
        <f t="shared" si="2"/>
        <v>0</v>
      </c>
    </row>
    <row r="26" spans="1:10" x14ac:dyDescent="0.25">
      <c r="A26" s="52"/>
      <c r="B26" s="17" t="s">
        <v>42</v>
      </c>
      <c r="C26" s="12" t="s">
        <v>43</v>
      </c>
      <c r="D26" s="40">
        <f t="shared" si="0"/>
        <v>30000</v>
      </c>
      <c r="E26" s="30">
        <v>36300</v>
      </c>
      <c r="F26" s="31">
        <v>1</v>
      </c>
      <c r="G26" s="31" t="s">
        <v>5</v>
      </c>
      <c r="H26" s="38"/>
      <c r="I26" s="41">
        <f t="shared" si="1"/>
        <v>0</v>
      </c>
      <c r="J26" s="44">
        <f t="shared" si="2"/>
        <v>0</v>
      </c>
    </row>
    <row r="27" spans="1:10" x14ac:dyDescent="0.25">
      <c r="A27" s="48" t="s">
        <v>57</v>
      </c>
      <c r="B27" s="14" t="s">
        <v>44</v>
      </c>
      <c r="C27" s="9" t="s">
        <v>45</v>
      </c>
      <c r="D27" s="40">
        <f t="shared" si="0"/>
        <v>30000</v>
      </c>
      <c r="E27" s="30">
        <v>36300</v>
      </c>
      <c r="F27" s="31">
        <v>1</v>
      </c>
      <c r="G27" s="31" t="s">
        <v>5</v>
      </c>
      <c r="H27" s="38"/>
      <c r="I27" s="41">
        <f t="shared" si="1"/>
        <v>0</v>
      </c>
      <c r="J27" s="44">
        <f t="shared" si="2"/>
        <v>0</v>
      </c>
    </row>
    <row r="28" spans="1:10" x14ac:dyDescent="0.25">
      <c r="A28" s="48"/>
      <c r="B28" s="15" t="s">
        <v>46</v>
      </c>
      <c r="C28" s="9" t="s">
        <v>47</v>
      </c>
      <c r="D28" s="40">
        <f t="shared" si="0"/>
        <v>100000</v>
      </c>
      <c r="E28" s="30">
        <v>121000</v>
      </c>
      <c r="F28" s="31">
        <v>1</v>
      </c>
      <c r="G28" s="31" t="s">
        <v>5</v>
      </c>
      <c r="H28" s="38"/>
      <c r="I28" s="41">
        <f t="shared" si="1"/>
        <v>0</v>
      </c>
      <c r="J28" s="44">
        <f t="shared" si="2"/>
        <v>0</v>
      </c>
    </row>
    <row r="29" spans="1:10" ht="25.5" x14ac:dyDescent="0.25">
      <c r="A29" s="48"/>
      <c r="B29" s="15" t="s">
        <v>52</v>
      </c>
      <c r="C29" s="9" t="s">
        <v>48</v>
      </c>
      <c r="D29" s="40">
        <f t="shared" si="0"/>
        <v>100000</v>
      </c>
      <c r="E29" s="30">
        <v>121000</v>
      </c>
      <c r="F29" s="31">
        <v>1</v>
      </c>
      <c r="G29" s="31" t="s">
        <v>5</v>
      </c>
      <c r="H29" s="38"/>
      <c r="I29" s="41">
        <f t="shared" si="1"/>
        <v>0</v>
      </c>
      <c r="J29" s="44">
        <f t="shared" si="2"/>
        <v>0</v>
      </c>
    </row>
    <row r="30" spans="1:10" ht="39" thickBot="1" x14ac:dyDescent="0.3">
      <c r="A30" s="43"/>
      <c r="B30" s="18" t="s">
        <v>49</v>
      </c>
      <c r="C30" s="19" t="s">
        <v>50</v>
      </c>
      <c r="D30" s="45">
        <f t="shared" si="0"/>
        <v>40000</v>
      </c>
      <c r="E30" s="32">
        <v>48400</v>
      </c>
      <c r="F30" s="33">
        <v>1</v>
      </c>
      <c r="G30" s="33" t="s">
        <v>5</v>
      </c>
      <c r="H30" s="38"/>
      <c r="I30" s="46">
        <f t="shared" si="1"/>
        <v>0</v>
      </c>
      <c r="J30" s="47">
        <f t="shared" si="2"/>
        <v>0</v>
      </c>
    </row>
    <row r="31" spans="1:10" ht="15.75" thickBot="1" x14ac:dyDescent="0.3">
      <c r="B31" s="34"/>
      <c r="C31" s="34"/>
      <c r="D31" s="34"/>
      <c r="E31" s="35"/>
      <c r="F31" s="34"/>
      <c r="G31" s="34"/>
      <c r="H31" s="34"/>
      <c r="I31" s="36"/>
      <c r="J31" s="36"/>
    </row>
    <row r="32" spans="1:10" ht="15.75" thickBot="1" x14ac:dyDescent="0.3">
      <c r="B32" s="34"/>
      <c r="C32" s="34"/>
      <c r="D32" s="34"/>
      <c r="E32" s="34"/>
      <c r="F32" s="2" t="s">
        <v>64</v>
      </c>
      <c r="G32" s="3"/>
      <c r="H32" s="4"/>
      <c r="I32" s="4"/>
      <c r="J32" s="5">
        <f>SUM(I6:I30)</f>
        <v>0</v>
      </c>
    </row>
    <row r="33" spans="2:10" ht="15.75" thickBot="1" x14ac:dyDescent="0.3">
      <c r="B33" s="34"/>
      <c r="C33" s="34"/>
      <c r="D33" s="34"/>
      <c r="E33" s="34"/>
      <c r="F33" s="2" t="s">
        <v>3</v>
      </c>
      <c r="G33" s="3"/>
      <c r="H33" s="4"/>
      <c r="I33" s="4"/>
      <c r="J33" s="5">
        <f>SUM(J6:J30)</f>
        <v>0</v>
      </c>
    </row>
  </sheetData>
  <mergeCells count="8">
    <mergeCell ref="A27:A29"/>
    <mergeCell ref="B2:J2"/>
    <mergeCell ref="A6:A8"/>
    <mergeCell ref="A9:A10"/>
    <mergeCell ref="A11:A14"/>
    <mergeCell ref="A15:A20"/>
    <mergeCell ref="A21:A26"/>
    <mergeCell ref="H4:J4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VZ0028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Chalupný Jan</cp:lastModifiedBy>
  <cp:lastPrinted>2020-10-22T08:58:52Z</cp:lastPrinted>
  <dcterms:created xsi:type="dcterms:W3CDTF">2017-01-23T02:45:31Z</dcterms:created>
  <dcterms:modified xsi:type="dcterms:W3CDTF">2021-05-20T13:27:10Z</dcterms:modified>
</cp:coreProperties>
</file>