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026"/>
  <workbookPr defaultThemeVersion="124226"/>
  <bookViews>
    <workbookView xWindow="65416" yWindow="65416" windowWidth="29040" windowHeight="15840" tabRatio="705" activeTab="0"/>
  </bookViews>
  <sheets>
    <sheet name="Učebna fyziky" sheetId="2" r:id="rId1"/>
  </sheets>
  <definedNames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_xlnm.Print_Area" localSheetId="0">'Učebna fyziky'!$A$1:$I$102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calcId="191029"/>
  <extLst/>
</workbook>
</file>

<file path=xl/sharedStrings.xml><?xml version="1.0" encoding="utf-8"?>
<sst xmlns="http://schemas.openxmlformats.org/spreadsheetml/2006/main" count="183" uniqueCount="130">
  <si>
    <t>DPH 21%</t>
  </si>
  <si>
    <t>ks</t>
  </si>
  <si>
    <t>P.č.</t>
  </si>
  <si>
    <t>Název položky</t>
  </si>
  <si>
    <t>MJ</t>
  </si>
  <si>
    <t>množství</t>
  </si>
  <si>
    <t xml:space="preserve">cena / MJ </t>
  </si>
  <si>
    <t>Rekapitulace</t>
  </si>
  <si>
    <t>celkem bez DPH</t>
  </si>
  <si>
    <t>CELKEM bez DPH</t>
  </si>
  <si>
    <t>celkem s DPH</t>
  </si>
  <si>
    <t>Obrázek</t>
  </si>
  <si>
    <t>Doprava a montáž</t>
  </si>
  <si>
    <t>Celkem za nábytek</t>
  </si>
  <si>
    <t>CELKEM s DPH</t>
  </si>
  <si>
    <t>Stůl ergo L/P</t>
  </si>
  <si>
    <t xml:space="preserve">Stolová nástvaba </t>
  </si>
  <si>
    <t>Kancelářský kontejner</t>
  </si>
  <si>
    <t>Kancelářská židle</t>
  </si>
  <si>
    <t xml:space="preserve">Synchronní mechanismus lze zafixovat ve kterékoliv polozce. Nastavené výšky sedáku. Studení pěna uvnitř sedáku. Vysoký opěrák. Nastavení výšky a úhlu hlavové opěrky. Nastavení síly protiváhy podle své hmotnosti. Univerzální kolečka pro tvrdou podlahu i koberec. Nostnost 120 kg. Výška židle 116-126 cm. Hloubka 50 cm. </t>
  </si>
  <si>
    <t>Skříň závěsná, roletová, otevřená</t>
  </si>
  <si>
    <t>Skříň dvéřová, stolová</t>
  </si>
  <si>
    <t>Konferenční stolek</t>
  </si>
  <si>
    <t>Konferenční židle</t>
  </si>
  <si>
    <t>Skříň šatní</t>
  </si>
  <si>
    <t>Skříň policová dvéřová s nikou</t>
  </si>
  <si>
    <t>Skříň vnitřní roh</t>
  </si>
  <si>
    <t>GYMNÁZIUM PODĚBRADY - KABINET NĚMČINY</t>
  </si>
  <si>
    <t xml:space="preserve">Pracovní stůl s ergonomicky tvarovanou deskou, rozměry: 160 x 75,5 x 120 cm  (Š x V x H) hloubka1: 80 cm, hloubka2: 40cm; barva akát/šedá; pracovní deska stolu o tloušťce 25 mm s 2 mm ABS hranou; boky i příčka z plných desek o síle 18 mm, hrany na vnější i vnitřní straně 2mm ABS; nohy osazeny výškově stavitelnou rektifikací, která umožňuje dorovnat výšku stolu až o 15 mm; průchodka na kabeláž. </t>
  </si>
  <si>
    <t>Stolová nástavba 80cm, deska LTD 25 mm, ABS hrany, odkládací polička. Rozměry: 80 x 30 x 24 cm (Š x V  x H). Barva akát/šedá.</t>
  </si>
  <si>
    <t>Kancelářský kontejner, rozměry: 40 x 60 x 60 cm  (Š x V x H); 4 zásuvky; barva akát/šedá; základním materiálem korpusů je kvalitní laminovaná dřevotřísková deska o tloušťce 18 mm; horní díl korpusu tvoří deska o tloušťce 25 mm; 2 mm ABS hrana na horním i spodním dílu korpusu; čela zásuvek z dřevotřískové desky o tloušťce 18 mm s 2 mm ABS hranou; úchytky; centrální zamykání; kolečka.</t>
  </si>
  <si>
    <t>Skříň roletová stolová L/P</t>
  </si>
  <si>
    <t xml:space="preserve">Skříň roletová stolová, 50 x 75,5 x 40 cm (Š x V x H); barva akát/šedá. Půda i dno mají tloušťku 25 mm a na přední straně disponují 2 mm ABS hranou. Ostatní viditelné hrany korpusu jsou chráněny ABS hranou o tloušťce 1 mm. Boky korpusů v tloušťce 18 mm, záda 6 mm. Police 25 mm. Uzamykatelná roleta. Rektifikace 3 cm. </t>
  </si>
  <si>
    <t xml:space="preserve">Skříň roletová závěsná, 110 x 55 x 36 cm (Š x V x H); barva akát. Půda i dno mají tloušťku 25 mm a na přední straně disponují 2 mm ABS hranou. Ostatní viditelné hrany korpusu jsou chráněny ABS hranou o tloušťce 1 mm. Boky korpusů v tloušťce 18 mm.  Uzamykatelná roleta. Z každé strany otevřená skříňka v šířce na velikost A4. </t>
  </si>
  <si>
    <t xml:space="preserve">Skříň dvéřová stolová, 80 x 75,5 x 40 cm (Š x V x H). Barva akát/šedá. Půda i dno mají tloušťku 25 mm a na přední straně disponují 2 mm ABS hranou. Ostatní viditelné hrany korpusu jsou chráněny ABS hranou o tloušťce 1 mm. Boky korpusů v tloušťce 18 mm, záda 6 mm. Police 25 mm. Uzamykatelné dveře. Rektifikace 3 cm. </t>
  </si>
  <si>
    <t>Konferenční stolek, deska průměr 60 cm, barva akát. Noha centrální, průměr 25 cm, výška 73 cm. Barva kovu šedá.</t>
  </si>
  <si>
    <t>Moderní jednací židle včetně čalounění, plasotvý korpus. Ocelový ližinový rám chromovaný, stohovatelná. Nosnost 120 kg. Celková výška 78 cm; šířka 55 cm; celková hloubka 53 cm; výška sedáku: 48 cm. Potah otěruvzdornost minimálně 150.000 cyklů.</t>
  </si>
  <si>
    <t xml:space="preserve">Skříň šatní dvéřová 80 x 192 x 42 cm  (Š x V x H)  - splňující normy  ČSN EN 14073–2, ČSN EN 14073–3, ČSN EN 14749, ČSN 910001 a ČSN 910100. Půda i dno mají tloušťku 25 mm a na přední straně disponují 2 mm ABS hranou, Ostatní viditelné hrany korpusu jsou chráněny ABS hranou o tloušťce 1 mm. Boky korpusů  v tloušťce 18 mm, záda potom 6 mm. Ta jsou navíc oboustranně pohledová. 4x police 25 mm, což znamená vynikající nosnost 80 kg, základní výška úložného prostoru je přizpůsobena výšce standardního šanonu, police skříní jsou olepeny odolnou 2 mm ABS hranou, uzamykatelné dveře, kvalitní kování. Rektifikace 3 cm. Na vnitřní straně dvěří zrcadlo. </t>
  </si>
  <si>
    <t>Skříň policová dvéřová s nikou 80 x 192 x 42 cm  (Š x V x H) - splňující normy  ČSN EN 14073–2, ČSN EN 14073–3, ČSN EN 14749, ČSN 910001 a ČSN 910100. Půda i dno mají tloušťku 25 mm a na přední straně disponují 2 mm ABS hranou, Ostatní viditelné hrany korpusu jsou chráněny ABS hranou o tloušťce 1 mm. Boky korpusů  v tloušťce 18 mm, záda potom 6 mm. Ta jsou navíc oboustranně pohledová. Police 25 mm, což znamená vynikající nosnost 80 kg, základní výška úložného prostoru je přizpůsobena výšce standardního šanonu, police skříní jsou olepeny odolnou 2 mm ABS hranou, uzamykatelné dveře, kvalitní kování. Skříň rozdělena uprostřed nikou. Rektifikace 3 cm.</t>
  </si>
  <si>
    <t>Rohová skříň policová dvéřová, 80 x 192 x 42 cm  (Š x V x H) - splňující normy  ČSN EN 14073–2, ČSN EN 14073–3, ČSN EN 14749, ČSN 910001 a ČSN 910100. Půda i dno mají tloušťku 25 mm a na přední straně disponují 2 mm ABS hranou, Ostatní viditelné hrany korpusu jsou chráněny ABS hranou o tloušťce 1 mm. Boky korpusů  v tloušťce 18 mm, záda potom 6 mm. Ta jsou navíc oboustranně pohledová. Police 25 mm, což znamená vynikající nosnost 80 kg, základní výška úložného prostoru je přizpůsobena výšce standardního šanonu, police skříní jsou olepeny odolnou 2 mm ABS hranou, uzamykatelné dveře, kvalitní kování. Rektifikace 3 cm.</t>
  </si>
  <si>
    <t>Spodní kuchyňská skříň dvéřová s vestavěnou lednicí, rozměr 60 x 72,4 x 54 cm (Š x V x H). Barva akát/šedá. Základním materiálem korpusů je kvalitní laminovaná dřevotřísková deska o tloušťce 18 mm, záda jsou vyrobena z 2 mm bílého sololaku. Rektifikace. Úchytka.</t>
  </si>
  <si>
    <t>Spodní kuchyňská skříň dvéřová se dřezem, rozměr 60 x 72,4 x 54 cm (Š x V x H). Barva akát/šedá. Základním materiálem korpusů je kvalitní laminovaná dřevotřísková deska o tloušťce 18 mm, záda jsou vyrobena z 2 mm bílého sololaku. Rektifikace. Polička. Prostor v horní části skříně pro dřez. Úchytka.</t>
  </si>
  <si>
    <t>Spodní kuchyňská skříň dvéřová, rozměr 30 x 72,4 x 54 cm (Š x V x H). Barva akát/šedá. Základním materiálem korpusů je kvalitní laminovaná dřevotřísková deska o tloušťce 18 mm, záda jsou vyrobena z 2 mm bílého sololaku. Rektifikace. 2 poličky. Úchytka.</t>
  </si>
  <si>
    <t>Kuchyňský drež s odkapávačem. Nerez.</t>
  </si>
  <si>
    <t>Kuchyňská baterie páková. Nerez.</t>
  </si>
  <si>
    <t>Gymnázium Jiřího z Poděbrad, Studentská 166, 290 01 Poděbrady</t>
  </si>
  <si>
    <t>Renáta Šedivá, sediva@gjp.cz, 325 600 920</t>
  </si>
  <si>
    <t>Kuchyňský sokl jednodílný, rozměr 120 x 9,5 x 1,8 cm (Š x V x H). Barva akát.</t>
  </si>
  <si>
    <t xml:space="preserve">Kuchyňský sokl boční, rozměr 45 x 9,5 x 1,8 cm (Š x V x H). Barva akát. </t>
  </si>
  <si>
    <t>Stavební práce, malování</t>
  </si>
  <si>
    <t>3</t>
  </si>
  <si>
    <t>4</t>
  </si>
  <si>
    <t>5</t>
  </si>
  <si>
    <t>6</t>
  </si>
  <si>
    <t>7</t>
  </si>
  <si>
    <t>8</t>
  </si>
  <si>
    <t>9</t>
  </si>
  <si>
    <t>Celkem za stavební práce</t>
  </si>
  <si>
    <t>Položení podlahy</t>
  </si>
  <si>
    <t>10</t>
  </si>
  <si>
    <t>11</t>
  </si>
  <si>
    <t>12</t>
  </si>
  <si>
    <t>13</t>
  </si>
  <si>
    <t>14</t>
  </si>
  <si>
    <t>15</t>
  </si>
  <si>
    <t>16</t>
  </si>
  <si>
    <t>17</t>
  </si>
  <si>
    <t>Celkem za položení podlahy</t>
  </si>
  <si>
    <t>Nábytek a vybavení kabinetu</t>
  </si>
  <si>
    <t>Výmalba</t>
  </si>
  <si>
    <t>Škrábání, penetrace</t>
  </si>
  <si>
    <t>Tony</t>
  </si>
  <si>
    <t>Zakrývání, zalepování</t>
  </si>
  <si>
    <t>Hrubý úklid po celou dobu stavby</t>
  </si>
  <si>
    <t>Nošení materiálu 1. NP</t>
  </si>
  <si>
    <t>Demontáž PVC, demontáž OSB desek</t>
  </si>
  <si>
    <t>Demontáž prken</t>
  </si>
  <si>
    <t>Dodávka a montáž OSB desek tl. 22m</t>
  </si>
  <si>
    <t>1</t>
  </si>
  <si>
    <t>2</t>
  </si>
  <si>
    <t>18</t>
  </si>
  <si>
    <t>19</t>
  </si>
  <si>
    <t>20</t>
  </si>
  <si>
    <t>21</t>
  </si>
  <si>
    <t>Montáž podlahy</t>
  </si>
  <si>
    <t xml:space="preserve">Dodávka a montáž obv. lišty Smarta </t>
  </si>
  <si>
    <t>Dodávka a montáž přech. lišty Šampan</t>
  </si>
  <si>
    <t>Rekonstrukce stěn, oprava po elektro (perlinka, lepidlo, štuk)</t>
  </si>
  <si>
    <t>Cestovné, přenos materiálu, ekologická likvidace, kontejner</t>
  </si>
  <si>
    <t>Dodávka a montáž geotextilie, vybrání zásypu</t>
  </si>
  <si>
    <t>Dodávka liaporu a vysypání liaporu v tl. 20 cm, cca 130 pytlů</t>
  </si>
  <si>
    <t>Dodávka podlahy RS 22</t>
  </si>
  <si>
    <t>Úprava elektroinstalace</t>
  </si>
  <si>
    <t>Celkem za elektroinstalaci</t>
  </si>
  <si>
    <t>Rektifikace</t>
  </si>
  <si>
    <t>Rektifikace 3 cm</t>
  </si>
  <si>
    <t>Kuchyňská skříňka horní, dvéřová se sklem lacomat. Rozměr: 60 x 60 x 35 cm (Š x V x H). Sklo matné. Barva akát/šedá. Základním materiálem korpusů je kvalitní laminovaná dřevotřísková deska o tloušťce 18 mm, záda jsou vyrobena z 6 mm silné lakované MDF desky. Součástí vrchních skříněk jsou i kvalitní závěsy s regulací.</t>
  </si>
  <si>
    <t>Doprava a montáž vybavení kabinetu</t>
  </si>
  <si>
    <t>Demontáž, odnos, naložení, ekoligcká likvidace nábytku + kontejner</t>
  </si>
  <si>
    <t>Režijní náklady, cestovné, přenos hmot do 1. NP</t>
  </si>
  <si>
    <t>5násobný rámeček obsahující 3x zás. 230 V, 1x 2ásobné datové připojení, 1x průchodka odpojitelná na ovládání tlačítka dveřního zámku</t>
  </si>
  <si>
    <t>Nové datové rozvody v rámci kabinetu cca 124m a 64 m chrániček (dva kabely ke každému prac. místu)</t>
  </si>
  <si>
    <t>Elektrické zásuvky rozděleny na dva nové okruhy, přívody 3x2,5 mm z nejbližšího rozvaděče cca 10m</t>
  </si>
  <si>
    <t>Doplnění rozvaděče o nové jištění s chrániči</t>
  </si>
  <si>
    <t xml:space="preserve">Elm. zámek: výměna a doplnění kabeláže, přemístění napájení z nevyhovujícího umístění pod umyvadlem do místa nad skříně k datovému uzlu </t>
  </si>
  <si>
    <t xml:space="preserve">Nahrazení stávajícího světla nad umyvadlem LED světlem pod novou kuch. linkou </t>
  </si>
  <si>
    <t>Přípravné práce, natažení, montáž, osazení elektroinstalace, drobný materiál, režije, doprava</t>
  </si>
  <si>
    <t>Nová LED světla na sádrokartonový strop</t>
  </si>
  <si>
    <t>Montáž LED světel</t>
  </si>
  <si>
    <t>Nátěr radiátorů</t>
  </si>
  <si>
    <t>Mimostavební doprava</t>
  </si>
  <si>
    <t>Režijní náklady</t>
  </si>
  <si>
    <t>22</t>
  </si>
  <si>
    <t>23</t>
  </si>
  <si>
    <t>24</t>
  </si>
  <si>
    <t>25</t>
  </si>
  <si>
    <t>26</t>
  </si>
  <si>
    <t>27</t>
  </si>
  <si>
    <t>28</t>
  </si>
  <si>
    <t>29</t>
  </si>
  <si>
    <t xml:space="preserve">Kuchyňská pracovní deska, rozměr 150 x 2,8 x 60 cm (Š x V x H). Barva světlý beton. Zároveň s krycí lištou, které zabrání zatékání vody za pracovní desku. </t>
  </si>
  <si>
    <t>Kuchyň - horní dveřová</t>
  </si>
  <si>
    <t>Kuchyň - baterie páková</t>
  </si>
  <si>
    <t>Kuchyň - dřez s odkapávačem</t>
  </si>
  <si>
    <t>Kuchyň - deska pracovní</t>
  </si>
  <si>
    <t>Kuchyň - sokl boční</t>
  </si>
  <si>
    <t>Kuchň - sokl jednodílný</t>
  </si>
  <si>
    <t>Kuchyň - lednice podstavná</t>
  </si>
  <si>
    <t>Kuchyň - spodní dveřová dřez</t>
  </si>
  <si>
    <t xml:space="preserve">Kuchyň - spodní dveřová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</si>
</sst>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>
    <font>
      <sz val="10"/>
      <color indexed="8"/>
      <name val="Arial"/>
      <family val="2"/>
    </font>
    <font>
      <sz val="10"/>
      <name val="Arial"/>
      <family val="2"/>
    </font>
    <font>
      <sz val="10"/>
      <name val="Arial CE"/>
      <family val="2"/>
    </font>
    <font>
      <b/>
      <u val="single"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20">
      <alignment/>
      <protection/>
    </xf>
    <xf numFmtId="0" fontId="2" fillId="0" borderId="0" xfId="20" applyFill="1">
      <alignment/>
      <protection/>
    </xf>
    <xf numFmtId="0" fontId="2" fillId="0" borderId="0" xfId="20" applyFont="1" applyFill="1">
      <alignment/>
      <protection/>
    </xf>
    <xf numFmtId="0" fontId="2" fillId="0" borderId="0" xfId="20" applyFill="1" applyAlignment="1">
      <alignment/>
      <protection/>
    </xf>
    <xf numFmtId="0" fontId="2" fillId="0" borderId="0" xfId="21" applyFill="1" applyBorder="1">
      <alignment/>
      <protection/>
    </xf>
    <xf numFmtId="0" fontId="2" fillId="0" borderId="0" xfId="20" applyBorder="1">
      <alignment/>
      <protection/>
    </xf>
    <xf numFmtId="0" fontId="9" fillId="0" borderId="0" xfId="20" applyFont="1" applyBorder="1">
      <alignment/>
      <protection/>
    </xf>
    <xf numFmtId="4" fontId="9" fillId="0" borderId="0" xfId="20" applyNumberFormat="1" applyFont="1" applyBorder="1">
      <alignment/>
      <protection/>
    </xf>
    <xf numFmtId="0" fontId="2" fillId="0" borderId="0" xfId="20" applyAlignment="1">
      <alignment vertical="center"/>
      <protection/>
    </xf>
    <xf numFmtId="0" fontId="2" fillId="0" borderId="0" xfId="20" applyFill="1" applyAlignment="1">
      <alignment horizontal="center" vertical="center"/>
      <protection/>
    </xf>
    <xf numFmtId="0" fontId="2" fillId="0" borderId="0" xfId="20" applyAlignment="1">
      <alignment horizontal="center" vertical="center"/>
      <protection/>
    </xf>
    <xf numFmtId="0" fontId="2" fillId="0" borderId="0" xfId="20" applyBorder="1" applyAlignment="1">
      <alignment horizontal="center" vertical="center"/>
      <protection/>
    </xf>
    <xf numFmtId="3" fontId="9" fillId="0" borderId="0" xfId="20" applyNumberFormat="1" applyFont="1" applyBorder="1" applyAlignment="1">
      <alignment horizontal="center" vertical="center"/>
      <protection/>
    </xf>
    <xf numFmtId="0" fontId="2" fillId="0" borderId="1" xfId="21" applyFill="1" applyBorder="1" applyAlignment="1">
      <alignment horizontal="center" vertical="center"/>
      <protection/>
    </xf>
    <xf numFmtId="0" fontId="6" fillId="0" borderId="1" xfId="20" applyFont="1" applyBorder="1" applyAlignment="1">
      <alignment horizontal="center" vertical="center"/>
      <protection/>
    </xf>
    <xf numFmtId="0" fontId="10" fillId="0" borderId="1" xfId="21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2" fillId="0" borderId="0" xfId="21" applyFill="1" applyBorder="1" applyAlignment="1">
      <alignment vertical="center"/>
      <protection/>
    </xf>
    <xf numFmtId="0" fontId="2" fillId="0" borderId="0" xfId="20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 applyProtection="1">
      <alignment horizontal="left" vertical="center" wrapText="1"/>
      <protection locked="0"/>
    </xf>
    <xf numFmtId="0" fontId="10" fillId="0" borderId="0" xfId="21" applyFont="1" applyFill="1" applyBorder="1" applyAlignment="1" applyProtection="1">
      <alignment horizontal="left" vertical="top" wrapText="1"/>
      <protection locked="0"/>
    </xf>
    <xf numFmtId="49" fontId="7" fillId="0" borderId="0" xfId="20" applyNumberFormat="1" applyFont="1" applyFill="1" applyBorder="1" applyAlignment="1">
      <alignment horizontal="center" shrinkToFit="1"/>
      <protection/>
    </xf>
    <xf numFmtId="4" fontId="7" fillId="0" borderId="0" xfId="20" applyNumberFormat="1" applyFont="1" applyFill="1" applyBorder="1" applyAlignment="1">
      <alignment horizontal="center" vertical="center"/>
      <protection/>
    </xf>
    <xf numFmtId="4" fontId="7" fillId="0" borderId="0" xfId="20" applyNumberFormat="1" applyFont="1" applyFill="1" applyBorder="1" applyAlignment="1">
      <alignment vertical="center"/>
      <protection/>
    </xf>
    <xf numFmtId="49" fontId="5" fillId="0" borderId="2" xfId="20" applyNumberFormat="1" applyFont="1" applyFill="1" applyBorder="1" applyAlignment="1">
      <alignment vertical="center"/>
      <protection/>
    </xf>
    <xf numFmtId="0" fontId="5" fillId="0" borderId="2" xfId="20" applyFont="1" applyFill="1" applyBorder="1" applyAlignment="1">
      <alignment horizontal="left" vertical="center"/>
      <protection/>
    </xf>
    <xf numFmtId="0" fontId="5" fillId="0" borderId="2" xfId="20" applyFont="1" applyFill="1" applyBorder="1" applyAlignment="1">
      <alignment horizontal="center" vertical="center"/>
      <protection/>
    </xf>
    <xf numFmtId="0" fontId="5" fillId="0" borderId="2" xfId="20" applyNumberFormat="1" applyFont="1" applyFill="1" applyBorder="1" applyAlignment="1">
      <alignment horizontal="center" vertical="center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49" fontId="4" fillId="2" borderId="2" xfId="20" applyNumberFormat="1" applyFont="1" applyFill="1" applyBorder="1" applyAlignment="1">
      <alignment vertical="center"/>
      <protection/>
    </xf>
    <xf numFmtId="0" fontId="12" fillId="0" borderId="3" xfId="21" applyFont="1" applyBorder="1" applyAlignment="1" applyProtection="1">
      <alignment vertical="center" wrapText="1"/>
      <protection locked="0"/>
    </xf>
    <xf numFmtId="49" fontId="4" fillId="0" borderId="1" xfId="20" applyNumberFormat="1" applyFont="1" applyFill="1" applyBorder="1" applyAlignment="1">
      <alignment horizontal="center" vertical="top" shrinkToFit="1"/>
      <protection/>
    </xf>
    <xf numFmtId="4" fontId="4" fillId="0" borderId="1" xfId="20" applyNumberFormat="1" applyFont="1" applyFill="1" applyBorder="1" applyAlignment="1">
      <alignment horizontal="center" vertical="top"/>
      <protection/>
    </xf>
    <xf numFmtId="164" fontId="4" fillId="0" borderId="1" xfId="20" applyNumberFormat="1" applyFont="1" applyFill="1" applyBorder="1" applyAlignment="1">
      <alignment vertical="top"/>
      <protection/>
    </xf>
    <xf numFmtId="164" fontId="5" fillId="2" borderId="2" xfId="20" applyNumberFormat="1" applyFont="1" applyFill="1" applyBorder="1" applyAlignment="1">
      <alignment vertical="center"/>
      <protection/>
    </xf>
    <xf numFmtId="164" fontId="5" fillId="2" borderId="4" xfId="20" applyNumberFormat="1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horizontal="center" vertical="top"/>
      <protection/>
    </xf>
    <xf numFmtId="0" fontId="2" fillId="0" borderId="0" xfId="20" applyAlignment="1">
      <alignment vertical="top"/>
      <protection/>
    </xf>
    <xf numFmtId="0" fontId="12" fillId="0" borderId="3" xfId="21" applyFont="1" applyBorder="1" applyAlignment="1" applyProtection="1">
      <alignment vertical="top" wrapText="1"/>
      <protection locked="0"/>
    </xf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0" fillId="0" borderId="0" xfId="0" applyAlignment="1">
      <alignment vertical="top"/>
    </xf>
    <xf numFmtId="0" fontId="11" fillId="0" borderId="0" xfId="22" applyAlignment="1">
      <alignment vertical="top"/>
    </xf>
    <xf numFmtId="0" fontId="12" fillId="0" borderId="7" xfId="21" applyFont="1" applyBorder="1" applyAlignment="1" applyProtection="1">
      <alignment vertical="center" wrapText="1"/>
      <protection locked="0"/>
    </xf>
    <xf numFmtId="0" fontId="14" fillId="0" borderId="8" xfId="21" applyFont="1" applyBorder="1" applyAlignment="1" applyProtection="1">
      <alignment vertical="center" wrapText="1"/>
      <protection locked="0"/>
    </xf>
    <xf numFmtId="49" fontId="4" fillId="0" borderId="9" xfId="20" applyNumberFormat="1" applyFont="1" applyBorder="1" applyAlignment="1">
      <alignment vertical="center"/>
      <protection/>
    </xf>
    <xf numFmtId="49" fontId="5" fillId="0" borderId="1" xfId="20" applyNumberFormat="1" applyFont="1" applyBorder="1" applyAlignment="1">
      <alignment vertical="center"/>
      <protection/>
    </xf>
    <xf numFmtId="0" fontId="5" fillId="0" borderId="1" xfId="20" applyFont="1" applyBorder="1" applyAlignment="1">
      <alignment horizontal="left" vertical="center"/>
      <protection/>
    </xf>
    <xf numFmtId="0" fontId="4" fillId="0" borderId="1" xfId="20" applyFont="1" applyBorder="1" applyAlignment="1">
      <alignment horizontal="center" vertical="center"/>
      <protection/>
    </xf>
    <xf numFmtId="2" fontId="4" fillId="0" borderId="1" xfId="20" applyNumberFormat="1" applyFont="1" applyBorder="1" applyAlignment="1">
      <alignment horizontal="center" vertical="center"/>
      <protection/>
    </xf>
    <xf numFmtId="49" fontId="4" fillId="0" borderId="1" xfId="20" applyNumberFormat="1" applyFont="1" applyBorder="1" applyAlignment="1">
      <alignment vertical="center"/>
      <protection/>
    </xf>
    <xf numFmtId="0" fontId="2" fillId="0" borderId="9" xfId="20" applyFont="1" applyBorder="1" applyAlignment="1">
      <alignment horizontal="center" vertical="center"/>
      <protection/>
    </xf>
    <xf numFmtId="0" fontId="4" fillId="0" borderId="8" xfId="20" applyFont="1" applyBorder="1" applyAlignment="1">
      <alignment horizontal="center" vertical="center"/>
      <protection/>
    </xf>
    <xf numFmtId="0" fontId="12" fillId="0" borderId="10" xfId="21" applyFont="1" applyBorder="1" applyAlignment="1" applyProtection="1">
      <alignment vertical="center" wrapText="1"/>
      <protection locked="0"/>
    </xf>
    <xf numFmtId="0" fontId="12" fillId="0" borderId="9" xfId="21" applyFont="1" applyBorder="1" applyAlignment="1" applyProtection="1">
      <alignment vertical="center" wrapText="1"/>
      <protection locked="0"/>
    </xf>
    <xf numFmtId="0" fontId="12" fillId="0" borderId="9" xfId="21" applyFont="1" applyBorder="1" applyAlignment="1" applyProtection="1">
      <alignment vertical="top" wrapText="1"/>
      <protection locked="0"/>
    </xf>
    <xf numFmtId="0" fontId="2" fillId="0" borderId="2" xfId="20" applyFont="1" applyFill="1" applyBorder="1" applyAlignment="1">
      <alignment horizontal="center" vertical="top"/>
      <protection/>
    </xf>
    <xf numFmtId="0" fontId="10" fillId="0" borderId="2" xfId="21" applyFont="1" applyFill="1" applyBorder="1" applyAlignment="1" applyProtection="1">
      <alignment horizontal="left" vertical="top" wrapText="1"/>
      <protection locked="0"/>
    </xf>
    <xf numFmtId="49" fontId="4" fillId="0" borderId="2" xfId="20" applyNumberFormat="1" applyFont="1" applyFill="1" applyBorder="1" applyAlignment="1">
      <alignment horizontal="center" vertical="top" shrinkToFit="1"/>
      <protection/>
    </xf>
    <xf numFmtId="4" fontId="4" fillId="0" borderId="2" xfId="20" applyNumberFormat="1" applyFont="1" applyFill="1" applyBorder="1" applyAlignment="1">
      <alignment horizontal="center" vertical="top"/>
      <protection/>
    </xf>
    <xf numFmtId="164" fontId="4" fillId="0" borderId="2" xfId="20" applyNumberFormat="1" applyFont="1" applyFill="1" applyBorder="1" applyAlignment="1">
      <alignment vertical="top"/>
      <protection/>
    </xf>
    <xf numFmtId="0" fontId="10" fillId="0" borderId="2" xfId="21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>
      <alignment horizontal="left" vertical="top" wrapText="1"/>
    </xf>
    <xf numFmtId="49" fontId="7" fillId="0" borderId="2" xfId="20" applyNumberFormat="1" applyFont="1" applyFill="1" applyBorder="1" applyAlignment="1">
      <alignment horizontal="center" vertical="top" shrinkToFit="1"/>
      <protection/>
    </xf>
    <xf numFmtId="0" fontId="12" fillId="0" borderId="11" xfId="21" applyFont="1" applyBorder="1" applyAlignment="1" applyProtection="1">
      <alignment vertical="center" wrapText="1"/>
      <protection locked="0"/>
    </xf>
    <xf numFmtId="0" fontId="12" fillId="0" borderId="12" xfId="21" applyFont="1" applyBorder="1" applyAlignment="1" applyProtection="1">
      <alignment vertical="top" wrapText="1"/>
      <protection locked="0"/>
    </xf>
    <xf numFmtId="0" fontId="0" fillId="0" borderId="2" xfId="0" applyBorder="1"/>
    <xf numFmtId="0" fontId="13" fillId="0" borderId="2" xfId="21" applyFont="1" applyFill="1" applyBorder="1" applyAlignment="1" applyProtection="1">
      <alignment vertical="top" wrapText="1"/>
      <protection locked="0"/>
    </xf>
    <xf numFmtId="0" fontId="2" fillId="0" borderId="12" xfId="20" applyFont="1" applyFill="1" applyBorder="1" applyAlignment="1">
      <alignment horizontal="center" vertical="top"/>
      <protection/>
    </xf>
    <xf numFmtId="0" fontId="0" fillId="0" borderId="13" xfId="0" applyBorder="1"/>
    <xf numFmtId="0" fontId="12" fillId="0" borderId="10" xfId="21" applyFont="1" applyBorder="1" applyAlignment="1" applyProtection="1">
      <alignment vertical="top" wrapText="1"/>
      <protection locked="0"/>
    </xf>
    <xf numFmtId="0" fontId="0" fillId="0" borderId="14" xfId="0" applyBorder="1"/>
    <xf numFmtId="164" fontId="4" fillId="0" borderId="2" xfId="20" applyNumberFormat="1" applyFont="1" applyFill="1" applyBorder="1" applyAlignment="1">
      <alignment vertical="top" wrapText="1"/>
      <protection/>
    </xf>
    <xf numFmtId="0" fontId="10" fillId="0" borderId="13" xfId="21" applyFont="1" applyFill="1" applyBorder="1" applyAlignment="1" applyProtection="1">
      <alignment horizontal="left" vertical="center" wrapText="1"/>
      <protection locked="0"/>
    </xf>
    <xf numFmtId="0" fontId="10" fillId="0" borderId="13" xfId="21" applyFont="1" applyFill="1" applyBorder="1" applyAlignment="1" applyProtection="1">
      <alignment horizontal="left" vertical="top" wrapText="1"/>
      <protection locked="0"/>
    </xf>
    <xf numFmtId="49" fontId="7" fillId="0" borderId="13" xfId="20" applyNumberFormat="1" applyFont="1" applyFill="1" applyBorder="1" applyAlignment="1">
      <alignment horizontal="center" shrinkToFit="1"/>
      <protection/>
    </xf>
    <xf numFmtId="4" fontId="7" fillId="0" borderId="13" xfId="20" applyNumberFormat="1" applyFont="1" applyFill="1" applyBorder="1" applyAlignment="1">
      <alignment horizontal="center" vertical="center"/>
      <protection/>
    </xf>
    <xf numFmtId="4" fontId="7" fillId="0" borderId="13" xfId="20" applyNumberFormat="1" applyFont="1" applyFill="1" applyBorder="1" applyAlignment="1">
      <alignment vertical="center"/>
      <protection/>
    </xf>
    <xf numFmtId="0" fontId="2" fillId="0" borderId="13" xfId="20" applyBorder="1">
      <alignment/>
      <protection/>
    </xf>
    <xf numFmtId="3" fontId="6" fillId="0" borderId="9" xfId="21" applyNumberFormat="1" applyFont="1" applyFill="1" applyBorder="1" applyAlignment="1">
      <alignment horizontal="center" vertical="center"/>
      <protection/>
    </xf>
    <xf numFmtId="0" fontId="18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8" fillId="0" borderId="0" xfId="0" applyFont="1" applyAlignment="1">
      <alignment vertical="top" wrapText="1"/>
    </xf>
    <xf numFmtId="0" fontId="0" fillId="0" borderId="2" xfId="0" applyBorder="1" applyAlignment="1">
      <alignment horizontal="left" wrapText="1"/>
    </xf>
    <xf numFmtId="0" fontId="10" fillId="0" borderId="9" xfId="21" applyFont="1" applyFill="1" applyBorder="1" applyAlignment="1" applyProtection="1">
      <alignment horizontal="left" vertical="top" wrapText="1"/>
      <protection locked="0"/>
    </xf>
    <xf numFmtId="49" fontId="4" fillId="0" borderId="9" xfId="20" applyNumberFormat="1" applyFont="1" applyFill="1" applyBorder="1" applyAlignment="1">
      <alignment horizontal="center" vertical="top" shrinkToFit="1"/>
      <protection/>
    </xf>
    <xf numFmtId="4" fontId="4" fillId="0" borderId="9" xfId="20" applyNumberFormat="1" applyFont="1" applyFill="1" applyBorder="1" applyAlignment="1">
      <alignment horizontal="center" vertical="top"/>
      <protection/>
    </xf>
    <xf numFmtId="164" fontId="4" fillId="0" borderId="9" xfId="20" applyNumberFormat="1" applyFont="1" applyFill="1" applyBorder="1" applyAlignment="1">
      <alignment vertical="top"/>
      <protection/>
    </xf>
    <xf numFmtId="0" fontId="0" fillId="0" borderId="1" xfId="0" applyBorder="1" applyAlignment="1">
      <alignment vertical="top"/>
    </xf>
    <xf numFmtId="0" fontId="18" fillId="0" borderId="1" xfId="0" applyFont="1" applyBorder="1" applyAlignment="1">
      <alignment horizontal="left" vertical="top" wrapText="1"/>
    </xf>
    <xf numFmtId="164" fontId="4" fillId="0" borderId="1" xfId="20" applyNumberFormat="1" applyFont="1" applyBorder="1" applyAlignment="1">
      <alignment horizontal="right" vertical="center" wrapText="1"/>
      <protection/>
    </xf>
    <xf numFmtId="164" fontId="4" fillId="0" borderId="1" xfId="20" applyNumberFormat="1" applyFont="1" applyBorder="1" applyAlignment="1">
      <alignment horizontal="right" vertical="center"/>
      <protection/>
    </xf>
    <xf numFmtId="0" fontId="0" fillId="3" borderId="15" xfId="0" applyFill="1" applyBorder="1"/>
    <xf numFmtId="0" fontId="16" fillId="0" borderId="9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6" fillId="2" borderId="4" xfId="20" applyFont="1" applyFill="1" applyBorder="1" applyAlignment="1">
      <alignment horizontal="center" vertical="center"/>
      <protection/>
    </xf>
    <xf numFmtId="0" fontId="6" fillId="2" borderId="14" xfId="20" applyFont="1" applyFill="1" applyBorder="1" applyAlignment="1">
      <alignment horizontal="center" vertical="center"/>
      <protection/>
    </xf>
    <xf numFmtId="0" fontId="6" fillId="2" borderId="17" xfId="20" applyFont="1" applyFill="1" applyBorder="1" applyAlignment="1">
      <alignment horizontal="center" vertical="center"/>
      <protection/>
    </xf>
    <xf numFmtId="0" fontId="17" fillId="0" borderId="3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2" fillId="0" borderId="8" xfId="21" applyFill="1" applyBorder="1" applyAlignment="1">
      <alignment horizontal="left" vertical="center"/>
      <protection/>
    </xf>
    <xf numFmtId="0" fontId="2" fillId="0" borderId="19" xfId="21" applyFill="1" applyBorder="1" applyAlignment="1">
      <alignment horizontal="left" vertical="center"/>
      <protection/>
    </xf>
    <xf numFmtId="0" fontId="2" fillId="0" borderId="20" xfId="21" applyFill="1" applyBorder="1" applyAlignment="1">
      <alignment horizontal="left" vertical="center"/>
      <protection/>
    </xf>
    <xf numFmtId="0" fontId="2" fillId="0" borderId="0" xfId="20" applyAlignment="1">
      <alignment horizontal="right" vertical="center"/>
      <protection/>
    </xf>
    <xf numFmtId="0" fontId="6" fillId="0" borderId="8" xfId="20" applyFont="1" applyBorder="1" applyAlignment="1">
      <alignment horizontal="left" vertical="center"/>
      <protection/>
    </xf>
    <xf numFmtId="0" fontId="6" fillId="0" borderId="19" xfId="20" applyFont="1" applyBorder="1" applyAlignment="1">
      <alignment horizontal="left" vertical="center"/>
      <protection/>
    </xf>
    <xf numFmtId="0" fontId="6" fillId="0" borderId="20" xfId="20" applyFont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horizontal="right"/>
      <protection/>
    </xf>
    <xf numFmtId="164" fontId="2" fillId="0" borderId="21" xfId="21" applyNumberFormat="1" applyFont="1" applyFill="1" applyBorder="1" applyAlignment="1">
      <alignment horizontal="right"/>
      <protection/>
    </xf>
    <xf numFmtId="164" fontId="2" fillId="0" borderId="8" xfId="21" applyNumberFormat="1" applyFont="1" applyFill="1" applyBorder="1" applyAlignment="1">
      <alignment horizontal="right"/>
      <protection/>
    </xf>
    <xf numFmtId="164" fontId="2" fillId="0" borderId="20" xfId="21" applyNumberFormat="1" applyFont="1" applyFill="1" applyBorder="1" applyAlignment="1">
      <alignment horizontal="right"/>
      <protection/>
    </xf>
    <xf numFmtId="164" fontId="6" fillId="0" borderId="8" xfId="20" applyNumberFormat="1" applyFont="1" applyBorder="1" applyAlignment="1">
      <alignment horizontal="right"/>
      <protection/>
    </xf>
    <xf numFmtId="164" fontId="6" fillId="0" borderId="20" xfId="20" applyNumberFormat="1" applyFont="1" applyBorder="1" applyAlignment="1">
      <alignment horizontal="right"/>
      <protection/>
    </xf>
    <xf numFmtId="0" fontId="2" fillId="0" borderId="10" xfId="21" applyFont="1" applyFill="1" applyBorder="1" applyAlignment="1">
      <alignment horizontal="left"/>
      <protection/>
    </xf>
    <xf numFmtId="0" fontId="2" fillId="0" borderId="18" xfId="21" applyFont="1" applyFill="1" applyBorder="1" applyAlignment="1">
      <alignment horizontal="left"/>
      <protection/>
    </xf>
    <xf numFmtId="0" fontId="2" fillId="0" borderId="21" xfId="21" applyFont="1" applyFill="1" applyBorder="1" applyAlignment="1">
      <alignment horizontal="left"/>
      <protection/>
    </xf>
    <xf numFmtId="0" fontId="15" fillId="0" borderId="2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19" fillId="3" borderId="26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/>
    </xf>
    <xf numFmtId="0" fontId="3" fillId="0" borderId="0" xfId="20" applyFont="1" applyAlignment="1">
      <alignment horizontal="center"/>
      <protection/>
    </xf>
    <xf numFmtId="0" fontId="16" fillId="0" borderId="1" xfId="0" applyFont="1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2" xfId="21"/>
    <cellStyle name="Hypertextový odkaz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59</xdr:row>
      <xdr:rowOff>95250</xdr:rowOff>
    </xdr:from>
    <xdr:to>
      <xdr:col>1</xdr:col>
      <xdr:colOff>704850</xdr:colOff>
      <xdr:row>59</xdr:row>
      <xdr:rowOff>771525</xdr:rowOff>
    </xdr:to>
    <xdr:pic>
      <xdr:nvPicPr>
        <xdr:cNvPr id="37" name="Obrázek 3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761" t="14602" r="24867" b="13861"/>
        <a:stretch>
          <a:fillRect/>
        </a:stretch>
      </xdr:blipFill>
      <xdr:spPr bwMode="auto">
        <a:xfrm>
          <a:off x="428625" y="18297525"/>
          <a:ext cx="476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45</xdr:row>
      <xdr:rowOff>38100</xdr:rowOff>
    </xdr:from>
    <xdr:to>
      <xdr:col>1</xdr:col>
      <xdr:colOff>933450</xdr:colOff>
      <xdr:row>45</xdr:row>
      <xdr:rowOff>571500</xdr:rowOff>
    </xdr:to>
    <xdr:pic>
      <xdr:nvPicPr>
        <xdr:cNvPr id="28" name="Obrázek 2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157" t="26348" r="9523" b="25396"/>
        <a:stretch>
          <a:fillRect/>
        </a:stretch>
      </xdr:blipFill>
      <xdr:spPr bwMode="auto">
        <a:xfrm>
          <a:off x="247650" y="9753600"/>
          <a:ext cx="885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47</xdr:row>
      <xdr:rowOff>76200</xdr:rowOff>
    </xdr:from>
    <xdr:to>
      <xdr:col>1</xdr:col>
      <xdr:colOff>952500</xdr:colOff>
      <xdr:row>47</xdr:row>
      <xdr:rowOff>685800</xdr:rowOff>
    </xdr:to>
    <xdr:pic>
      <xdr:nvPicPr>
        <xdr:cNvPr id="29" name="Obrázek 28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82" t="27618" r="13967" b="20739"/>
        <a:stretch>
          <a:fillRect/>
        </a:stretch>
      </xdr:blipFill>
      <xdr:spPr bwMode="auto">
        <a:xfrm>
          <a:off x="238125" y="11363325"/>
          <a:ext cx="9144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49</xdr:row>
      <xdr:rowOff>85725</xdr:rowOff>
    </xdr:from>
    <xdr:to>
      <xdr:col>1</xdr:col>
      <xdr:colOff>895350</xdr:colOff>
      <xdr:row>49</xdr:row>
      <xdr:rowOff>962025</xdr:rowOff>
    </xdr:to>
    <xdr:pic>
      <xdr:nvPicPr>
        <xdr:cNvPr id="30" name="Obrázek 29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33" t="17672" r="17141" b="12591"/>
        <a:stretch>
          <a:fillRect/>
        </a:stretch>
      </xdr:blipFill>
      <xdr:spPr bwMode="auto">
        <a:xfrm>
          <a:off x="333375" y="12382500"/>
          <a:ext cx="7620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51</xdr:row>
      <xdr:rowOff>57150</xdr:rowOff>
    </xdr:from>
    <xdr:to>
      <xdr:col>1</xdr:col>
      <xdr:colOff>628650</xdr:colOff>
      <xdr:row>51</xdr:row>
      <xdr:rowOff>790575</xdr:rowOff>
    </xdr:to>
    <xdr:pic>
      <xdr:nvPicPr>
        <xdr:cNvPr id="31" name="Obrázek 30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79" t="5184" r="20951" b="4127"/>
        <a:stretch>
          <a:fillRect/>
        </a:stretch>
      </xdr:blipFill>
      <xdr:spPr bwMode="auto">
        <a:xfrm>
          <a:off x="361950" y="13687425"/>
          <a:ext cx="4667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180975</xdr:colOff>
      <xdr:row>53</xdr:row>
      <xdr:rowOff>66675</xdr:rowOff>
    </xdr:from>
    <xdr:to>
      <xdr:col>1</xdr:col>
      <xdr:colOff>923925</xdr:colOff>
      <xdr:row>53</xdr:row>
      <xdr:rowOff>800100</xdr:rowOff>
    </xdr:to>
    <xdr:pic>
      <xdr:nvPicPr>
        <xdr:cNvPr id="32" name="Obrázek 31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30" t="17460" r="15237" b="13543"/>
        <a:stretch>
          <a:fillRect/>
        </a:stretch>
      </xdr:blipFill>
      <xdr:spPr bwMode="auto">
        <a:xfrm>
          <a:off x="381000" y="14859000"/>
          <a:ext cx="7429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55</xdr:row>
      <xdr:rowOff>123825</xdr:rowOff>
    </xdr:from>
    <xdr:to>
      <xdr:col>1</xdr:col>
      <xdr:colOff>1009650</xdr:colOff>
      <xdr:row>55</xdr:row>
      <xdr:rowOff>666750</xdr:rowOff>
    </xdr:to>
    <xdr:pic>
      <xdr:nvPicPr>
        <xdr:cNvPr id="33" name="Obrázek 32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76" t="27407" r="7511" b="21269"/>
        <a:stretch>
          <a:fillRect/>
        </a:stretch>
      </xdr:blipFill>
      <xdr:spPr bwMode="auto">
        <a:xfrm>
          <a:off x="323850" y="16087725"/>
          <a:ext cx="885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57</xdr:row>
      <xdr:rowOff>19050</xdr:rowOff>
    </xdr:from>
    <xdr:to>
      <xdr:col>1</xdr:col>
      <xdr:colOff>885825</xdr:colOff>
      <xdr:row>57</xdr:row>
      <xdr:rowOff>762000</xdr:rowOff>
    </xdr:to>
    <xdr:pic>
      <xdr:nvPicPr>
        <xdr:cNvPr id="35" name="Obrázek 34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61" t="17353" r="13543" b="12591"/>
        <a:stretch>
          <a:fillRect/>
        </a:stretch>
      </xdr:blipFill>
      <xdr:spPr bwMode="auto">
        <a:xfrm>
          <a:off x="333375" y="17049750"/>
          <a:ext cx="7524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59</xdr:row>
      <xdr:rowOff>38100</xdr:rowOff>
    </xdr:from>
    <xdr:to>
      <xdr:col>1</xdr:col>
      <xdr:colOff>771525</xdr:colOff>
      <xdr:row>59</xdr:row>
      <xdr:rowOff>400050</xdr:rowOff>
    </xdr:to>
    <xdr:pic>
      <xdr:nvPicPr>
        <xdr:cNvPr id="36" name="Obrázek 35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15" t="35766" r="20951" b="28887"/>
        <a:stretch>
          <a:fillRect/>
        </a:stretch>
      </xdr:blipFill>
      <xdr:spPr bwMode="auto">
        <a:xfrm>
          <a:off x="371475" y="18240375"/>
          <a:ext cx="6000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257175</xdr:colOff>
      <xdr:row>61</xdr:row>
      <xdr:rowOff>9525</xdr:rowOff>
    </xdr:from>
    <xdr:to>
      <xdr:col>1</xdr:col>
      <xdr:colOff>895350</xdr:colOff>
      <xdr:row>61</xdr:row>
      <xdr:rowOff>800100</xdr:rowOff>
    </xdr:to>
    <xdr:pic>
      <xdr:nvPicPr>
        <xdr:cNvPr id="38" name="Obrázek 37" descr="2160/S TC AOKI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7200" y="19259550"/>
          <a:ext cx="6381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200025</xdr:colOff>
      <xdr:row>63</xdr:row>
      <xdr:rowOff>104775</xdr:rowOff>
    </xdr:from>
    <xdr:to>
      <xdr:col>1</xdr:col>
      <xdr:colOff>762000</xdr:colOff>
      <xdr:row>63</xdr:row>
      <xdr:rowOff>1257300</xdr:rowOff>
    </xdr:to>
    <xdr:pic>
      <xdr:nvPicPr>
        <xdr:cNvPr id="39" name="Obrázek 38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581" t="10157" r="31428" b="11744"/>
        <a:stretch>
          <a:fillRect/>
        </a:stretch>
      </xdr:blipFill>
      <xdr:spPr bwMode="auto">
        <a:xfrm>
          <a:off x="400050" y="20421600"/>
          <a:ext cx="5619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219075</xdr:colOff>
      <xdr:row>65</xdr:row>
      <xdr:rowOff>104775</xdr:rowOff>
    </xdr:from>
    <xdr:to>
      <xdr:col>1</xdr:col>
      <xdr:colOff>790575</xdr:colOff>
      <xdr:row>65</xdr:row>
      <xdr:rowOff>1257300</xdr:rowOff>
    </xdr:to>
    <xdr:pic>
      <xdr:nvPicPr>
        <xdr:cNvPr id="40" name="Obrázek 39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69" t="10581" r="31745" b="11744"/>
        <a:stretch>
          <a:fillRect/>
        </a:stretch>
      </xdr:blipFill>
      <xdr:spPr bwMode="auto">
        <a:xfrm>
          <a:off x="419100" y="22507575"/>
          <a:ext cx="5715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</xdr:colOff>
      <xdr:row>69</xdr:row>
      <xdr:rowOff>47625</xdr:rowOff>
    </xdr:from>
    <xdr:to>
      <xdr:col>1</xdr:col>
      <xdr:colOff>847725</xdr:colOff>
      <xdr:row>69</xdr:row>
      <xdr:rowOff>1009650</xdr:rowOff>
    </xdr:to>
    <xdr:pic>
      <xdr:nvPicPr>
        <xdr:cNvPr id="44" name="Obrázek 43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618" t="11109" r="24020" b="15449"/>
        <a:stretch>
          <a:fillRect/>
        </a:stretch>
      </xdr:blipFill>
      <xdr:spPr bwMode="auto">
        <a:xfrm>
          <a:off x="409575" y="26498550"/>
          <a:ext cx="6381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71</xdr:row>
      <xdr:rowOff>114300</xdr:rowOff>
    </xdr:from>
    <xdr:to>
      <xdr:col>1</xdr:col>
      <xdr:colOff>838200</xdr:colOff>
      <xdr:row>71</xdr:row>
      <xdr:rowOff>857250</xdr:rowOff>
    </xdr:to>
    <xdr:pic>
      <xdr:nvPicPr>
        <xdr:cNvPr id="45" name="Obrázek 44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211" t="14495" r="18200" b="15237"/>
        <a:stretch>
          <a:fillRect/>
        </a:stretch>
      </xdr:blipFill>
      <xdr:spPr bwMode="auto">
        <a:xfrm>
          <a:off x="390525" y="27889200"/>
          <a:ext cx="6477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73</xdr:row>
      <xdr:rowOff>114300</xdr:rowOff>
    </xdr:from>
    <xdr:to>
      <xdr:col>1</xdr:col>
      <xdr:colOff>704850</xdr:colOff>
      <xdr:row>73</xdr:row>
      <xdr:rowOff>781050</xdr:rowOff>
    </xdr:to>
    <xdr:pic>
      <xdr:nvPicPr>
        <xdr:cNvPr id="46" name="Obrázek 45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92" t="14707" r="18728" b="14814"/>
        <a:stretch>
          <a:fillRect/>
        </a:stretch>
      </xdr:blipFill>
      <xdr:spPr bwMode="auto">
        <a:xfrm>
          <a:off x="323850" y="29213175"/>
          <a:ext cx="5810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79</xdr:row>
      <xdr:rowOff>114300</xdr:rowOff>
    </xdr:from>
    <xdr:to>
      <xdr:col>1</xdr:col>
      <xdr:colOff>1019175</xdr:colOff>
      <xdr:row>79</xdr:row>
      <xdr:rowOff>438150</xdr:rowOff>
    </xdr:to>
    <xdr:pic>
      <xdr:nvPicPr>
        <xdr:cNvPr id="53" name="Obrázek 52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18" t="42433" r="17353" b="36824"/>
        <a:stretch>
          <a:fillRect/>
        </a:stretch>
      </xdr:blipFill>
      <xdr:spPr bwMode="auto">
        <a:xfrm>
          <a:off x="219075" y="32270700"/>
          <a:ext cx="10001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81</xdr:row>
      <xdr:rowOff>104775</xdr:rowOff>
    </xdr:from>
    <xdr:to>
      <xdr:col>1</xdr:col>
      <xdr:colOff>809625</xdr:colOff>
      <xdr:row>81</xdr:row>
      <xdr:rowOff>438150</xdr:rowOff>
    </xdr:to>
    <xdr:pic>
      <xdr:nvPicPr>
        <xdr:cNvPr id="54" name="Obrázek 53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76" t="35871" r="15026" b="34707"/>
        <a:stretch>
          <a:fillRect/>
        </a:stretch>
      </xdr:blipFill>
      <xdr:spPr bwMode="auto">
        <a:xfrm>
          <a:off x="247650" y="33127950"/>
          <a:ext cx="762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83</xdr:row>
      <xdr:rowOff>57150</xdr:rowOff>
    </xdr:from>
    <xdr:to>
      <xdr:col>1</xdr:col>
      <xdr:colOff>828675</xdr:colOff>
      <xdr:row>83</xdr:row>
      <xdr:rowOff>542925</xdr:rowOff>
    </xdr:to>
    <xdr:pic>
      <xdr:nvPicPr>
        <xdr:cNvPr id="21" name="Obrázek 20"/>
        <xdr:cNvPicPr preferRelativeResize="1">
          <a:picLocks noChangeAspect="1"/>
        </xdr:cNvPicPr>
      </xdr:nvPicPr>
      <xdr:blipFill>
        <a:blip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90" t="28901" r="12950" b="18899"/>
        <a:stretch>
          <a:fillRect/>
        </a:stretch>
      </xdr:blipFill>
      <xdr:spPr bwMode="auto">
        <a:xfrm>
          <a:off x="361950" y="33842325"/>
          <a:ext cx="6667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85</xdr:row>
      <xdr:rowOff>57150</xdr:rowOff>
    </xdr:from>
    <xdr:to>
      <xdr:col>1</xdr:col>
      <xdr:colOff>857250</xdr:colOff>
      <xdr:row>85</xdr:row>
      <xdr:rowOff>819150</xdr:rowOff>
    </xdr:to>
    <xdr:pic>
      <xdr:nvPicPr>
        <xdr:cNvPr id="23" name="Obrázek 22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214" t="16915" r="17190" b="12655"/>
        <a:stretch>
          <a:fillRect/>
        </a:stretch>
      </xdr:blipFill>
      <xdr:spPr bwMode="auto">
        <a:xfrm>
          <a:off x="323850" y="34690050"/>
          <a:ext cx="7334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67</xdr:row>
      <xdr:rowOff>123825</xdr:rowOff>
    </xdr:from>
    <xdr:to>
      <xdr:col>1</xdr:col>
      <xdr:colOff>857250</xdr:colOff>
      <xdr:row>67</xdr:row>
      <xdr:rowOff>1200150</xdr:rowOff>
    </xdr:to>
    <xdr:pic>
      <xdr:nvPicPr>
        <xdr:cNvPr id="25" name="Obrázek 24"/>
        <xdr:cNvPicPr preferRelativeResize="1">
          <a:picLocks noChangeAspect="1"/>
        </xdr:cNvPicPr>
      </xdr:nvPicPr>
      <xdr:blipFill>
        <a:blip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46" t="12060" r="27447" b="13459"/>
        <a:stretch>
          <a:fillRect/>
        </a:stretch>
      </xdr:blipFill>
      <xdr:spPr bwMode="auto">
        <a:xfrm>
          <a:off x="428625" y="24612600"/>
          <a:ext cx="6286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45</xdr:row>
      <xdr:rowOff>504825</xdr:rowOff>
    </xdr:from>
    <xdr:to>
      <xdr:col>1</xdr:col>
      <xdr:colOff>933450</xdr:colOff>
      <xdr:row>45</xdr:row>
      <xdr:rowOff>1304925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0220325"/>
          <a:ext cx="904875" cy="800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152400</xdr:colOff>
      <xdr:row>75</xdr:row>
      <xdr:rowOff>133350</xdr:rowOff>
    </xdr:from>
    <xdr:to>
      <xdr:col>1</xdr:col>
      <xdr:colOff>962025</xdr:colOff>
      <xdr:row>75</xdr:row>
      <xdr:rowOff>428625</xdr:rowOff>
    </xdr:to>
    <xdr:pic>
      <xdr:nvPicPr>
        <xdr:cNvPr id="41" name="Obrázek 40"/>
        <xdr:cNvPicPr preferRelativeResize="1">
          <a:picLocks noChangeAspect="1"/>
        </xdr:cNvPicPr>
      </xdr:nvPicPr>
      <xdr:blipFill>
        <a:blip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5" t="38198" r="17361" b="34407"/>
        <a:stretch>
          <a:fillRect/>
        </a:stretch>
      </xdr:blipFill>
      <xdr:spPr bwMode="auto">
        <a:xfrm>
          <a:off x="352425" y="30556200"/>
          <a:ext cx="8096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209550</xdr:colOff>
      <xdr:row>77</xdr:row>
      <xdr:rowOff>38100</xdr:rowOff>
    </xdr:from>
    <xdr:to>
      <xdr:col>1</xdr:col>
      <xdr:colOff>781050</xdr:colOff>
      <xdr:row>77</xdr:row>
      <xdr:rowOff>571500</xdr:rowOff>
    </xdr:to>
    <xdr:pic>
      <xdr:nvPicPr>
        <xdr:cNvPr id="42" name="Obrázek 41"/>
        <xdr:cNvPicPr preferRelativeResize="1">
          <a:picLocks noChangeAspect="1"/>
        </xdr:cNvPicPr>
      </xdr:nvPicPr>
      <xdr:blipFill>
        <a:blip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83" t="25712" r="11956" b="17141"/>
        <a:stretch>
          <a:fillRect/>
        </a:stretch>
      </xdr:blipFill>
      <xdr:spPr bwMode="auto">
        <a:xfrm>
          <a:off x="409575" y="31327725"/>
          <a:ext cx="5715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55"/>
  <sheetViews>
    <sheetView tabSelected="1" view="pageBreakPreview" zoomScale="110" zoomScaleSheetLayoutView="110" workbookViewId="0" topLeftCell="C1">
      <selection activeCell="F11" sqref="F11"/>
    </sheetView>
  </sheetViews>
  <sheetFormatPr defaultColWidth="9.140625" defaultRowHeight="12.75"/>
  <cols>
    <col min="1" max="1" width="3.00390625" style="9" customWidth="1"/>
    <col min="2" max="2" width="15.57421875" style="9" customWidth="1"/>
    <col min="3" max="3" width="3.421875" style="1" customWidth="1"/>
    <col min="4" max="4" width="52.57421875" style="1" customWidth="1"/>
    <col min="5" max="5" width="4.421875" style="1" customWidth="1"/>
    <col min="6" max="6" width="8.57421875" style="11" customWidth="1"/>
    <col min="7" max="7" width="12.421875" style="1" customWidth="1"/>
    <col min="8" max="8" width="13.140625" style="1" customWidth="1"/>
    <col min="9" max="9" width="14.421875" style="1" bestFit="1" customWidth="1"/>
    <col min="10" max="10" width="9.140625" style="42" customWidth="1"/>
    <col min="11" max="257" width="9.140625" style="1" customWidth="1"/>
    <col min="258" max="258" width="3.8515625" style="1" customWidth="1"/>
    <col min="259" max="259" width="40.421875" style="1" customWidth="1"/>
    <col min="260" max="260" width="5.57421875" style="1" customWidth="1"/>
    <col min="261" max="261" width="8.57421875" style="1" customWidth="1"/>
    <col min="262" max="262" width="9.8515625" style="1" customWidth="1"/>
    <col min="263" max="263" width="13.8515625" style="1" customWidth="1"/>
    <col min="264" max="513" width="9.140625" style="1" customWidth="1"/>
    <col min="514" max="514" width="3.8515625" style="1" customWidth="1"/>
    <col min="515" max="515" width="40.421875" style="1" customWidth="1"/>
    <col min="516" max="516" width="5.57421875" style="1" customWidth="1"/>
    <col min="517" max="517" width="8.57421875" style="1" customWidth="1"/>
    <col min="518" max="518" width="9.8515625" style="1" customWidth="1"/>
    <col min="519" max="519" width="13.8515625" style="1" customWidth="1"/>
    <col min="520" max="769" width="9.140625" style="1" customWidth="1"/>
    <col min="770" max="770" width="3.8515625" style="1" customWidth="1"/>
    <col min="771" max="771" width="40.421875" style="1" customWidth="1"/>
    <col min="772" max="772" width="5.57421875" style="1" customWidth="1"/>
    <col min="773" max="773" width="8.57421875" style="1" customWidth="1"/>
    <col min="774" max="774" width="9.8515625" style="1" customWidth="1"/>
    <col min="775" max="775" width="13.8515625" style="1" customWidth="1"/>
    <col min="776" max="1025" width="9.140625" style="1" customWidth="1"/>
    <col min="1026" max="1026" width="3.8515625" style="1" customWidth="1"/>
    <col min="1027" max="1027" width="40.421875" style="1" customWidth="1"/>
    <col min="1028" max="1028" width="5.57421875" style="1" customWidth="1"/>
    <col min="1029" max="1029" width="8.57421875" style="1" customWidth="1"/>
    <col min="1030" max="1030" width="9.8515625" style="1" customWidth="1"/>
    <col min="1031" max="1031" width="13.8515625" style="1" customWidth="1"/>
    <col min="1032" max="1281" width="9.140625" style="1" customWidth="1"/>
    <col min="1282" max="1282" width="3.8515625" style="1" customWidth="1"/>
    <col min="1283" max="1283" width="40.421875" style="1" customWidth="1"/>
    <col min="1284" max="1284" width="5.57421875" style="1" customWidth="1"/>
    <col min="1285" max="1285" width="8.57421875" style="1" customWidth="1"/>
    <col min="1286" max="1286" width="9.8515625" style="1" customWidth="1"/>
    <col min="1287" max="1287" width="13.8515625" style="1" customWidth="1"/>
    <col min="1288" max="1537" width="9.140625" style="1" customWidth="1"/>
    <col min="1538" max="1538" width="3.8515625" style="1" customWidth="1"/>
    <col min="1539" max="1539" width="40.421875" style="1" customWidth="1"/>
    <col min="1540" max="1540" width="5.57421875" style="1" customWidth="1"/>
    <col min="1541" max="1541" width="8.57421875" style="1" customWidth="1"/>
    <col min="1542" max="1542" width="9.8515625" style="1" customWidth="1"/>
    <col min="1543" max="1543" width="13.8515625" style="1" customWidth="1"/>
    <col min="1544" max="1793" width="9.140625" style="1" customWidth="1"/>
    <col min="1794" max="1794" width="3.8515625" style="1" customWidth="1"/>
    <col min="1795" max="1795" width="40.421875" style="1" customWidth="1"/>
    <col min="1796" max="1796" width="5.57421875" style="1" customWidth="1"/>
    <col min="1797" max="1797" width="8.57421875" style="1" customWidth="1"/>
    <col min="1798" max="1798" width="9.8515625" style="1" customWidth="1"/>
    <col min="1799" max="1799" width="13.8515625" style="1" customWidth="1"/>
    <col min="1800" max="2049" width="9.140625" style="1" customWidth="1"/>
    <col min="2050" max="2050" width="3.8515625" style="1" customWidth="1"/>
    <col min="2051" max="2051" width="40.421875" style="1" customWidth="1"/>
    <col min="2052" max="2052" width="5.57421875" style="1" customWidth="1"/>
    <col min="2053" max="2053" width="8.57421875" style="1" customWidth="1"/>
    <col min="2054" max="2054" width="9.8515625" style="1" customWidth="1"/>
    <col min="2055" max="2055" width="13.8515625" style="1" customWidth="1"/>
    <col min="2056" max="2305" width="9.140625" style="1" customWidth="1"/>
    <col min="2306" max="2306" width="3.8515625" style="1" customWidth="1"/>
    <col min="2307" max="2307" width="40.421875" style="1" customWidth="1"/>
    <col min="2308" max="2308" width="5.57421875" style="1" customWidth="1"/>
    <col min="2309" max="2309" width="8.57421875" style="1" customWidth="1"/>
    <col min="2310" max="2310" width="9.8515625" style="1" customWidth="1"/>
    <col min="2311" max="2311" width="13.8515625" style="1" customWidth="1"/>
    <col min="2312" max="2561" width="9.140625" style="1" customWidth="1"/>
    <col min="2562" max="2562" width="3.8515625" style="1" customWidth="1"/>
    <col min="2563" max="2563" width="40.421875" style="1" customWidth="1"/>
    <col min="2564" max="2564" width="5.57421875" style="1" customWidth="1"/>
    <col min="2565" max="2565" width="8.57421875" style="1" customWidth="1"/>
    <col min="2566" max="2566" width="9.8515625" style="1" customWidth="1"/>
    <col min="2567" max="2567" width="13.8515625" style="1" customWidth="1"/>
    <col min="2568" max="2817" width="9.140625" style="1" customWidth="1"/>
    <col min="2818" max="2818" width="3.8515625" style="1" customWidth="1"/>
    <col min="2819" max="2819" width="40.421875" style="1" customWidth="1"/>
    <col min="2820" max="2820" width="5.57421875" style="1" customWidth="1"/>
    <col min="2821" max="2821" width="8.57421875" style="1" customWidth="1"/>
    <col min="2822" max="2822" width="9.8515625" style="1" customWidth="1"/>
    <col min="2823" max="2823" width="13.8515625" style="1" customWidth="1"/>
    <col min="2824" max="3073" width="9.140625" style="1" customWidth="1"/>
    <col min="3074" max="3074" width="3.8515625" style="1" customWidth="1"/>
    <col min="3075" max="3075" width="40.421875" style="1" customWidth="1"/>
    <col min="3076" max="3076" width="5.57421875" style="1" customWidth="1"/>
    <col min="3077" max="3077" width="8.57421875" style="1" customWidth="1"/>
    <col min="3078" max="3078" width="9.8515625" style="1" customWidth="1"/>
    <col min="3079" max="3079" width="13.8515625" style="1" customWidth="1"/>
    <col min="3080" max="3329" width="9.140625" style="1" customWidth="1"/>
    <col min="3330" max="3330" width="3.8515625" style="1" customWidth="1"/>
    <col min="3331" max="3331" width="40.421875" style="1" customWidth="1"/>
    <col min="3332" max="3332" width="5.57421875" style="1" customWidth="1"/>
    <col min="3333" max="3333" width="8.57421875" style="1" customWidth="1"/>
    <col min="3334" max="3334" width="9.8515625" style="1" customWidth="1"/>
    <col min="3335" max="3335" width="13.8515625" style="1" customWidth="1"/>
    <col min="3336" max="3585" width="9.140625" style="1" customWidth="1"/>
    <col min="3586" max="3586" width="3.8515625" style="1" customWidth="1"/>
    <col min="3587" max="3587" width="40.421875" style="1" customWidth="1"/>
    <col min="3588" max="3588" width="5.57421875" style="1" customWidth="1"/>
    <col min="3589" max="3589" width="8.57421875" style="1" customWidth="1"/>
    <col min="3590" max="3590" width="9.8515625" style="1" customWidth="1"/>
    <col min="3591" max="3591" width="13.8515625" style="1" customWidth="1"/>
    <col min="3592" max="3841" width="9.140625" style="1" customWidth="1"/>
    <col min="3842" max="3842" width="3.8515625" style="1" customWidth="1"/>
    <col min="3843" max="3843" width="40.421875" style="1" customWidth="1"/>
    <col min="3844" max="3844" width="5.57421875" style="1" customWidth="1"/>
    <col min="3845" max="3845" width="8.57421875" style="1" customWidth="1"/>
    <col min="3846" max="3846" width="9.8515625" style="1" customWidth="1"/>
    <col min="3847" max="3847" width="13.8515625" style="1" customWidth="1"/>
    <col min="3848" max="4097" width="9.140625" style="1" customWidth="1"/>
    <col min="4098" max="4098" width="3.8515625" style="1" customWidth="1"/>
    <col min="4099" max="4099" width="40.421875" style="1" customWidth="1"/>
    <col min="4100" max="4100" width="5.57421875" style="1" customWidth="1"/>
    <col min="4101" max="4101" width="8.57421875" style="1" customWidth="1"/>
    <col min="4102" max="4102" width="9.8515625" style="1" customWidth="1"/>
    <col min="4103" max="4103" width="13.8515625" style="1" customWidth="1"/>
    <col min="4104" max="4353" width="9.140625" style="1" customWidth="1"/>
    <col min="4354" max="4354" width="3.8515625" style="1" customWidth="1"/>
    <col min="4355" max="4355" width="40.421875" style="1" customWidth="1"/>
    <col min="4356" max="4356" width="5.57421875" style="1" customWidth="1"/>
    <col min="4357" max="4357" width="8.57421875" style="1" customWidth="1"/>
    <col min="4358" max="4358" width="9.8515625" style="1" customWidth="1"/>
    <col min="4359" max="4359" width="13.8515625" style="1" customWidth="1"/>
    <col min="4360" max="4609" width="9.140625" style="1" customWidth="1"/>
    <col min="4610" max="4610" width="3.8515625" style="1" customWidth="1"/>
    <col min="4611" max="4611" width="40.421875" style="1" customWidth="1"/>
    <col min="4612" max="4612" width="5.57421875" style="1" customWidth="1"/>
    <col min="4613" max="4613" width="8.57421875" style="1" customWidth="1"/>
    <col min="4614" max="4614" width="9.8515625" style="1" customWidth="1"/>
    <col min="4615" max="4615" width="13.8515625" style="1" customWidth="1"/>
    <col min="4616" max="4865" width="9.140625" style="1" customWidth="1"/>
    <col min="4866" max="4866" width="3.8515625" style="1" customWidth="1"/>
    <col min="4867" max="4867" width="40.421875" style="1" customWidth="1"/>
    <col min="4868" max="4868" width="5.57421875" style="1" customWidth="1"/>
    <col min="4869" max="4869" width="8.57421875" style="1" customWidth="1"/>
    <col min="4870" max="4870" width="9.8515625" style="1" customWidth="1"/>
    <col min="4871" max="4871" width="13.8515625" style="1" customWidth="1"/>
    <col min="4872" max="5121" width="9.140625" style="1" customWidth="1"/>
    <col min="5122" max="5122" width="3.8515625" style="1" customWidth="1"/>
    <col min="5123" max="5123" width="40.421875" style="1" customWidth="1"/>
    <col min="5124" max="5124" width="5.57421875" style="1" customWidth="1"/>
    <col min="5125" max="5125" width="8.57421875" style="1" customWidth="1"/>
    <col min="5126" max="5126" width="9.8515625" style="1" customWidth="1"/>
    <col min="5127" max="5127" width="13.8515625" style="1" customWidth="1"/>
    <col min="5128" max="5377" width="9.140625" style="1" customWidth="1"/>
    <col min="5378" max="5378" width="3.8515625" style="1" customWidth="1"/>
    <col min="5379" max="5379" width="40.421875" style="1" customWidth="1"/>
    <col min="5380" max="5380" width="5.57421875" style="1" customWidth="1"/>
    <col min="5381" max="5381" width="8.57421875" style="1" customWidth="1"/>
    <col min="5382" max="5382" width="9.8515625" style="1" customWidth="1"/>
    <col min="5383" max="5383" width="13.8515625" style="1" customWidth="1"/>
    <col min="5384" max="5633" width="9.140625" style="1" customWidth="1"/>
    <col min="5634" max="5634" width="3.8515625" style="1" customWidth="1"/>
    <col min="5635" max="5635" width="40.421875" style="1" customWidth="1"/>
    <col min="5636" max="5636" width="5.57421875" style="1" customWidth="1"/>
    <col min="5637" max="5637" width="8.57421875" style="1" customWidth="1"/>
    <col min="5638" max="5638" width="9.8515625" style="1" customWidth="1"/>
    <col min="5639" max="5639" width="13.8515625" style="1" customWidth="1"/>
    <col min="5640" max="5889" width="9.140625" style="1" customWidth="1"/>
    <col min="5890" max="5890" width="3.8515625" style="1" customWidth="1"/>
    <col min="5891" max="5891" width="40.421875" style="1" customWidth="1"/>
    <col min="5892" max="5892" width="5.57421875" style="1" customWidth="1"/>
    <col min="5893" max="5893" width="8.57421875" style="1" customWidth="1"/>
    <col min="5894" max="5894" width="9.8515625" style="1" customWidth="1"/>
    <col min="5895" max="5895" width="13.8515625" style="1" customWidth="1"/>
    <col min="5896" max="6145" width="9.140625" style="1" customWidth="1"/>
    <col min="6146" max="6146" width="3.8515625" style="1" customWidth="1"/>
    <col min="6147" max="6147" width="40.421875" style="1" customWidth="1"/>
    <col min="6148" max="6148" width="5.57421875" style="1" customWidth="1"/>
    <col min="6149" max="6149" width="8.57421875" style="1" customWidth="1"/>
    <col min="6150" max="6150" width="9.8515625" style="1" customWidth="1"/>
    <col min="6151" max="6151" width="13.8515625" style="1" customWidth="1"/>
    <col min="6152" max="6401" width="9.140625" style="1" customWidth="1"/>
    <col min="6402" max="6402" width="3.8515625" style="1" customWidth="1"/>
    <col min="6403" max="6403" width="40.421875" style="1" customWidth="1"/>
    <col min="6404" max="6404" width="5.57421875" style="1" customWidth="1"/>
    <col min="6405" max="6405" width="8.57421875" style="1" customWidth="1"/>
    <col min="6406" max="6406" width="9.8515625" style="1" customWidth="1"/>
    <col min="6407" max="6407" width="13.8515625" style="1" customWidth="1"/>
    <col min="6408" max="6657" width="9.140625" style="1" customWidth="1"/>
    <col min="6658" max="6658" width="3.8515625" style="1" customWidth="1"/>
    <col min="6659" max="6659" width="40.421875" style="1" customWidth="1"/>
    <col min="6660" max="6660" width="5.57421875" style="1" customWidth="1"/>
    <col min="6661" max="6661" width="8.57421875" style="1" customWidth="1"/>
    <col min="6662" max="6662" width="9.8515625" style="1" customWidth="1"/>
    <col min="6663" max="6663" width="13.8515625" style="1" customWidth="1"/>
    <col min="6664" max="6913" width="9.140625" style="1" customWidth="1"/>
    <col min="6914" max="6914" width="3.8515625" style="1" customWidth="1"/>
    <col min="6915" max="6915" width="40.421875" style="1" customWidth="1"/>
    <col min="6916" max="6916" width="5.57421875" style="1" customWidth="1"/>
    <col min="6917" max="6917" width="8.57421875" style="1" customWidth="1"/>
    <col min="6918" max="6918" width="9.8515625" style="1" customWidth="1"/>
    <col min="6919" max="6919" width="13.8515625" style="1" customWidth="1"/>
    <col min="6920" max="7169" width="9.140625" style="1" customWidth="1"/>
    <col min="7170" max="7170" width="3.8515625" style="1" customWidth="1"/>
    <col min="7171" max="7171" width="40.421875" style="1" customWidth="1"/>
    <col min="7172" max="7172" width="5.57421875" style="1" customWidth="1"/>
    <col min="7173" max="7173" width="8.57421875" style="1" customWidth="1"/>
    <col min="7174" max="7174" width="9.8515625" style="1" customWidth="1"/>
    <col min="7175" max="7175" width="13.8515625" style="1" customWidth="1"/>
    <col min="7176" max="7425" width="9.140625" style="1" customWidth="1"/>
    <col min="7426" max="7426" width="3.8515625" style="1" customWidth="1"/>
    <col min="7427" max="7427" width="40.421875" style="1" customWidth="1"/>
    <col min="7428" max="7428" width="5.57421875" style="1" customWidth="1"/>
    <col min="7429" max="7429" width="8.57421875" style="1" customWidth="1"/>
    <col min="7430" max="7430" width="9.8515625" style="1" customWidth="1"/>
    <col min="7431" max="7431" width="13.8515625" style="1" customWidth="1"/>
    <col min="7432" max="7681" width="9.140625" style="1" customWidth="1"/>
    <col min="7682" max="7682" width="3.8515625" style="1" customWidth="1"/>
    <col min="7683" max="7683" width="40.421875" style="1" customWidth="1"/>
    <col min="7684" max="7684" width="5.57421875" style="1" customWidth="1"/>
    <col min="7685" max="7685" width="8.57421875" style="1" customWidth="1"/>
    <col min="7686" max="7686" width="9.8515625" style="1" customWidth="1"/>
    <col min="7687" max="7687" width="13.8515625" style="1" customWidth="1"/>
    <col min="7688" max="7937" width="9.140625" style="1" customWidth="1"/>
    <col min="7938" max="7938" width="3.8515625" style="1" customWidth="1"/>
    <col min="7939" max="7939" width="40.421875" style="1" customWidth="1"/>
    <col min="7940" max="7940" width="5.57421875" style="1" customWidth="1"/>
    <col min="7941" max="7941" width="8.57421875" style="1" customWidth="1"/>
    <col min="7942" max="7942" width="9.8515625" style="1" customWidth="1"/>
    <col min="7943" max="7943" width="13.8515625" style="1" customWidth="1"/>
    <col min="7944" max="8193" width="9.140625" style="1" customWidth="1"/>
    <col min="8194" max="8194" width="3.8515625" style="1" customWidth="1"/>
    <col min="8195" max="8195" width="40.421875" style="1" customWidth="1"/>
    <col min="8196" max="8196" width="5.57421875" style="1" customWidth="1"/>
    <col min="8197" max="8197" width="8.57421875" style="1" customWidth="1"/>
    <col min="8198" max="8198" width="9.8515625" style="1" customWidth="1"/>
    <col min="8199" max="8199" width="13.8515625" style="1" customWidth="1"/>
    <col min="8200" max="8449" width="9.140625" style="1" customWidth="1"/>
    <col min="8450" max="8450" width="3.8515625" style="1" customWidth="1"/>
    <col min="8451" max="8451" width="40.421875" style="1" customWidth="1"/>
    <col min="8452" max="8452" width="5.57421875" style="1" customWidth="1"/>
    <col min="8453" max="8453" width="8.57421875" style="1" customWidth="1"/>
    <col min="8454" max="8454" width="9.8515625" style="1" customWidth="1"/>
    <col min="8455" max="8455" width="13.8515625" style="1" customWidth="1"/>
    <col min="8456" max="8705" width="9.140625" style="1" customWidth="1"/>
    <col min="8706" max="8706" width="3.8515625" style="1" customWidth="1"/>
    <col min="8707" max="8707" width="40.421875" style="1" customWidth="1"/>
    <col min="8708" max="8708" width="5.57421875" style="1" customWidth="1"/>
    <col min="8709" max="8709" width="8.57421875" style="1" customWidth="1"/>
    <col min="8710" max="8710" width="9.8515625" style="1" customWidth="1"/>
    <col min="8711" max="8711" width="13.8515625" style="1" customWidth="1"/>
    <col min="8712" max="8961" width="9.140625" style="1" customWidth="1"/>
    <col min="8962" max="8962" width="3.8515625" style="1" customWidth="1"/>
    <col min="8963" max="8963" width="40.421875" style="1" customWidth="1"/>
    <col min="8964" max="8964" width="5.57421875" style="1" customWidth="1"/>
    <col min="8965" max="8965" width="8.57421875" style="1" customWidth="1"/>
    <col min="8966" max="8966" width="9.8515625" style="1" customWidth="1"/>
    <col min="8967" max="8967" width="13.8515625" style="1" customWidth="1"/>
    <col min="8968" max="9217" width="9.140625" style="1" customWidth="1"/>
    <col min="9218" max="9218" width="3.8515625" style="1" customWidth="1"/>
    <col min="9219" max="9219" width="40.421875" style="1" customWidth="1"/>
    <col min="9220" max="9220" width="5.57421875" style="1" customWidth="1"/>
    <col min="9221" max="9221" width="8.57421875" style="1" customWidth="1"/>
    <col min="9222" max="9222" width="9.8515625" style="1" customWidth="1"/>
    <col min="9223" max="9223" width="13.8515625" style="1" customWidth="1"/>
    <col min="9224" max="9473" width="9.140625" style="1" customWidth="1"/>
    <col min="9474" max="9474" width="3.8515625" style="1" customWidth="1"/>
    <col min="9475" max="9475" width="40.421875" style="1" customWidth="1"/>
    <col min="9476" max="9476" width="5.57421875" style="1" customWidth="1"/>
    <col min="9477" max="9477" width="8.57421875" style="1" customWidth="1"/>
    <col min="9478" max="9478" width="9.8515625" style="1" customWidth="1"/>
    <col min="9479" max="9479" width="13.8515625" style="1" customWidth="1"/>
    <col min="9480" max="9729" width="9.140625" style="1" customWidth="1"/>
    <col min="9730" max="9730" width="3.8515625" style="1" customWidth="1"/>
    <col min="9731" max="9731" width="40.421875" style="1" customWidth="1"/>
    <col min="9732" max="9732" width="5.57421875" style="1" customWidth="1"/>
    <col min="9733" max="9733" width="8.57421875" style="1" customWidth="1"/>
    <col min="9734" max="9734" width="9.8515625" style="1" customWidth="1"/>
    <col min="9735" max="9735" width="13.8515625" style="1" customWidth="1"/>
    <col min="9736" max="9985" width="9.140625" style="1" customWidth="1"/>
    <col min="9986" max="9986" width="3.8515625" style="1" customWidth="1"/>
    <col min="9987" max="9987" width="40.421875" style="1" customWidth="1"/>
    <col min="9988" max="9988" width="5.57421875" style="1" customWidth="1"/>
    <col min="9989" max="9989" width="8.57421875" style="1" customWidth="1"/>
    <col min="9990" max="9990" width="9.8515625" style="1" customWidth="1"/>
    <col min="9991" max="9991" width="13.8515625" style="1" customWidth="1"/>
    <col min="9992" max="10241" width="9.140625" style="1" customWidth="1"/>
    <col min="10242" max="10242" width="3.8515625" style="1" customWidth="1"/>
    <col min="10243" max="10243" width="40.421875" style="1" customWidth="1"/>
    <col min="10244" max="10244" width="5.57421875" style="1" customWidth="1"/>
    <col min="10245" max="10245" width="8.57421875" style="1" customWidth="1"/>
    <col min="10246" max="10246" width="9.8515625" style="1" customWidth="1"/>
    <col min="10247" max="10247" width="13.8515625" style="1" customWidth="1"/>
    <col min="10248" max="10497" width="9.140625" style="1" customWidth="1"/>
    <col min="10498" max="10498" width="3.8515625" style="1" customWidth="1"/>
    <col min="10499" max="10499" width="40.421875" style="1" customWidth="1"/>
    <col min="10500" max="10500" width="5.57421875" style="1" customWidth="1"/>
    <col min="10501" max="10501" width="8.57421875" style="1" customWidth="1"/>
    <col min="10502" max="10502" width="9.8515625" style="1" customWidth="1"/>
    <col min="10503" max="10503" width="13.8515625" style="1" customWidth="1"/>
    <col min="10504" max="10753" width="9.140625" style="1" customWidth="1"/>
    <col min="10754" max="10754" width="3.8515625" style="1" customWidth="1"/>
    <col min="10755" max="10755" width="40.421875" style="1" customWidth="1"/>
    <col min="10756" max="10756" width="5.57421875" style="1" customWidth="1"/>
    <col min="10757" max="10757" width="8.57421875" style="1" customWidth="1"/>
    <col min="10758" max="10758" width="9.8515625" style="1" customWidth="1"/>
    <col min="10759" max="10759" width="13.8515625" style="1" customWidth="1"/>
    <col min="10760" max="11009" width="9.140625" style="1" customWidth="1"/>
    <col min="11010" max="11010" width="3.8515625" style="1" customWidth="1"/>
    <col min="11011" max="11011" width="40.421875" style="1" customWidth="1"/>
    <col min="11012" max="11012" width="5.57421875" style="1" customWidth="1"/>
    <col min="11013" max="11013" width="8.57421875" style="1" customWidth="1"/>
    <col min="11014" max="11014" width="9.8515625" style="1" customWidth="1"/>
    <col min="11015" max="11015" width="13.8515625" style="1" customWidth="1"/>
    <col min="11016" max="11265" width="9.140625" style="1" customWidth="1"/>
    <col min="11266" max="11266" width="3.8515625" style="1" customWidth="1"/>
    <col min="11267" max="11267" width="40.421875" style="1" customWidth="1"/>
    <col min="11268" max="11268" width="5.57421875" style="1" customWidth="1"/>
    <col min="11269" max="11269" width="8.57421875" style="1" customWidth="1"/>
    <col min="11270" max="11270" width="9.8515625" style="1" customWidth="1"/>
    <col min="11271" max="11271" width="13.8515625" style="1" customWidth="1"/>
    <col min="11272" max="11521" width="9.140625" style="1" customWidth="1"/>
    <col min="11522" max="11522" width="3.8515625" style="1" customWidth="1"/>
    <col min="11523" max="11523" width="40.421875" style="1" customWidth="1"/>
    <col min="11524" max="11524" width="5.57421875" style="1" customWidth="1"/>
    <col min="11525" max="11525" width="8.57421875" style="1" customWidth="1"/>
    <col min="11526" max="11526" width="9.8515625" style="1" customWidth="1"/>
    <col min="11527" max="11527" width="13.8515625" style="1" customWidth="1"/>
    <col min="11528" max="11777" width="9.140625" style="1" customWidth="1"/>
    <col min="11778" max="11778" width="3.8515625" style="1" customWidth="1"/>
    <col min="11779" max="11779" width="40.421875" style="1" customWidth="1"/>
    <col min="11780" max="11780" width="5.57421875" style="1" customWidth="1"/>
    <col min="11781" max="11781" width="8.57421875" style="1" customWidth="1"/>
    <col min="11782" max="11782" width="9.8515625" style="1" customWidth="1"/>
    <col min="11783" max="11783" width="13.8515625" style="1" customWidth="1"/>
    <col min="11784" max="12033" width="9.140625" style="1" customWidth="1"/>
    <col min="12034" max="12034" width="3.8515625" style="1" customWidth="1"/>
    <col min="12035" max="12035" width="40.421875" style="1" customWidth="1"/>
    <col min="12036" max="12036" width="5.57421875" style="1" customWidth="1"/>
    <col min="12037" max="12037" width="8.57421875" style="1" customWidth="1"/>
    <col min="12038" max="12038" width="9.8515625" style="1" customWidth="1"/>
    <col min="12039" max="12039" width="13.8515625" style="1" customWidth="1"/>
    <col min="12040" max="12289" width="9.140625" style="1" customWidth="1"/>
    <col min="12290" max="12290" width="3.8515625" style="1" customWidth="1"/>
    <col min="12291" max="12291" width="40.421875" style="1" customWidth="1"/>
    <col min="12292" max="12292" width="5.57421875" style="1" customWidth="1"/>
    <col min="12293" max="12293" width="8.57421875" style="1" customWidth="1"/>
    <col min="12294" max="12294" width="9.8515625" style="1" customWidth="1"/>
    <col min="12295" max="12295" width="13.8515625" style="1" customWidth="1"/>
    <col min="12296" max="12545" width="9.140625" style="1" customWidth="1"/>
    <col min="12546" max="12546" width="3.8515625" style="1" customWidth="1"/>
    <col min="12547" max="12547" width="40.421875" style="1" customWidth="1"/>
    <col min="12548" max="12548" width="5.57421875" style="1" customWidth="1"/>
    <col min="12549" max="12549" width="8.57421875" style="1" customWidth="1"/>
    <col min="12550" max="12550" width="9.8515625" style="1" customWidth="1"/>
    <col min="12551" max="12551" width="13.8515625" style="1" customWidth="1"/>
    <col min="12552" max="12801" width="9.140625" style="1" customWidth="1"/>
    <col min="12802" max="12802" width="3.8515625" style="1" customWidth="1"/>
    <col min="12803" max="12803" width="40.421875" style="1" customWidth="1"/>
    <col min="12804" max="12804" width="5.57421875" style="1" customWidth="1"/>
    <col min="12805" max="12805" width="8.57421875" style="1" customWidth="1"/>
    <col min="12806" max="12806" width="9.8515625" style="1" customWidth="1"/>
    <col min="12807" max="12807" width="13.8515625" style="1" customWidth="1"/>
    <col min="12808" max="13057" width="9.140625" style="1" customWidth="1"/>
    <col min="13058" max="13058" width="3.8515625" style="1" customWidth="1"/>
    <col min="13059" max="13059" width="40.421875" style="1" customWidth="1"/>
    <col min="13060" max="13060" width="5.57421875" style="1" customWidth="1"/>
    <col min="13061" max="13061" width="8.57421875" style="1" customWidth="1"/>
    <col min="13062" max="13062" width="9.8515625" style="1" customWidth="1"/>
    <col min="13063" max="13063" width="13.8515625" style="1" customWidth="1"/>
    <col min="13064" max="13313" width="9.140625" style="1" customWidth="1"/>
    <col min="13314" max="13314" width="3.8515625" style="1" customWidth="1"/>
    <col min="13315" max="13315" width="40.421875" style="1" customWidth="1"/>
    <col min="13316" max="13316" width="5.57421875" style="1" customWidth="1"/>
    <col min="13317" max="13317" width="8.57421875" style="1" customWidth="1"/>
    <col min="13318" max="13318" width="9.8515625" style="1" customWidth="1"/>
    <col min="13319" max="13319" width="13.8515625" style="1" customWidth="1"/>
    <col min="13320" max="13569" width="9.140625" style="1" customWidth="1"/>
    <col min="13570" max="13570" width="3.8515625" style="1" customWidth="1"/>
    <col min="13571" max="13571" width="40.421875" style="1" customWidth="1"/>
    <col min="13572" max="13572" width="5.57421875" style="1" customWidth="1"/>
    <col min="13573" max="13573" width="8.57421875" style="1" customWidth="1"/>
    <col min="13574" max="13574" width="9.8515625" style="1" customWidth="1"/>
    <col min="13575" max="13575" width="13.8515625" style="1" customWidth="1"/>
    <col min="13576" max="13825" width="9.140625" style="1" customWidth="1"/>
    <col min="13826" max="13826" width="3.8515625" style="1" customWidth="1"/>
    <col min="13827" max="13827" width="40.421875" style="1" customWidth="1"/>
    <col min="13828" max="13828" width="5.57421875" style="1" customWidth="1"/>
    <col min="13829" max="13829" width="8.57421875" style="1" customWidth="1"/>
    <col min="13830" max="13830" width="9.8515625" style="1" customWidth="1"/>
    <col min="13831" max="13831" width="13.8515625" style="1" customWidth="1"/>
    <col min="13832" max="14081" width="9.140625" style="1" customWidth="1"/>
    <col min="14082" max="14082" width="3.8515625" style="1" customWidth="1"/>
    <col min="14083" max="14083" width="40.421875" style="1" customWidth="1"/>
    <col min="14084" max="14084" width="5.57421875" style="1" customWidth="1"/>
    <col min="14085" max="14085" width="8.57421875" style="1" customWidth="1"/>
    <col min="14086" max="14086" width="9.8515625" style="1" customWidth="1"/>
    <col min="14087" max="14087" width="13.8515625" style="1" customWidth="1"/>
    <col min="14088" max="14337" width="9.140625" style="1" customWidth="1"/>
    <col min="14338" max="14338" width="3.8515625" style="1" customWidth="1"/>
    <col min="14339" max="14339" width="40.421875" style="1" customWidth="1"/>
    <col min="14340" max="14340" width="5.57421875" style="1" customWidth="1"/>
    <col min="14341" max="14341" width="8.57421875" style="1" customWidth="1"/>
    <col min="14342" max="14342" width="9.8515625" style="1" customWidth="1"/>
    <col min="14343" max="14343" width="13.8515625" style="1" customWidth="1"/>
    <col min="14344" max="14593" width="9.140625" style="1" customWidth="1"/>
    <col min="14594" max="14594" width="3.8515625" style="1" customWidth="1"/>
    <col min="14595" max="14595" width="40.421875" style="1" customWidth="1"/>
    <col min="14596" max="14596" width="5.57421875" style="1" customWidth="1"/>
    <col min="14597" max="14597" width="8.57421875" style="1" customWidth="1"/>
    <col min="14598" max="14598" width="9.8515625" style="1" customWidth="1"/>
    <col min="14599" max="14599" width="13.8515625" style="1" customWidth="1"/>
    <col min="14600" max="14849" width="9.140625" style="1" customWidth="1"/>
    <col min="14850" max="14850" width="3.8515625" style="1" customWidth="1"/>
    <col min="14851" max="14851" width="40.421875" style="1" customWidth="1"/>
    <col min="14852" max="14852" width="5.57421875" style="1" customWidth="1"/>
    <col min="14853" max="14853" width="8.57421875" style="1" customWidth="1"/>
    <col min="14854" max="14854" width="9.8515625" style="1" customWidth="1"/>
    <col min="14855" max="14855" width="13.8515625" style="1" customWidth="1"/>
    <col min="14856" max="15105" width="9.140625" style="1" customWidth="1"/>
    <col min="15106" max="15106" width="3.8515625" style="1" customWidth="1"/>
    <col min="15107" max="15107" width="40.421875" style="1" customWidth="1"/>
    <col min="15108" max="15108" width="5.57421875" style="1" customWidth="1"/>
    <col min="15109" max="15109" width="8.57421875" style="1" customWidth="1"/>
    <col min="15110" max="15110" width="9.8515625" style="1" customWidth="1"/>
    <col min="15111" max="15111" width="13.8515625" style="1" customWidth="1"/>
    <col min="15112" max="15361" width="9.140625" style="1" customWidth="1"/>
    <col min="15362" max="15362" width="3.8515625" style="1" customWidth="1"/>
    <col min="15363" max="15363" width="40.421875" style="1" customWidth="1"/>
    <col min="15364" max="15364" width="5.57421875" style="1" customWidth="1"/>
    <col min="15365" max="15365" width="8.57421875" style="1" customWidth="1"/>
    <col min="15366" max="15366" width="9.8515625" style="1" customWidth="1"/>
    <col min="15367" max="15367" width="13.8515625" style="1" customWidth="1"/>
    <col min="15368" max="15617" width="9.140625" style="1" customWidth="1"/>
    <col min="15618" max="15618" width="3.8515625" style="1" customWidth="1"/>
    <col min="15619" max="15619" width="40.421875" style="1" customWidth="1"/>
    <col min="15620" max="15620" width="5.57421875" style="1" customWidth="1"/>
    <col min="15621" max="15621" width="8.57421875" style="1" customWidth="1"/>
    <col min="15622" max="15622" width="9.8515625" style="1" customWidth="1"/>
    <col min="15623" max="15623" width="13.8515625" style="1" customWidth="1"/>
    <col min="15624" max="15873" width="9.140625" style="1" customWidth="1"/>
    <col min="15874" max="15874" width="3.8515625" style="1" customWidth="1"/>
    <col min="15875" max="15875" width="40.421875" style="1" customWidth="1"/>
    <col min="15876" max="15876" width="5.57421875" style="1" customWidth="1"/>
    <col min="15877" max="15877" width="8.57421875" style="1" customWidth="1"/>
    <col min="15878" max="15878" width="9.8515625" style="1" customWidth="1"/>
    <col min="15879" max="15879" width="13.8515625" style="1" customWidth="1"/>
    <col min="15880" max="16129" width="9.140625" style="1" customWidth="1"/>
    <col min="16130" max="16130" width="3.8515625" style="1" customWidth="1"/>
    <col min="16131" max="16131" width="40.421875" style="1" customWidth="1"/>
    <col min="16132" max="16132" width="5.57421875" style="1" customWidth="1"/>
    <col min="16133" max="16133" width="8.57421875" style="1" customWidth="1"/>
    <col min="16134" max="16134" width="9.8515625" style="1" customWidth="1"/>
    <col min="16135" max="16135" width="13.8515625" style="1" customWidth="1"/>
    <col min="16136" max="16384" width="9.140625" style="1" customWidth="1"/>
  </cols>
  <sheetData>
    <row r="1" spans="1:11" ht="15" customHeight="1">
      <c r="A1" s="131" t="s">
        <v>45</v>
      </c>
      <c r="B1" s="132"/>
      <c r="C1" s="132"/>
      <c r="D1" s="132"/>
      <c r="E1" s="132"/>
      <c r="F1" s="132"/>
      <c r="G1" s="132"/>
      <c r="H1" s="132"/>
      <c r="I1" s="133"/>
      <c r="J1" s="47"/>
      <c r="K1"/>
    </row>
    <row r="2" spans="1:11" ht="12.75">
      <c r="A2" s="134"/>
      <c r="B2" s="135"/>
      <c r="C2" s="135"/>
      <c r="D2" s="135"/>
      <c r="E2" s="135"/>
      <c r="F2" s="135"/>
      <c r="G2" s="135"/>
      <c r="H2" s="135"/>
      <c r="I2" s="136"/>
      <c r="J2" s="48"/>
      <c r="K2"/>
    </row>
    <row r="3" spans="1:11" ht="15">
      <c r="A3" s="137" t="s">
        <v>46</v>
      </c>
      <c r="B3" s="138"/>
      <c r="C3" s="138"/>
      <c r="D3" s="138"/>
      <c r="E3" s="138"/>
      <c r="F3" s="138"/>
      <c r="G3" s="138"/>
      <c r="H3" s="138"/>
      <c r="I3" s="139"/>
      <c r="J3" s="48"/>
      <c r="K3"/>
    </row>
    <row r="4" spans="1:11" ht="13.5" thickBot="1">
      <c r="A4" s="99"/>
      <c r="B4" s="45"/>
      <c r="C4" s="45"/>
      <c r="D4" s="45"/>
      <c r="E4" s="45"/>
      <c r="F4" s="45"/>
      <c r="G4" s="45"/>
      <c r="H4" s="45"/>
      <c r="I4" s="46"/>
      <c r="J4" s="47"/>
      <c r="K4"/>
    </row>
    <row r="5" spans="1:11" ht="12.75">
      <c r="A5" s="44"/>
      <c r="B5" s="44"/>
      <c r="C5" s="44"/>
      <c r="D5" s="44"/>
      <c r="E5" s="44"/>
      <c r="F5" s="44"/>
      <c r="G5" s="44"/>
      <c r="H5" s="44"/>
      <c r="I5" s="44"/>
      <c r="J5" s="47"/>
      <c r="K5"/>
    </row>
    <row r="6" spans="1:9" ht="15.75">
      <c r="A6" s="140" t="s">
        <v>27</v>
      </c>
      <c r="B6" s="140"/>
      <c r="C6" s="140"/>
      <c r="D6" s="140"/>
      <c r="E6" s="140"/>
      <c r="F6" s="140"/>
      <c r="G6" s="140"/>
      <c r="H6" s="140"/>
      <c r="I6" s="140"/>
    </row>
    <row r="7" spans="1:8" ht="12.75">
      <c r="A7" s="17"/>
      <c r="B7" s="17"/>
      <c r="C7" s="3"/>
      <c r="D7" s="3"/>
      <c r="E7" s="2"/>
      <c r="F7" s="10"/>
      <c r="G7" s="2"/>
      <c r="H7" s="4"/>
    </row>
    <row r="8" spans="1:10" s="9" customFormat="1" ht="24.75" thickBot="1">
      <c r="A8" s="29" t="s">
        <v>2</v>
      </c>
      <c r="B8" s="29" t="s">
        <v>11</v>
      </c>
      <c r="C8" s="30" t="s">
        <v>3</v>
      </c>
      <c r="D8" s="31"/>
      <c r="E8" s="31" t="s">
        <v>4</v>
      </c>
      <c r="F8" s="32" t="s">
        <v>5</v>
      </c>
      <c r="G8" s="33" t="s">
        <v>6</v>
      </c>
      <c r="H8" s="33" t="s">
        <v>8</v>
      </c>
      <c r="I8" s="33" t="s">
        <v>10</v>
      </c>
      <c r="J8" s="42"/>
    </row>
    <row r="9" spans="1:9" s="9" customFormat="1" ht="21" customHeight="1" thickTop="1">
      <c r="A9" s="49"/>
      <c r="B9" s="50"/>
      <c r="C9" s="108" t="s">
        <v>49</v>
      </c>
      <c r="D9" s="109"/>
      <c r="E9" s="109"/>
      <c r="F9" s="109"/>
      <c r="G9" s="109"/>
      <c r="H9" s="109"/>
      <c r="I9" s="109"/>
    </row>
    <row r="10" spans="1:9" s="9" customFormat="1" ht="15.95" customHeight="1">
      <c r="A10" s="51" t="s">
        <v>78</v>
      </c>
      <c r="B10" s="52"/>
      <c r="C10" s="53"/>
      <c r="D10" s="96" t="s">
        <v>69</v>
      </c>
      <c r="E10" s="54" t="s">
        <v>1</v>
      </c>
      <c r="F10" s="55">
        <v>1</v>
      </c>
      <c r="G10" s="97"/>
      <c r="H10" s="98">
        <f aca="true" t="shared" si="0" ref="H10:H19">F10*G10</f>
        <v>0</v>
      </c>
      <c r="I10" s="98">
        <f aca="true" t="shared" si="1" ref="I10:I20">H10*1.21</f>
        <v>0</v>
      </c>
    </row>
    <row r="11" spans="1:9" s="9" customFormat="1" ht="15.95" customHeight="1">
      <c r="A11" s="56" t="s">
        <v>79</v>
      </c>
      <c r="B11" s="52"/>
      <c r="C11" s="53"/>
      <c r="D11" s="96" t="s">
        <v>87</v>
      </c>
      <c r="E11" s="54" t="s">
        <v>1</v>
      </c>
      <c r="F11" s="55">
        <v>1</v>
      </c>
      <c r="G11" s="97"/>
      <c r="H11" s="98">
        <f t="shared" si="0"/>
        <v>0</v>
      </c>
      <c r="I11" s="98">
        <f t="shared" si="1"/>
        <v>0</v>
      </c>
    </row>
    <row r="12" spans="1:9" s="9" customFormat="1" ht="15.95" customHeight="1">
      <c r="A12" s="56" t="s">
        <v>50</v>
      </c>
      <c r="B12" s="52"/>
      <c r="C12" s="53"/>
      <c r="D12" s="96" t="s">
        <v>70</v>
      </c>
      <c r="E12" s="54" t="s">
        <v>1</v>
      </c>
      <c r="F12" s="55">
        <v>1</v>
      </c>
      <c r="G12" s="97"/>
      <c r="H12" s="98">
        <f t="shared" si="0"/>
        <v>0</v>
      </c>
      <c r="I12" s="98">
        <f t="shared" si="1"/>
        <v>0</v>
      </c>
    </row>
    <row r="13" spans="1:9" s="9" customFormat="1" ht="15.95" customHeight="1">
      <c r="A13" s="56" t="s">
        <v>51</v>
      </c>
      <c r="B13" s="52"/>
      <c r="C13" s="53"/>
      <c r="D13" s="96" t="s">
        <v>71</v>
      </c>
      <c r="E13" s="54" t="s">
        <v>1</v>
      </c>
      <c r="F13" s="55">
        <v>1</v>
      </c>
      <c r="G13" s="97"/>
      <c r="H13" s="98">
        <f t="shared" si="0"/>
        <v>0</v>
      </c>
      <c r="I13" s="98">
        <f t="shared" si="1"/>
        <v>0</v>
      </c>
    </row>
    <row r="14" spans="1:9" s="9" customFormat="1" ht="12.75">
      <c r="A14" s="56" t="s">
        <v>52</v>
      </c>
      <c r="B14" s="52"/>
      <c r="C14" s="53"/>
      <c r="D14" s="96" t="s">
        <v>72</v>
      </c>
      <c r="E14" s="54" t="s">
        <v>1</v>
      </c>
      <c r="F14" s="55">
        <v>1</v>
      </c>
      <c r="G14" s="97"/>
      <c r="H14" s="98">
        <f t="shared" si="0"/>
        <v>0</v>
      </c>
      <c r="I14" s="98">
        <f t="shared" si="1"/>
        <v>0</v>
      </c>
    </row>
    <row r="15" spans="1:9" s="9" customFormat="1" ht="12.75">
      <c r="A15" s="56" t="s">
        <v>53</v>
      </c>
      <c r="B15" s="52"/>
      <c r="C15" s="53"/>
      <c r="D15" s="96" t="s">
        <v>73</v>
      </c>
      <c r="E15" s="54" t="s">
        <v>1</v>
      </c>
      <c r="F15" s="55">
        <v>1</v>
      </c>
      <c r="G15" s="97"/>
      <c r="H15" s="98">
        <f t="shared" si="0"/>
        <v>0</v>
      </c>
      <c r="I15" s="98">
        <f t="shared" si="1"/>
        <v>0</v>
      </c>
    </row>
    <row r="16" spans="1:9" s="9" customFormat="1" ht="12.75">
      <c r="A16" s="56" t="s">
        <v>54</v>
      </c>
      <c r="B16" s="52"/>
      <c r="C16" s="53"/>
      <c r="D16" s="96" t="s">
        <v>74</v>
      </c>
      <c r="E16" s="54" t="s">
        <v>1</v>
      </c>
      <c r="F16" s="55">
        <v>1</v>
      </c>
      <c r="G16" s="97"/>
      <c r="H16" s="98">
        <f t="shared" si="0"/>
        <v>0</v>
      </c>
      <c r="I16" s="98">
        <f t="shared" si="1"/>
        <v>0</v>
      </c>
    </row>
    <row r="17" spans="1:9" s="9" customFormat="1" ht="12.75">
      <c r="A17" s="56" t="s">
        <v>55</v>
      </c>
      <c r="B17" s="52"/>
      <c r="C17" s="53"/>
      <c r="D17" s="96" t="s">
        <v>109</v>
      </c>
      <c r="E17" s="54" t="s">
        <v>1</v>
      </c>
      <c r="F17" s="55">
        <v>1</v>
      </c>
      <c r="G17" s="97"/>
      <c r="H17" s="98">
        <f aca="true" t="shared" si="2" ref="H17">F17*G17</f>
        <v>0</v>
      </c>
      <c r="I17" s="98">
        <f aca="true" t="shared" si="3" ref="I17">H17*1.21</f>
        <v>0</v>
      </c>
    </row>
    <row r="18" spans="1:9" s="9" customFormat="1" ht="12.75">
      <c r="A18" s="56" t="s">
        <v>56</v>
      </c>
      <c r="B18" s="52"/>
      <c r="C18" s="53"/>
      <c r="D18" s="96" t="s">
        <v>110</v>
      </c>
      <c r="E18" s="54" t="s">
        <v>1</v>
      </c>
      <c r="F18" s="55">
        <v>1</v>
      </c>
      <c r="G18" s="97"/>
      <c r="H18" s="98">
        <f t="shared" si="0"/>
        <v>0</v>
      </c>
      <c r="I18" s="98">
        <f t="shared" si="1"/>
        <v>0</v>
      </c>
    </row>
    <row r="19" spans="1:9" s="9" customFormat="1" ht="12.75">
      <c r="A19" s="56" t="s">
        <v>59</v>
      </c>
      <c r="B19" s="52"/>
      <c r="C19" s="53"/>
      <c r="D19" s="96" t="s">
        <v>111</v>
      </c>
      <c r="E19" s="54" t="s">
        <v>1</v>
      </c>
      <c r="F19" s="55">
        <v>1</v>
      </c>
      <c r="G19" s="97"/>
      <c r="H19" s="98">
        <f t="shared" si="0"/>
        <v>0</v>
      </c>
      <c r="I19" s="98">
        <f t="shared" si="1"/>
        <v>0</v>
      </c>
    </row>
    <row r="20" spans="1:9" s="9" customFormat="1" ht="21" customHeight="1" thickBot="1">
      <c r="A20" s="34"/>
      <c r="B20" s="103" t="s">
        <v>57</v>
      </c>
      <c r="C20" s="104"/>
      <c r="D20" s="104"/>
      <c r="E20" s="104"/>
      <c r="F20" s="104"/>
      <c r="G20" s="105"/>
      <c r="H20" s="39">
        <f>SUM(H10:H19)</f>
        <v>0</v>
      </c>
      <c r="I20" s="39">
        <f t="shared" si="1"/>
        <v>0</v>
      </c>
    </row>
    <row r="21" spans="1:9" s="9" customFormat="1" ht="21" customHeight="1" thickTop="1">
      <c r="A21" s="49"/>
      <c r="B21" s="50"/>
      <c r="C21" s="128" t="s">
        <v>92</v>
      </c>
      <c r="D21" s="129"/>
      <c r="E21" s="129"/>
      <c r="F21" s="129"/>
      <c r="G21" s="129"/>
      <c r="H21" s="129"/>
      <c r="I21" s="129"/>
    </row>
    <row r="22" spans="1:9" s="9" customFormat="1" ht="36">
      <c r="A22" s="51" t="s">
        <v>60</v>
      </c>
      <c r="B22" s="52"/>
      <c r="C22" s="53"/>
      <c r="D22" s="96" t="s">
        <v>100</v>
      </c>
      <c r="E22" s="54" t="s">
        <v>1</v>
      </c>
      <c r="F22" s="55">
        <v>1</v>
      </c>
      <c r="G22" s="97"/>
      <c r="H22" s="98">
        <f aca="true" t="shared" si="4" ref="H22">F22*G22</f>
        <v>0</v>
      </c>
      <c r="I22" s="98">
        <f aca="true" t="shared" si="5" ref="I22">H22*1.21</f>
        <v>0</v>
      </c>
    </row>
    <row r="23" spans="1:9" s="9" customFormat="1" ht="24">
      <c r="A23" s="51" t="s">
        <v>61</v>
      </c>
      <c r="B23" s="52"/>
      <c r="C23" s="53"/>
      <c r="D23" s="96" t="s">
        <v>101</v>
      </c>
      <c r="E23" s="54" t="s">
        <v>1</v>
      </c>
      <c r="F23" s="55">
        <v>1</v>
      </c>
      <c r="G23" s="97"/>
      <c r="H23" s="98">
        <f aca="true" t="shared" si="6" ref="H23:H24">F23*G23</f>
        <v>0</v>
      </c>
      <c r="I23" s="98">
        <f aca="true" t="shared" si="7" ref="I23:I24">H23*1.21</f>
        <v>0</v>
      </c>
    </row>
    <row r="24" spans="1:9" s="9" customFormat="1" ht="24">
      <c r="A24" s="56" t="s">
        <v>62</v>
      </c>
      <c r="B24" s="52"/>
      <c r="C24" s="53"/>
      <c r="D24" s="96" t="s">
        <v>102</v>
      </c>
      <c r="E24" s="54" t="s">
        <v>1</v>
      </c>
      <c r="F24" s="55">
        <v>1</v>
      </c>
      <c r="G24" s="97"/>
      <c r="H24" s="98">
        <f t="shared" si="6"/>
        <v>0</v>
      </c>
      <c r="I24" s="98">
        <f t="shared" si="7"/>
        <v>0</v>
      </c>
    </row>
    <row r="25" spans="1:9" s="9" customFormat="1" ht="15.95" customHeight="1">
      <c r="A25" s="56" t="s">
        <v>63</v>
      </c>
      <c r="B25" s="52"/>
      <c r="C25" s="53"/>
      <c r="D25" s="96" t="s">
        <v>103</v>
      </c>
      <c r="E25" s="54" t="s">
        <v>1</v>
      </c>
      <c r="F25" s="55">
        <v>1</v>
      </c>
      <c r="G25" s="97"/>
      <c r="H25" s="98">
        <f aca="true" t="shared" si="8" ref="H25">F25*G25</f>
        <v>0</v>
      </c>
      <c r="I25" s="98">
        <f aca="true" t="shared" si="9" ref="I25">H25*1.21</f>
        <v>0</v>
      </c>
    </row>
    <row r="26" spans="1:9" s="9" customFormat="1" ht="36">
      <c r="A26" s="56" t="s">
        <v>64</v>
      </c>
      <c r="B26" s="52"/>
      <c r="C26" s="53"/>
      <c r="D26" s="96" t="s">
        <v>104</v>
      </c>
      <c r="E26" s="54" t="s">
        <v>1</v>
      </c>
      <c r="F26" s="55">
        <v>1</v>
      </c>
      <c r="G26" s="97"/>
      <c r="H26" s="98">
        <f aca="true" t="shared" si="10" ref="H26:H27">F26*G26</f>
        <v>0</v>
      </c>
      <c r="I26" s="98">
        <f aca="true" t="shared" si="11" ref="I26:I27">H26*1.21</f>
        <v>0</v>
      </c>
    </row>
    <row r="27" spans="1:9" s="9" customFormat="1" ht="24">
      <c r="A27" s="56" t="s">
        <v>65</v>
      </c>
      <c r="B27" s="52"/>
      <c r="C27" s="53"/>
      <c r="D27" s="96" t="s">
        <v>105</v>
      </c>
      <c r="E27" s="54" t="s">
        <v>1</v>
      </c>
      <c r="F27" s="55">
        <v>1</v>
      </c>
      <c r="G27" s="97"/>
      <c r="H27" s="98">
        <f t="shared" si="10"/>
        <v>0</v>
      </c>
      <c r="I27" s="98">
        <f t="shared" si="11"/>
        <v>0</v>
      </c>
    </row>
    <row r="28" spans="1:9" s="9" customFormat="1" ht="24">
      <c r="A28" s="56" t="s">
        <v>66</v>
      </c>
      <c r="B28" s="52"/>
      <c r="C28" s="53"/>
      <c r="D28" s="96" t="s">
        <v>106</v>
      </c>
      <c r="E28" s="54" t="s">
        <v>1</v>
      </c>
      <c r="F28" s="55">
        <v>1</v>
      </c>
      <c r="G28" s="97"/>
      <c r="H28" s="98">
        <f aca="true" t="shared" si="12" ref="H28">F28*G28</f>
        <v>0</v>
      </c>
      <c r="I28" s="98">
        <f aca="true" t="shared" si="13" ref="I28">H28*1.21</f>
        <v>0</v>
      </c>
    </row>
    <row r="29" spans="1:9" s="9" customFormat="1" ht="12.75">
      <c r="A29" s="56" t="s">
        <v>80</v>
      </c>
      <c r="B29" s="52"/>
      <c r="C29" s="53"/>
      <c r="D29" s="96" t="s">
        <v>107</v>
      </c>
      <c r="E29" s="54" t="s">
        <v>1</v>
      </c>
      <c r="F29" s="55">
        <v>6</v>
      </c>
      <c r="G29" s="97"/>
      <c r="H29" s="98">
        <f aca="true" t="shared" si="14" ref="H29">F29*G29</f>
        <v>0</v>
      </c>
      <c r="I29" s="98">
        <f aca="true" t="shared" si="15" ref="I29">H29*1.21</f>
        <v>0</v>
      </c>
    </row>
    <row r="30" spans="1:9" s="9" customFormat="1" ht="12.75">
      <c r="A30" s="56" t="s">
        <v>81</v>
      </c>
      <c r="B30" s="52"/>
      <c r="C30" s="53"/>
      <c r="D30" s="96" t="s">
        <v>108</v>
      </c>
      <c r="E30" s="54" t="s">
        <v>1</v>
      </c>
      <c r="F30" s="55">
        <v>1</v>
      </c>
      <c r="G30" s="97"/>
      <c r="H30" s="98">
        <f aca="true" t="shared" si="16" ref="H30">F30*G30</f>
        <v>0</v>
      </c>
      <c r="I30" s="98">
        <f aca="true" t="shared" si="17" ref="I30">H30*1.21</f>
        <v>0</v>
      </c>
    </row>
    <row r="31" spans="1:9" s="9" customFormat="1" ht="21" customHeight="1" thickBot="1">
      <c r="A31" s="34"/>
      <c r="B31" s="103" t="s">
        <v>93</v>
      </c>
      <c r="C31" s="104"/>
      <c r="D31" s="104"/>
      <c r="E31" s="104"/>
      <c r="F31" s="104"/>
      <c r="G31" s="105"/>
      <c r="H31" s="39">
        <f>SUM(H22:H30)</f>
        <v>0</v>
      </c>
      <c r="I31" s="39">
        <f aca="true" t="shared" si="18" ref="I31">H31*1.21</f>
        <v>0</v>
      </c>
    </row>
    <row r="32" spans="1:9" s="9" customFormat="1" ht="19.5" customHeight="1" thickTop="1">
      <c r="A32" s="57"/>
      <c r="B32" s="35"/>
      <c r="C32" s="128" t="s">
        <v>58</v>
      </c>
      <c r="D32" s="129"/>
      <c r="E32" s="129"/>
      <c r="F32" s="129"/>
      <c r="G32" s="129"/>
      <c r="H32" s="129"/>
      <c r="I32" s="129"/>
    </row>
    <row r="33" spans="1:9" s="9" customFormat="1" ht="12.75">
      <c r="A33" s="56" t="s">
        <v>82</v>
      </c>
      <c r="B33" s="52"/>
      <c r="C33" s="53"/>
      <c r="D33" s="96" t="s">
        <v>75</v>
      </c>
      <c r="E33" s="58" t="s">
        <v>1</v>
      </c>
      <c r="F33" s="55">
        <v>1</v>
      </c>
      <c r="G33" s="97"/>
      <c r="H33" s="98">
        <f aca="true" t="shared" si="19" ref="H33:H42">F33*G33</f>
        <v>0</v>
      </c>
      <c r="I33" s="98">
        <f aca="true" t="shared" si="20" ref="I33:I42">H33*1.21</f>
        <v>0</v>
      </c>
    </row>
    <row r="34" spans="1:9" s="9" customFormat="1" ht="12.75">
      <c r="A34" s="56" t="s">
        <v>83</v>
      </c>
      <c r="B34" s="52"/>
      <c r="C34" s="53"/>
      <c r="D34" s="96" t="s">
        <v>76</v>
      </c>
      <c r="E34" s="58" t="s">
        <v>1</v>
      </c>
      <c r="F34" s="55">
        <v>1</v>
      </c>
      <c r="G34" s="97"/>
      <c r="H34" s="98">
        <f t="shared" si="19"/>
        <v>0</v>
      </c>
      <c r="I34" s="98">
        <f t="shared" si="20"/>
        <v>0</v>
      </c>
    </row>
    <row r="35" spans="1:9" s="9" customFormat="1" ht="12.75">
      <c r="A35" s="56" t="s">
        <v>112</v>
      </c>
      <c r="B35" s="52"/>
      <c r="C35" s="53"/>
      <c r="D35" s="96" t="s">
        <v>89</v>
      </c>
      <c r="E35" s="58" t="s">
        <v>1</v>
      </c>
      <c r="F35" s="55">
        <v>1</v>
      </c>
      <c r="G35" s="97"/>
      <c r="H35" s="98">
        <f t="shared" si="19"/>
        <v>0</v>
      </c>
      <c r="I35" s="98">
        <f t="shared" si="20"/>
        <v>0</v>
      </c>
    </row>
    <row r="36" spans="1:9" s="9" customFormat="1" ht="12.75">
      <c r="A36" s="56" t="s">
        <v>113</v>
      </c>
      <c r="B36" s="52"/>
      <c r="C36" s="53"/>
      <c r="D36" s="96" t="s">
        <v>90</v>
      </c>
      <c r="E36" s="58" t="s">
        <v>1</v>
      </c>
      <c r="F36" s="55">
        <v>1</v>
      </c>
      <c r="G36" s="97"/>
      <c r="H36" s="98">
        <f t="shared" si="19"/>
        <v>0</v>
      </c>
      <c r="I36" s="98">
        <f t="shared" si="20"/>
        <v>0</v>
      </c>
    </row>
    <row r="37" spans="1:9" s="9" customFormat="1" ht="12.75">
      <c r="A37" s="56" t="s">
        <v>114</v>
      </c>
      <c r="B37" s="52"/>
      <c r="C37" s="53"/>
      <c r="D37" s="96" t="s">
        <v>77</v>
      </c>
      <c r="E37" s="58" t="s">
        <v>1</v>
      </c>
      <c r="F37" s="55">
        <v>1</v>
      </c>
      <c r="G37" s="97"/>
      <c r="H37" s="98">
        <f t="shared" si="19"/>
        <v>0</v>
      </c>
      <c r="I37" s="98">
        <f t="shared" si="20"/>
        <v>0</v>
      </c>
    </row>
    <row r="38" spans="1:9" s="9" customFormat="1" ht="12.75">
      <c r="A38" s="56" t="s">
        <v>115</v>
      </c>
      <c r="B38" s="52"/>
      <c r="C38" s="53"/>
      <c r="D38" s="96" t="s">
        <v>91</v>
      </c>
      <c r="E38" s="58" t="s">
        <v>1</v>
      </c>
      <c r="F38" s="55">
        <v>1</v>
      </c>
      <c r="G38" s="97"/>
      <c r="H38" s="98">
        <f t="shared" si="19"/>
        <v>0</v>
      </c>
      <c r="I38" s="98">
        <f t="shared" si="20"/>
        <v>0</v>
      </c>
    </row>
    <row r="39" spans="1:9" s="9" customFormat="1" ht="12.75">
      <c r="A39" s="56" t="s">
        <v>116</v>
      </c>
      <c r="B39" s="52"/>
      <c r="C39" s="53"/>
      <c r="D39" s="96" t="s">
        <v>84</v>
      </c>
      <c r="E39" s="58" t="s">
        <v>1</v>
      </c>
      <c r="F39" s="55">
        <v>1</v>
      </c>
      <c r="G39" s="97"/>
      <c r="H39" s="98">
        <f t="shared" si="19"/>
        <v>0</v>
      </c>
      <c r="I39" s="98">
        <f t="shared" si="20"/>
        <v>0</v>
      </c>
    </row>
    <row r="40" spans="1:9" s="9" customFormat="1" ht="12.75">
      <c r="A40" s="56" t="s">
        <v>117</v>
      </c>
      <c r="B40" s="52"/>
      <c r="C40" s="53"/>
      <c r="D40" s="96" t="s">
        <v>85</v>
      </c>
      <c r="E40" s="58" t="s">
        <v>1</v>
      </c>
      <c r="F40" s="55">
        <v>1</v>
      </c>
      <c r="G40" s="97"/>
      <c r="H40" s="98">
        <f t="shared" si="19"/>
        <v>0</v>
      </c>
      <c r="I40" s="98">
        <f t="shared" si="20"/>
        <v>0</v>
      </c>
    </row>
    <row r="41" spans="1:9" s="9" customFormat="1" ht="12.75">
      <c r="A41" s="56" t="s">
        <v>118</v>
      </c>
      <c r="B41" s="52"/>
      <c r="C41" s="53"/>
      <c r="D41" s="96" t="s">
        <v>86</v>
      </c>
      <c r="E41" s="58" t="s">
        <v>1</v>
      </c>
      <c r="F41" s="55">
        <v>1</v>
      </c>
      <c r="G41" s="97"/>
      <c r="H41" s="98">
        <f t="shared" si="19"/>
        <v>0</v>
      </c>
      <c r="I41" s="98">
        <f t="shared" si="20"/>
        <v>0</v>
      </c>
    </row>
    <row r="42" spans="1:9" s="9" customFormat="1" ht="12.75">
      <c r="A42" s="56" t="s">
        <v>119</v>
      </c>
      <c r="B42" s="52"/>
      <c r="C42" s="53"/>
      <c r="D42" s="96" t="s">
        <v>88</v>
      </c>
      <c r="E42" s="58" t="s">
        <v>1</v>
      </c>
      <c r="F42" s="55">
        <v>1</v>
      </c>
      <c r="G42" s="97"/>
      <c r="H42" s="97">
        <f t="shared" si="19"/>
        <v>0</v>
      </c>
      <c r="I42" s="97">
        <f t="shared" si="20"/>
        <v>0</v>
      </c>
    </row>
    <row r="43" spans="1:9" s="9" customFormat="1" ht="21" customHeight="1" thickBot="1">
      <c r="A43" s="34"/>
      <c r="B43" s="103" t="s">
        <v>67</v>
      </c>
      <c r="C43" s="104"/>
      <c r="D43" s="104"/>
      <c r="E43" s="104"/>
      <c r="F43" s="104"/>
      <c r="G43" s="105"/>
      <c r="H43" s="40">
        <f>SUM(H33:H42)</f>
        <v>0</v>
      </c>
      <c r="I43" s="39">
        <f>H43*1.21</f>
        <v>0</v>
      </c>
    </row>
    <row r="44" spans="1:10" s="9" customFormat="1" ht="21" customHeight="1" thickTop="1">
      <c r="A44" s="70"/>
      <c r="B44" s="35"/>
      <c r="C44" s="108" t="s">
        <v>68</v>
      </c>
      <c r="D44" s="109"/>
      <c r="E44" s="109"/>
      <c r="F44" s="109"/>
      <c r="G44" s="109"/>
      <c r="H44" s="109"/>
      <c r="I44" s="109"/>
      <c r="J44" s="42"/>
    </row>
    <row r="45" spans="1:10" s="9" customFormat="1" ht="21" customHeight="1">
      <c r="A45" s="60"/>
      <c r="B45" s="59"/>
      <c r="C45" s="141" t="s">
        <v>15</v>
      </c>
      <c r="D45" s="141"/>
      <c r="E45" s="141"/>
      <c r="F45" s="141"/>
      <c r="G45" s="141"/>
      <c r="H45" s="141"/>
      <c r="I45" s="141"/>
      <c r="J45" s="42"/>
    </row>
    <row r="46" spans="1:9" ht="104.25" customHeight="1" thickBot="1">
      <c r="A46" s="62">
        <v>30</v>
      </c>
      <c r="B46"/>
      <c r="C46" s="67"/>
      <c r="D46" s="68" t="s">
        <v>28</v>
      </c>
      <c r="E46" s="69" t="s">
        <v>1</v>
      </c>
      <c r="F46" s="65">
        <v>5</v>
      </c>
      <c r="G46" s="66"/>
      <c r="H46" s="66">
        <f>F46*G46</f>
        <v>0</v>
      </c>
      <c r="I46" s="66">
        <f>H46*1.21</f>
        <v>0</v>
      </c>
    </row>
    <row r="47" spans="1:10" s="9" customFormat="1" ht="19.5" customHeight="1" thickTop="1">
      <c r="A47" s="61"/>
      <c r="B47" s="35"/>
      <c r="C47" s="101" t="s">
        <v>16</v>
      </c>
      <c r="D47" s="102"/>
      <c r="E47" s="102"/>
      <c r="F47" s="102"/>
      <c r="G47" s="102"/>
      <c r="H47" s="102"/>
      <c r="I47" s="102"/>
      <c r="J47" s="42"/>
    </row>
    <row r="48" spans="1:20" ht="60" customHeight="1" thickBot="1">
      <c r="A48" s="62">
        <v>31</v>
      </c>
      <c r="B48" s="72"/>
      <c r="C48" s="67"/>
      <c r="D48" s="86" t="s">
        <v>29</v>
      </c>
      <c r="E48" s="69" t="s">
        <v>1</v>
      </c>
      <c r="F48" s="65">
        <v>5</v>
      </c>
      <c r="G48" s="66"/>
      <c r="H48" s="66">
        <f>F48*G48</f>
        <v>0</v>
      </c>
      <c r="I48" s="66">
        <f>H48*1.21</f>
        <v>0</v>
      </c>
      <c r="M48"/>
      <c r="N48"/>
      <c r="O48"/>
      <c r="P48"/>
      <c r="Q48"/>
      <c r="R48"/>
      <c r="S48"/>
      <c r="T48"/>
    </row>
    <row r="49" spans="1:20" s="9" customFormat="1" ht="19.5" customHeight="1" thickBot="1" thickTop="1">
      <c r="A49" s="71"/>
      <c r="B49" s="60"/>
      <c r="C49" s="130" t="s">
        <v>17</v>
      </c>
      <c r="D49" s="130"/>
      <c r="E49" s="130"/>
      <c r="F49" s="130"/>
      <c r="G49" s="130"/>
      <c r="H49" s="130"/>
      <c r="I49" s="130"/>
      <c r="J49" s="42"/>
      <c r="M49"/>
      <c r="N49"/>
      <c r="O49"/>
      <c r="P49"/>
      <c r="Q49"/>
      <c r="R49"/>
      <c r="S49"/>
      <c r="T49"/>
    </row>
    <row r="50" spans="1:20" ht="85.5" customHeight="1" thickBot="1" thickTop="1">
      <c r="A50" s="74">
        <v>32</v>
      </c>
      <c r="B50" s="75"/>
      <c r="C50" s="67"/>
      <c r="D50" s="68" t="s">
        <v>30</v>
      </c>
      <c r="E50" s="69" t="s">
        <v>1</v>
      </c>
      <c r="F50" s="65">
        <v>5</v>
      </c>
      <c r="G50" s="66"/>
      <c r="H50" s="66">
        <f>F50*G50</f>
        <v>0</v>
      </c>
      <c r="I50" s="66">
        <f>H50*1.21</f>
        <v>0</v>
      </c>
      <c r="M50"/>
      <c r="N50"/>
      <c r="O50"/>
      <c r="P50"/>
      <c r="Q50"/>
      <c r="R50"/>
      <c r="S50"/>
      <c r="T50"/>
    </row>
    <row r="51" spans="1:20" s="9" customFormat="1" ht="19.5" customHeight="1" thickTop="1">
      <c r="A51" s="61"/>
      <c r="B51" s="59"/>
      <c r="C51" s="101" t="s">
        <v>18</v>
      </c>
      <c r="D51" s="102"/>
      <c r="E51" s="102"/>
      <c r="F51" s="102"/>
      <c r="G51" s="102"/>
      <c r="H51" s="102"/>
      <c r="I51" s="102"/>
      <c r="J51" s="42"/>
      <c r="M51"/>
      <c r="N51"/>
      <c r="O51"/>
      <c r="P51"/>
      <c r="Q51"/>
      <c r="R51"/>
      <c r="S51"/>
      <c r="T51"/>
    </row>
    <row r="52" spans="1:20" ht="72" customHeight="1" thickBot="1">
      <c r="A52" s="62">
        <v>33</v>
      </c>
      <c r="B52" s="77"/>
      <c r="C52" s="67"/>
      <c r="D52" s="73" t="s">
        <v>19</v>
      </c>
      <c r="E52" s="69" t="s">
        <v>1</v>
      </c>
      <c r="F52" s="65">
        <v>5</v>
      </c>
      <c r="G52" s="66"/>
      <c r="H52" s="66">
        <f>F52*G52</f>
        <v>0</v>
      </c>
      <c r="I52" s="66">
        <f>H52*1.21</f>
        <v>0</v>
      </c>
      <c r="M52"/>
      <c r="N52"/>
      <c r="O52"/>
      <c r="P52"/>
      <c r="Q52"/>
      <c r="R52"/>
      <c r="S52"/>
      <c r="T52"/>
    </row>
    <row r="53" spans="1:10" s="9" customFormat="1" ht="19.5" customHeight="1" thickTop="1">
      <c r="A53" s="76"/>
      <c r="B53" s="59"/>
      <c r="C53" s="130" t="s">
        <v>31</v>
      </c>
      <c r="D53" s="130"/>
      <c r="E53" s="130"/>
      <c r="F53" s="130"/>
      <c r="G53" s="130"/>
      <c r="H53" s="130"/>
      <c r="I53" s="130"/>
      <c r="J53" s="42"/>
    </row>
    <row r="54" spans="1:9" ht="72.75" customHeight="1" thickBot="1">
      <c r="A54" s="62">
        <v>34</v>
      </c>
      <c r="B54" s="77"/>
      <c r="C54" s="67"/>
      <c r="D54" s="87" t="s">
        <v>32</v>
      </c>
      <c r="E54" s="69" t="s">
        <v>1</v>
      </c>
      <c r="F54" s="65">
        <v>5</v>
      </c>
      <c r="G54" s="66"/>
      <c r="H54" s="66">
        <f>F54*G54</f>
        <v>0</v>
      </c>
      <c r="I54" s="66">
        <f>H54*1.21</f>
        <v>0</v>
      </c>
    </row>
    <row r="55" spans="1:10" s="9" customFormat="1" ht="19.5" customHeight="1" thickTop="1">
      <c r="A55" s="76"/>
      <c r="B55" s="59"/>
      <c r="C55" s="101" t="s">
        <v>20</v>
      </c>
      <c r="D55" s="102"/>
      <c r="E55" s="102"/>
      <c r="F55" s="102"/>
      <c r="G55" s="102"/>
      <c r="H55" s="102"/>
      <c r="I55" s="102"/>
      <c r="J55" s="42"/>
    </row>
    <row r="56" spans="1:9" ht="65.1" customHeight="1" thickBot="1">
      <c r="A56" s="62">
        <v>35</v>
      </c>
      <c r="B56" s="77"/>
      <c r="C56" s="67"/>
      <c r="D56" s="87" t="s">
        <v>33</v>
      </c>
      <c r="E56" s="69" t="s">
        <v>1</v>
      </c>
      <c r="F56" s="65">
        <v>5</v>
      </c>
      <c r="G56" s="66"/>
      <c r="H56" s="66">
        <f>F56*G56</f>
        <v>0</v>
      </c>
      <c r="I56" s="66">
        <f>H56*1.21</f>
        <v>0</v>
      </c>
    </row>
    <row r="57" spans="1:10" s="9" customFormat="1" ht="19.5" customHeight="1" thickTop="1">
      <c r="A57" s="76"/>
      <c r="B57" s="59"/>
      <c r="C57" s="101" t="s">
        <v>21</v>
      </c>
      <c r="D57" s="102"/>
      <c r="E57" s="102"/>
      <c r="F57" s="102"/>
      <c r="G57" s="102"/>
      <c r="H57" s="102"/>
      <c r="I57" s="102"/>
      <c r="J57" s="42"/>
    </row>
    <row r="58" spans="1:9" ht="72.75" thickBot="1">
      <c r="A58" s="62">
        <v>36</v>
      </c>
      <c r="B58" s="77"/>
      <c r="C58" s="67"/>
      <c r="D58" s="89" t="s">
        <v>34</v>
      </c>
      <c r="E58" s="69" t="s">
        <v>1</v>
      </c>
      <c r="F58" s="65">
        <v>1</v>
      </c>
      <c r="G58" s="66"/>
      <c r="H58" s="66">
        <f>F58*G58</f>
        <v>0</v>
      </c>
      <c r="I58" s="66">
        <f>H58*1.21</f>
        <v>0</v>
      </c>
    </row>
    <row r="59" spans="1:10" s="9" customFormat="1" ht="19.5" customHeight="1" thickTop="1">
      <c r="A59" s="76"/>
      <c r="B59" s="59"/>
      <c r="C59" s="101" t="s">
        <v>22</v>
      </c>
      <c r="D59" s="102"/>
      <c r="E59" s="102"/>
      <c r="F59" s="102"/>
      <c r="G59" s="102"/>
      <c r="H59" s="102"/>
      <c r="I59" s="102"/>
      <c r="J59" s="42"/>
    </row>
    <row r="60" spans="1:9" ht="63" customHeight="1" thickBot="1">
      <c r="A60" s="62">
        <v>37</v>
      </c>
      <c r="B60" s="77"/>
      <c r="C60" s="67"/>
      <c r="D60" s="88" t="s">
        <v>35</v>
      </c>
      <c r="E60" s="69" t="s">
        <v>1</v>
      </c>
      <c r="F60" s="65">
        <v>1</v>
      </c>
      <c r="G60" s="66"/>
      <c r="H60" s="66">
        <f>F60*G60</f>
        <v>0</v>
      </c>
      <c r="I60" s="66">
        <f>H60*1.21</f>
        <v>0</v>
      </c>
    </row>
    <row r="61" spans="1:13" s="9" customFormat="1" ht="19.5" customHeight="1" thickTop="1">
      <c r="A61" s="76"/>
      <c r="B61" s="59"/>
      <c r="C61" s="101" t="s">
        <v>23</v>
      </c>
      <c r="D61" s="102"/>
      <c r="E61" s="102"/>
      <c r="F61" s="102"/>
      <c r="G61" s="102"/>
      <c r="H61" s="102"/>
      <c r="I61" s="102"/>
      <c r="J61" s="42"/>
      <c r="L61"/>
      <c r="M61"/>
    </row>
    <row r="62" spans="1:9" ht="65.1" customHeight="1" thickBot="1">
      <c r="A62" s="62">
        <v>38</v>
      </c>
      <c r="B62" s="77"/>
      <c r="C62" s="67"/>
      <c r="D62" s="89" t="s">
        <v>36</v>
      </c>
      <c r="E62" s="69" t="s">
        <v>1</v>
      </c>
      <c r="F62" s="65">
        <v>2</v>
      </c>
      <c r="G62" s="66"/>
      <c r="H62" s="66">
        <f>F62*G62</f>
        <v>0</v>
      </c>
      <c r="I62" s="66">
        <f>H62*1.21</f>
        <v>0</v>
      </c>
    </row>
    <row r="63" spans="1:10" s="9" customFormat="1" ht="19.5" customHeight="1" thickTop="1">
      <c r="A63" s="76"/>
      <c r="B63" s="59"/>
      <c r="C63" s="101" t="s">
        <v>24</v>
      </c>
      <c r="D63" s="102"/>
      <c r="E63" s="102"/>
      <c r="F63" s="102"/>
      <c r="G63" s="102"/>
      <c r="H63" s="102"/>
      <c r="I63" s="102"/>
      <c r="J63" s="42"/>
    </row>
    <row r="64" spans="1:9" ht="144.75" thickBot="1">
      <c r="A64" s="62">
        <v>39</v>
      </c>
      <c r="B64" s="77"/>
      <c r="C64" s="67"/>
      <c r="D64" s="87" t="s">
        <v>37</v>
      </c>
      <c r="E64" s="64" t="s">
        <v>1</v>
      </c>
      <c r="F64" s="65">
        <v>1</v>
      </c>
      <c r="G64" s="66"/>
      <c r="H64" s="78">
        <f aca="true" t="shared" si="21" ref="H64">F64*G64</f>
        <v>0</v>
      </c>
      <c r="I64" s="66">
        <f>H64*1.21</f>
        <v>0</v>
      </c>
    </row>
    <row r="65" spans="1:10" s="9" customFormat="1" ht="19.5" customHeight="1" thickTop="1">
      <c r="A65" s="76"/>
      <c r="B65" s="59"/>
      <c r="C65" s="101" t="s">
        <v>25</v>
      </c>
      <c r="D65" s="102"/>
      <c r="E65" s="102"/>
      <c r="F65" s="102"/>
      <c r="G65" s="102"/>
      <c r="H65" s="102"/>
      <c r="I65" s="102"/>
      <c r="J65" s="42"/>
    </row>
    <row r="66" spans="1:9" ht="144.75" thickBot="1">
      <c r="A66" s="62">
        <v>40</v>
      </c>
      <c r="B66" s="72"/>
      <c r="C66" s="67"/>
      <c r="D66" s="87" t="s">
        <v>38</v>
      </c>
      <c r="E66" s="64" t="s">
        <v>1</v>
      </c>
      <c r="F66" s="65">
        <v>1</v>
      </c>
      <c r="G66" s="66"/>
      <c r="H66" s="78">
        <f aca="true" t="shared" si="22" ref="H66">F66*G66</f>
        <v>0</v>
      </c>
      <c r="I66" s="66">
        <f>H66*1.21</f>
        <v>0</v>
      </c>
    </row>
    <row r="67" spans="1:10" s="9" customFormat="1" ht="19.5" customHeight="1" thickTop="1">
      <c r="A67" s="76"/>
      <c r="B67" s="59"/>
      <c r="C67" s="100" t="s">
        <v>26</v>
      </c>
      <c r="D67" s="100"/>
      <c r="E67" s="100"/>
      <c r="F67" s="100"/>
      <c r="G67" s="100"/>
      <c r="H67" s="100"/>
      <c r="I67" s="100"/>
      <c r="J67" s="42"/>
    </row>
    <row r="68" spans="1:9" ht="135" customHeight="1" thickBot="1">
      <c r="A68" s="62">
        <v>41</v>
      </c>
      <c r="B68" s="72"/>
      <c r="C68" s="67"/>
      <c r="D68" s="87" t="s">
        <v>39</v>
      </c>
      <c r="E68" s="64" t="s">
        <v>1</v>
      </c>
      <c r="F68" s="65">
        <v>1</v>
      </c>
      <c r="G68" s="66"/>
      <c r="H68" s="78">
        <f aca="true" t="shared" si="23" ref="H68">F68*G68</f>
        <v>0</v>
      </c>
      <c r="I68" s="66">
        <f>H68*1.21</f>
        <v>0</v>
      </c>
    </row>
    <row r="69" spans="1:10" s="9" customFormat="1" ht="19.5" customHeight="1" thickTop="1">
      <c r="A69" s="76"/>
      <c r="B69" s="59"/>
      <c r="C69" s="101" t="s">
        <v>129</v>
      </c>
      <c r="D69" s="102"/>
      <c r="E69" s="102"/>
      <c r="F69" s="102"/>
      <c r="G69" s="102"/>
      <c r="H69" s="102"/>
      <c r="I69" s="102"/>
      <c r="J69" s="42"/>
    </row>
    <row r="70" spans="1:9" ht="84.95" customHeight="1" thickBot="1">
      <c r="A70" s="41">
        <v>42</v>
      </c>
      <c r="B70"/>
      <c r="C70" s="67"/>
      <c r="D70" s="87" t="s">
        <v>42</v>
      </c>
      <c r="E70" s="64" t="s">
        <v>1</v>
      </c>
      <c r="F70" s="65">
        <v>1</v>
      </c>
      <c r="G70" s="66"/>
      <c r="H70" s="78">
        <f aca="true" t="shared" si="24" ref="H70">F70*G70</f>
        <v>0</v>
      </c>
      <c r="I70" s="66">
        <f>H70*1.21</f>
        <v>0</v>
      </c>
    </row>
    <row r="71" spans="1:10" s="9" customFormat="1" ht="19.5" customHeight="1" thickTop="1">
      <c r="A71" s="43"/>
      <c r="B71" s="35"/>
      <c r="C71" s="110" t="s">
        <v>128</v>
      </c>
      <c r="D71" s="111"/>
      <c r="E71" s="111"/>
      <c r="F71" s="111"/>
      <c r="G71" s="111"/>
      <c r="H71" s="111"/>
      <c r="I71" s="111"/>
      <c r="J71" s="42"/>
    </row>
    <row r="72" spans="1:9" ht="84.95" customHeight="1" thickBot="1">
      <c r="A72" s="41">
        <v>43</v>
      </c>
      <c r="B72"/>
      <c r="C72" s="67"/>
      <c r="D72" s="87" t="s">
        <v>41</v>
      </c>
      <c r="E72" s="64" t="s">
        <v>1</v>
      </c>
      <c r="F72" s="65">
        <v>1</v>
      </c>
      <c r="G72" s="66"/>
      <c r="H72" s="78">
        <f aca="true" t="shared" si="25" ref="H72">F72*G72</f>
        <v>0</v>
      </c>
      <c r="I72" s="66">
        <f>H72*1.21</f>
        <v>0</v>
      </c>
    </row>
    <row r="73" spans="1:10" s="9" customFormat="1" ht="19.5" customHeight="1" thickTop="1">
      <c r="A73" s="43"/>
      <c r="B73" s="35"/>
      <c r="C73" s="101" t="s">
        <v>127</v>
      </c>
      <c r="D73" s="102"/>
      <c r="E73" s="102"/>
      <c r="F73" s="102"/>
      <c r="G73" s="102"/>
      <c r="H73" s="102"/>
      <c r="I73" s="102"/>
      <c r="J73" s="42"/>
    </row>
    <row r="74" spans="1:9" ht="84.95" customHeight="1" thickBot="1">
      <c r="A74" s="41">
        <v>44</v>
      </c>
      <c r="B74"/>
      <c r="C74" s="67"/>
      <c r="D74" s="87" t="s">
        <v>40</v>
      </c>
      <c r="E74" s="64" t="s">
        <v>1</v>
      </c>
      <c r="F74" s="65">
        <v>1</v>
      </c>
      <c r="G74" s="66"/>
      <c r="H74" s="78">
        <f aca="true" t="shared" si="26" ref="H74">F74*G74</f>
        <v>0</v>
      </c>
      <c r="I74" s="66">
        <f>H74*1.21</f>
        <v>0</v>
      </c>
    </row>
    <row r="75" spans="1:10" s="9" customFormat="1" ht="19.5" customHeight="1" thickTop="1">
      <c r="A75" s="43"/>
      <c r="B75" s="35"/>
      <c r="C75" s="101" t="s">
        <v>126</v>
      </c>
      <c r="D75" s="102"/>
      <c r="E75" s="102"/>
      <c r="F75" s="102"/>
      <c r="G75" s="102"/>
      <c r="H75" s="102"/>
      <c r="I75" s="102"/>
      <c r="J75" s="42"/>
    </row>
    <row r="76" spans="1:13" ht="48.75" customHeight="1" thickBot="1">
      <c r="A76" s="41">
        <v>45</v>
      </c>
      <c r="B76"/>
      <c r="C76" s="67"/>
      <c r="D76" s="87" t="s">
        <v>47</v>
      </c>
      <c r="E76" s="64" t="s">
        <v>1</v>
      </c>
      <c r="F76" s="65">
        <v>1</v>
      </c>
      <c r="G76" s="66"/>
      <c r="H76" s="78">
        <f aca="true" t="shared" si="27" ref="H76">F76*G76</f>
        <v>0</v>
      </c>
      <c r="I76" s="66">
        <f>H76*1.21</f>
        <v>0</v>
      </c>
      <c r="M76"/>
    </row>
    <row r="77" spans="1:10" s="9" customFormat="1" ht="19.5" customHeight="1" thickTop="1">
      <c r="A77" s="43"/>
      <c r="B77" s="35"/>
      <c r="C77" s="101" t="s">
        <v>125</v>
      </c>
      <c r="D77" s="102"/>
      <c r="E77" s="102"/>
      <c r="F77" s="102"/>
      <c r="G77" s="102"/>
      <c r="H77" s="102"/>
      <c r="I77" s="102"/>
      <c r="J77" s="42"/>
    </row>
    <row r="78" spans="1:14" ht="48.75" customHeight="1" thickBot="1">
      <c r="A78" s="41">
        <v>46</v>
      </c>
      <c r="B78"/>
      <c r="C78" s="67"/>
      <c r="D78" s="87" t="s">
        <v>48</v>
      </c>
      <c r="E78" s="64" t="s">
        <v>1</v>
      </c>
      <c r="F78" s="65">
        <v>1</v>
      </c>
      <c r="G78" s="66"/>
      <c r="H78" s="78">
        <f aca="true" t="shared" si="28" ref="H78">F78*G78</f>
        <v>0</v>
      </c>
      <c r="I78" s="66">
        <f>H78*1.21</f>
        <v>0</v>
      </c>
      <c r="N78"/>
    </row>
    <row r="79" spans="1:10" s="9" customFormat="1" ht="19.5" customHeight="1" thickTop="1">
      <c r="A79" s="43"/>
      <c r="B79" s="35"/>
      <c r="C79" s="101" t="s">
        <v>124</v>
      </c>
      <c r="D79" s="102"/>
      <c r="E79" s="102"/>
      <c r="F79" s="102"/>
      <c r="G79" s="102"/>
      <c r="H79" s="102"/>
      <c r="I79" s="102"/>
      <c r="J79" s="42"/>
    </row>
    <row r="80" spans="1:9" ht="48.75" customHeight="1" thickBot="1">
      <c r="A80" s="41">
        <v>47</v>
      </c>
      <c r="B80"/>
      <c r="C80" s="67"/>
      <c r="D80" s="87" t="s">
        <v>120</v>
      </c>
      <c r="E80" s="64" t="s">
        <v>1</v>
      </c>
      <c r="F80" s="65">
        <v>1</v>
      </c>
      <c r="G80" s="66"/>
      <c r="H80" s="78">
        <f aca="true" t="shared" si="29" ref="H80">F80*G80</f>
        <v>0</v>
      </c>
      <c r="I80" s="66">
        <f>H80*1.21</f>
        <v>0</v>
      </c>
    </row>
    <row r="81" spans="1:10" s="9" customFormat="1" ht="19.5" customHeight="1" thickTop="1">
      <c r="A81" s="43"/>
      <c r="B81" s="35"/>
      <c r="C81" s="101" t="s">
        <v>123</v>
      </c>
      <c r="D81" s="102"/>
      <c r="E81" s="102"/>
      <c r="F81" s="102"/>
      <c r="G81" s="102"/>
      <c r="H81" s="102"/>
      <c r="I81" s="102"/>
      <c r="J81" s="42"/>
    </row>
    <row r="82" spans="1:9" ht="40.5" customHeight="1" thickBot="1">
      <c r="A82" s="41">
        <v>48</v>
      </c>
      <c r="B82"/>
      <c r="C82" s="67"/>
      <c r="D82" s="87" t="s">
        <v>43</v>
      </c>
      <c r="E82" s="64" t="s">
        <v>1</v>
      </c>
      <c r="F82" s="65">
        <v>1</v>
      </c>
      <c r="G82" s="66"/>
      <c r="H82" s="78">
        <f aca="true" t="shared" si="30" ref="H82">F82*G82</f>
        <v>0</v>
      </c>
      <c r="I82" s="66">
        <f>H82*1.21</f>
        <v>0</v>
      </c>
    </row>
    <row r="83" spans="1:10" s="9" customFormat="1" ht="19.5" customHeight="1" thickTop="1">
      <c r="A83" s="43"/>
      <c r="B83" s="35"/>
      <c r="C83" s="101" t="s">
        <v>122</v>
      </c>
      <c r="D83" s="102"/>
      <c r="E83" s="102"/>
      <c r="F83" s="102"/>
      <c r="G83" s="102"/>
      <c r="H83" s="102"/>
      <c r="I83" s="102"/>
      <c r="J83" s="42"/>
    </row>
    <row r="84" spans="1:9" ht="47.25" customHeight="1" thickBot="1">
      <c r="A84" s="41">
        <v>49</v>
      </c>
      <c r="B84"/>
      <c r="C84" s="67"/>
      <c r="D84" s="87" t="s">
        <v>44</v>
      </c>
      <c r="E84" s="64" t="s">
        <v>1</v>
      </c>
      <c r="F84" s="65">
        <v>1</v>
      </c>
      <c r="G84" s="66"/>
      <c r="H84" s="78">
        <f aca="true" t="shared" si="31" ref="H84">F84*G84</f>
        <v>0</v>
      </c>
      <c r="I84" s="66">
        <f>H84*1.21</f>
        <v>0</v>
      </c>
    </row>
    <row r="85" spans="1:10" s="9" customFormat="1" ht="19.5" customHeight="1" thickTop="1">
      <c r="A85" s="43"/>
      <c r="B85" s="35"/>
      <c r="C85" s="101" t="s">
        <v>121</v>
      </c>
      <c r="D85" s="102"/>
      <c r="E85" s="102"/>
      <c r="F85" s="102"/>
      <c r="G85" s="102"/>
      <c r="H85" s="102"/>
      <c r="I85" s="102"/>
      <c r="J85" s="42"/>
    </row>
    <row r="86" spans="1:9" ht="66" customHeight="1" thickBot="1">
      <c r="A86" s="41">
        <v>50</v>
      </c>
      <c r="B86"/>
      <c r="C86" s="67"/>
      <c r="D86" s="87" t="s">
        <v>96</v>
      </c>
      <c r="E86" s="64" t="s">
        <v>1</v>
      </c>
      <c r="F86" s="65">
        <v>2</v>
      </c>
      <c r="G86" s="66"/>
      <c r="H86" s="78">
        <f aca="true" t="shared" si="32" ref="H86">F86*G86</f>
        <v>0</v>
      </c>
      <c r="I86" s="66">
        <f>H86*1.21</f>
        <v>0</v>
      </c>
    </row>
    <row r="87" spans="1:10" s="9" customFormat="1" ht="19.5" customHeight="1" thickTop="1">
      <c r="A87" s="35"/>
      <c r="B87" s="35"/>
      <c r="C87" s="101" t="s">
        <v>94</v>
      </c>
      <c r="D87" s="102"/>
      <c r="E87" s="102"/>
      <c r="F87" s="102"/>
      <c r="G87" s="102"/>
      <c r="H87" s="102"/>
      <c r="I87" s="102"/>
      <c r="J87" s="42"/>
    </row>
    <row r="88" spans="1:9" s="42" customFormat="1" ht="13.5" thickBot="1">
      <c r="A88" s="41">
        <v>51</v>
      </c>
      <c r="B88" s="41"/>
      <c r="C88" s="63"/>
      <c r="D88" s="90" t="s">
        <v>95</v>
      </c>
      <c r="E88" s="64" t="s">
        <v>1</v>
      </c>
      <c r="F88" s="65">
        <v>9</v>
      </c>
      <c r="G88" s="66"/>
      <c r="H88" s="66">
        <f>F88*G88</f>
        <v>0</v>
      </c>
      <c r="I88" s="66">
        <f>H88*1.21</f>
        <v>0</v>
      </c>
    </row>
    <row r="89" spans="1:10" s="9" customFormat="1" ht="19.5" customHeight="1" thickTop="1">
      <c r="A89" s="35"/>
      <c r="B89" s="35"/>
      <c r="C89" s="108" t="s">
        <v>12</v>
      </c>
      <c r="D89" s="109"/>
      <c r="E89" s="109"/>
      <c r="F89" s="109"/>
      <c r="G89" s="109"/>
      <c r="H89" s="109"/>
      <c r="I89" s="109"/>
      <c r="J89" s="42"/>
    </row>
    <row r="90" spans="1:9" s="42" customFormat="1" ht="12.75">
      <c r="A90" s="41">
        <v>52</v>
      </c>
      <c r="B90" s="41"/>
      <c r="C90" s="91"/>
      <c r="D90" s="95" t="s">
        <v>97</v>
      </c>
      <c r="E90" s="92" t="s">
        <v>1</v>
      </c>
      <c r="F90" s="93">
        <v>1</v>
      </c>
      <c r="G90" s="94"/>
      <c r="H90" s="94">
        <f>F90*G90</f>
        <v>0</v>
      </c>
      <c r="I90" s="94">
        <f>H90*1.21</f>
        <v>0</v>
      </c>
    </row>
    <row r="91" spans="1:9" s="42" customFormat="1" ht="12.75">
      <c r="A91" s="41">
        <v>53</v>
      </c>
      <c r="B91" s="41"/>
      <c r="C91" s="16"/>
      <c r="D91" s="95" t="s">
        <v>98</v>
      </c>
      <c r="E91" s="36" t="s">
        <v>1</v>
      </c>
      <c r="F91" s="37">
        <v>1</v>
      </c>
      <c r="G91" s="38"/>
      <c r="H91" s="38">
        <f>F91*G91</f>
        <v>0</v>
      </c>
      <c r="I91" s="38">
        <f>H91*1.21</f>
        <v>0</v>
      </c>
    </row>
    <row r="92" spans="1:9" s="42" customFormat="1" ht="12.75">
      <c r="A92" s="41">
        <v>54</v>
      </c>
      <c r="B92" s="41"/>
      <c r="C92" s="16"/>
      <c r="D92" s="95" t="s">
        <v>99</v>
      </c>
      <c r="E92" s="36" t="s">
        <v>1</v>
      </c>
      <c r="F92" s="37">
        <v>1</v>
      </c>
      <c r="G92" s="38"/>
      <c r="H92" s="38">
        <f>F92*G92</f>
        <v>0</v>
      </c>
      <c r="I92" s="38">
        <f>H92*1.21</f>
        <v>0</v>
      </c>
    </row>
    <row r="93" spans="1:10" s="9" customFormat="1" ht="21" customHeight="1" thickBot="1">
      <c r="A93" s="34"/>
      <c r="B93" s="103" t="s">
        <v>13</v>
      </c>
      <c r="C93" s="104"/>
      <c r="D93" s="104"/>
      <c r="E93" s="104"/>
      <c r="F93" s="104"/>
      <c r="G93" s="105"/>
      <c r="H93" s="40">
        <f>SUM(H46,H48,H50,H52,H54,H56,H58,H60,H62,H64,H66,H68,H70,H72,H74,H76,H78,H80,H82,H84,H86,H88,H90,H91,H92)</f>
        <v>0</v>
      </c>
      <c r="I93" s="39">
        <f>H93*1.21</f>
        <v>0</v>
      </c>
      <c r="J93" s="42"/>
    </row>
    <row r="94" spans="1:8" ht="13.5" customHeight="1" thickTop="1">
      <c r="A94" s="23"/>
      <c r="B94" s="23"/>
      <c r="C94" s="24"/>
      <c r="D94" s="25"/>
      <c r="E94" s="26"/>
      <c r="F94" s="27"/>
      <c r="G94" s="28"/>
      <c r="H94" s="28"/>
    </row>
    <row r="95" spans="1:9" ht="13.5" customHeight="1" thickBot="1">
      <c r="A95" s="23"/>
      <c r="B95" s="23"/>
      <c r="C95" s="79"/>
      <c r="D95" s="80"/>
      <c r="E95" s="81"/>
      <c r="F95" s="82"/>
      <c r="G95" s="83"/>
      <c r="H95" s="83"/>
      <c r="I95" s="84"/>
    </row>
    <row r="96" spans="1:10" s="9" customFormat="1" ht="19.5" customHeight="1" thickTop="1">
      <c r="A96" s="35"/>
      <c r="B96" s="35"/>
      <c r="C96" s="106" t="s">
        <v>7</v>
      </c>
      <c r="D96" s="107"/>
      <c r="E96" s="107"/>
      <c r="F96" s="107"/>
      <c r="G96" s="107"/>
      <c r="H96" s="107"/>
      <c r="I96" s="107"/>
      <c r="J96" s="42"/>
    </row>
    <row r="97" spans="1:8" ht="12.75">
      <c r="A97" s="18"/>
      <c r="B97" s="18"/>
      <c r="C97" s="125" t="s">
        <v>9</v>
      </c>
      <c r="D97" s="126"/>
      <c r="E97" s="127"/>
      <c r="F97" s="85"/>
      <c r="G97" s="119">
        <f>SUM(H20,H31,H43,H93)</f>
        <v>0</v>
      </c>
      <c r="H97" s="120"/>
    </row>
    <row r="98" spans="1:9" ht="12.75">
      <c r="A98" s="19"/>
      <c r="B98" s="19"/>
      <c r="C98" s="112" t="s">
        <v>0</v>
      </c>
      <c r="D98" s="113"/>
      <c r="E98" s="114"/>
      <c r="F98" s="14"/>
      <c r="G98" s="121">
        <f>G97*0.21</f>
        <v>0</v>
      </c>
      <c r="H98" s="122"/>
      <c r="I98" s="5"/>
    </row>
    <row r="99" spans="3:8" ht="12.75">
      <c r="C99" s="116" t="s">
        <v>14</v>
      </c>
      <c r="D99" s="117"/>
      <c r="E99" s="118"/>
      <c r="F99" s="15"/>
      <c r="G99" s="123">
        <f>G97+G98</f>
        <v>0</v>
      </c>
      <c r="H99" s="124"/>
    </row>
    <row r="102" spans="6:8" ht="12.75">
      <c r="F102" s="115"/>
      <c r="G102" s="115"/>
      <c r="H102" s="115"/>
    </row>
    <row r="106" spans="1:8" ht="12.75">
      <c r="A106" s="20"/>
      <c r="B106" s="20"/>
      <c r="C106" s="6"/>
      <c r="D106" s="6"/>
      <c r="E106" s="6"/>
      <c r="F106" s="12"/>
      <c r="G106" s="6"/>
      <c r="H106" s="6"/>
    </row>
    <row r="107" spans="1:8" ht="12.75">
      <c r="A107" s="20"/>
      <c r="B107" s="20"/>
      <c r="C107" s="6"/>
      <c r="D107" s="6"/>
      <c r="E107" s="6"/>
      <c r="F107" s="12"/>
      <c r="G107" s="6"/>
      <c r="H107" s="6"/>
    </row>
    <row r="108" spans="1:8" ht="12.75">
      <c r="A108" s="20"/>
      <c r="B108" s="20"/>
      <c r="C108" s="6"/>
      <c r="D108" s="6"/>
      <c r="E108" s="6"/>
      <c r="F108" s="12"/>
      <c r="G108" s="6"/>
      <c r="H108" s="6"/>
    </row>
    <row r="109" spans="1:8" ht="12.75">
      <c r="A109" s="20"/>
      <c r="B109" s="20"/>
      <c r="C109" s="6"/>
      <c r="D109" s="6"/>
      <c r="E109" s="6"/>
      <c r="F109" s="12"/>
      <c r="G109" s="6"/>
      <c r="H109" s="6"/>
    </row>
    <row r="141" spans="1:2" ht="12.75">
      <c r="A141" s="21"/>
      <c r="B141" s="21"/>
    </row>
    <row r="142" spans="1:8" ht="12.75">
      <c r="A142" s="20"/>
      <c r="B142" s="20"/>
      <c r="C142" s="7"/>
      <c r="D142" s="7"/>
      <c r="E142" s="7"/>
      <c r="F142" s="13"/>
      <c r="G142" s="7"/>
      <c r="H142" s="8"/>
    </row>
    <row r="143" spans="1:8" ht="12.75">
      <c r="A143" s="22"/>
      <c r="B143" s="22"/>
      <c r="C143" s="6"/>
      <c r="D143" s="6"/>
      <c r="E143" s="6"/>
      <c r="F143" s="12"/>
      <c r="G143" s="6"/>
      <c r="H143" s="6"/>
    </row>
    <row r="144" spans="1:8" ht="12.75">
      <c r="A144" s="20"/>
      <c r="B144" s="20"/>
      <c r="C144" s="6"/>
      <c r="D144" s="6"/>
      <c r="E144" s="6"/>
      <c r="F144" s="12"/>
      <c r="G144" s="6"/>
      <c r="H144" s="6"/>
    </row>
    <row r="145" spans="1:8" ht="12.75">
      <c r="A145" s="20"/>
      <c r="B145" s="20"/>
      <c r="C145" s="6"/>
      <c r="D145" s="6"/>
      <c r="E145" s="6"/>
      <c r="F145" s="12"/>
      <c r="G145" s="6"/>
      <c r="H145" s="6"/>
    </row>
    <row r="146" spans="1:8" ht="12.75">
      <c r="A146" s="20"/>
      <c r="B146" s="20"/>
      <c r="C146" s="6"/>
      <c r="D146" s="6"/>
      <c r="E146" s="6"/>
      <c r="F146" s="12"/>
      <c r="G146" s="6"/>
      <c r="H146" s="6"/>
    </row>
    <row r="147" spans="1:8" ht="12.75">
      <c r="A147" s="20"/>
      <c r="B147" s="20"/>
      <c r="C147" s="6"/>
      <c r="D147" s="6"/>
      <c r="E147" s="6"/>
      <c r="F147" s="12"/>
      <c r="G147" s="6"/>
      <c r="H147" s="6"/>
    </row>
    <row r="148" spans="1:8" ht="12.75">
      <c r="A148" s="20"/>
      <c r="B148" s="20"/>
      <c r="C148" s="6"/>
      <c r="D148" s="6"/>
      <c r="E148" s="6"/>
      <c r="F148" s="12"/>
      <c r="G148" s="6"/>
      <c r="H148" s="6"/>
    </row>
    <row r="149" spans="1:8" ht="12.75">
      <c r="A149" s="20"/>
      <c r="B149" s="20"/>
      <c r="C149" s="6"/>
      <c r="D149" s="6"/>
      <c r="E149" s="6"/>
      <c r="F149" s="12"/>
      <c r="G149" s="6"/>
      <c r="H149" s="6"/>
    </row>
    <row r="150" spans="1:8" ht="12.75">
      <c r="A150" s="20"/>
      <c r="B150" s="20"/>
      <c r="C150" s="6"/>
      <c r="D150" s="6"/>
      <c r="E150" s="6"/>
      <c r="F150" s="12"/>
      <c r="G150" s="6"/>
      <c r="H150" s="6"/>
    </row>
    <row r="151" spans="1:8" ht="12.75">
      <c r="A151" s="20"/>
      <c r="B151" s="20"/>
      <c r="C151" s="6"/>
      <c r="D151" s="6"/>
      <c r="E151" s="6"/>
      <c r="F151" s="12"/>
      <c r="G151" s="6"/>
      <c r="H151" s="6"/>
    </row>
    <row r="152" spans="1:8" ht="12.75">
      <c r="A152" s="20"/>
      <c r="B152" s="20"/>
      <c r="C152" s="6"/>
      <c r="D152" s="6"/>
      <c r="E152" s="6"/>
      <c r="F152" s="12"/>
      <c r="G152" s="6"/>
      <c r="H152" s="6"/>
    </row>
    <row r="153" spans="1:8" ht="12.75">
      <c r="A153" s="20"/>
      <c r="B153" s="20"/>
      <c r="C153" s="6"/>
      <c r="D153" s="6"/>
      <c r="E153" s="6"/>
      <c r="F153" s="12"/>
      <c r="G153" s="6"/>
      <c r="H153" s="6"/>
    </row>
    <row r="154" spans="1:8" ht="12.75">
      <c r="A154" s="20"/>
      <c r="B154" s="20"/>
      <c r="C154" s="6"/>
      <c r="D154" s="6"/>
      <c r="E154" s="6"/>
      <c r="F154" s="12"/>
      <c r="G154" s="6"/>
      <c r="H154" s="6"/>
    </row>
    <row r="155" spans="1:8" ht="12.75">
      <c r="A155" s="20"/>
      <c r="B155" s="20"/>
      <c r="C155" s="6"/>
      <c r="D155" s="6"/>
      <c r="E155" s="6"/>
      <c r="F155" s="12"/>
      <c r="G155" s="6"/>
      <c r="H155" s="6"/>
    </row>
  </sheetData>
  <sheetProtection algorithmName="SHA-512" hashValue="Whlc5YCH5K95ROg1Kj3hMFGP25ozs+fSdr+RhADzcx2UEFahjo7gk6lTNnxkJKjH/3BYGQkDognFXBeAktv6Sw==" saltValue="/PjU4gPczl58f1A7dpVyUQ==" spinCount="100000" sheet="1" objects="1" scenarios="1"/>
  <protectedRanges>
    <protectedRange sqref="G90:G92 G88 G86 G84 G82 G80 G78 G76 G74 G72 G70 G68 G66 G64 G62 G60 G58 G56 G54 G52 G50 G48 G46 G33:G42 G22:G30 G10:G19" name="Oblast1"/>
  </protectedRanges>
  <mergeCells count="42">
    <mergeCell ref="A1:I2"/>
    <mergeCell ref="A3:I3"/>
    <mergeCell ref="A6:I6"/>
    <mergeCell ref="C49:I49"/>
    <mergeCell ref="C45:I45"/>
    <mergeCell ref="C47:I47"/>
    <mergeCell ref="C9:I9"/>
    <mergeCell ref="B20:G20"/>
    <mergeCell ref="C63:I63"/>
    <mergeCell ref="C21:I21"/>
    <mergeCell ref="B31:G31"/>
    <mergeCell ref="C51:I51"/>
    <mergeCell ref="C53:I53"/>
    <mergeCell ref="C55:I55"/>
    <mergeCell ref="C57:I57"/>
    <mergeCell ref="C59:I59"/>
    <mergeCell ref="C61:I61"/>
    <mergeCell ref="C32:I32"/>
    <mergeCell ref="B43:G43"/>
    <mergeCell ref="C44:I44"/>
    <mergeCell ref="C98:E98"/>
    <mergeCell ref="F102:H102"/>
    <mergeCell ref="C99:E99"/>
    <mergeCell ref="G97:H97"/>
    <mergeCell ref="G98:H98"/>
    <mergeCell ref="G99:H99"/>
    <mergeCell ref="C97:E97"/>
    <mergeCell ref="C67:I67"/>
    <mergeCell ref="C85:I85"/>
    <mergeCell ref="C65:I65"/>
    <mergeCell ref="B93:G93"/>
    <mergeCell ref="C96:I96"/>
    <mergeCell ref="C89:I89"/>
    <mergeCell ref="C75:I75"/>
    <mergeCell ref="C77:I77"/>
    <mergeCell ref="C87:I87"/>
    <mergeCell ref="C79:I79"/>
    <mergeCell ref="C69:I69"/>
    <mergeCell ref="C71:I71"/>
    <mergeCell ref="C73:I73"/>
    <mergeCell ref="C81:I81"/>
    <mergeCell ref="C83:I83"/>
  </mergeCells>
  <printOptions/>
  <pageMargins left="0.4724409448818898" right="0.2362204724409449" top="0" bottom="0" header="0.31496062992125984" footer="0.31496062992125984"/>
  <pageSetup fitToHeight="0" fitToWidth="1" horizontalDpi="600" verticalDpi="600" orientation="portrait" paperSize="9" scale="77" r:id="rId2"/>
  <rowBreaks count="2" manualBreakCount="2">
    <brk id="48" max="16383" man="1"/>
    <brk id="68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NoLubos</dc:creator>
  <cp:keywords/>
  <dc:description/>
  <cp:lastModifiedBy>Šedivá Renáta</cp:lastModifiedBy>
  <cp:lastPrinted>2021-06-07T07:32:32Z</cp:lastPrinted>
  <dcterms:created xsi:type="dcterms:W3CDTF">2016-11-14T13:56:29Z</dcterms:created>
  <dcterms:modified xsi:type="dcterms:W3CDTF">2021-06-07T08:42:15Z</dcterms:modified>
  <cp:category/>
  <cp:version/>
  <cp:contentType/>
  <cp:contentStatus/>
</cp:coreProperties>
</file>