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26" yWindow="65426" windowWidth="19420" windowHeight="10420" activeTab="0"/>
  </bookViews>
  <sheets>
    <sheet name="VZ0011" sheetId="13" r:id="rId1"/>
  </sheets>
  <definedNames/>
  <calcPr calcId="191029"/>
  <extLst/>
</workbook>
</file>

<file path=xl/sharedStrings.xml><?xml version="1.0" encoding="utf-8"?>
<sst xmlns="http://schemas.openxmlformats.org/spreadsheetml/2006/main" count="41" uniqueCount="31">
  <si>
    <t>Název požadovaného výrobku</t>
  </si>
  <si>
    <t>technická specifikace požadovaného výrobku</t>
  </si>
  <si>
    <t>množství</t>
  </si>
  <si>
    <t>jednotka</t>
  </si>
  <si>
    <t>cena celkem včetně DPH</t>
  </si>
  <si>
    <t>NABÍDKA</t>
  </si>
  <si>
    <t>ks</t>
  </si>
  <si>
    <t>maximální možná cena včetně DPH/jednotka</t>
  </si>
  <si>
    <t>Výukový panel zážehový motor</t>
  </si>
  <si>
    <t>Výukový panel vznětový motor</t>
  </si>
  <si>
    <t>Výukový panel klimatizace vozidel</t>
  </si>
  <si>
    <t>Výukový panel komfortní systémy vozidel</t>
  </si>
  <si>
    <t>Model manuální převodovky</t>
  </si>
  <si>
    <t>Výukový panel MAXI diesel</t>
  </si>
  <si>
    <t>3D model dvoutaktního motoru DIPO</t>
  </si>
  <si>
    <t>3D model dieselového motoru DIPO</t>
  </si>
  <si>
    <t>3D model čtyřdobýho motoru DIPO</t>
  </si>
  <si>
    <t>P_02</t>
  </si>
  <si>
    <t>Nákup vybavení pro zájmové kroužky</t>
  </si>
  <si>
    <t xml:space="preserve">Kompletní výukový model pro výuku manuální převodovky. Model  obsahuje částečný řez dvouhřídelové nebo tříhřídelové převodovky, zasouvací ústrojí řazení převodových stupňů, ozubená kola jednotlivých převodových stupňů, synchronizace převodových stupňů, řazení zpětného chodu.     Model umožňuje popis s ukázkou konstrukce převodovky a dále proces řazení jednotlivých převodových stupňů se zapojením mechanických součástí převodovky: řadicí vidlička, posuvná objímka hřídelí, ozubené kolo převodu s bočním ozubeným prstencem, drážkovaná hřídel, synchronizace otáček hřídele a ozubeného kola převodu, spojení hnací a hnané hřídele. Model dále umožňuje min. změnu otáček hnané hřídele v závislosti na aktuálně zařazeném převodovém stupni. Převodovka je uložena v pojízdném stojanu s možností jejího otáčení a aretace v několika polohách.             </t>
  </si>
  <si>
    <t xml:space="preserve">
3D model čtyřdobého vznětového jednoválcového spalovacího motoru ve svislém řezu doplněný elektroobvodem, který simuluje předehřívání paliva a jeho následný vznět. Model je věrnou kopií skutečného motoru ve stolní verzi.  Model min. obsahuje  pevné části motoru – kliková skříň, válec, hlava válců, příslušenství motoru i pohyblivé části – kliková hřídel, ojnice, píst, rozvodový mechanismus, umožnuje ukázat průběh jednotlivých dob čtyřdobého vznětového motoru, závislost pohybu pístu na otáčkách klikového hřídele a činnost rozvodového mechanismu. Při použití modelu lze ukázat a názorně předvést překrytí ventilů, předvstřik, časování motoru spojené s výměnou obsahu válce, činnost vstřikovacího čerpadla, chlazení motoru. Při možnosti použití dalších modelů lze názorně předvádět rozdíly v práci mezi čtyřdobým zážehovým, dvoudobým zážehovým a vznětovým motorem. Rozměry min. 250 mm x 200 mm x 420 mm.
</t>
  </si>
  <si>
    <t xml:space="preserve">3D model čtyřdobého zážehového jednoválcového spalovacího motoru ve svislém řezu doplněný elektroobvodem, který signalizuje okamžik zapálení směsi na rozmezí druhé a třetí doby rozsvícením žárovky. Model je věrnou kopií skutečného motoru ve stolní verzi.  Model obsahuje min. pevné části motoru – kliková skříň, válec, hlava válců, příslušenství motoru i pohyblivé části – kliková hřídel, ojnice, píst, rozvodový mechanismus. Model umožnuje ukázat průběh jednotlivých dob čtyřdobého zážehového motoru, závislost pohybu pístu na otáčkách klikového hřídele a činnost rozvodového mechanismu. Při použití modelu lze ukázat a názorně předvést překrytí ventilů, předstih, časování motoru spojené s výměnou obsahu válce, chlazení motoru. Při možnosti použití dalších modelů lze názorně předvádět rozdíly v práci mezi čtyřdobým zážehovým, dvoudobým zážehovým a vznětovým motorem. Rozměry min. 250 mm x 200 mm x 390 mm.
       </t>
  </si>
  <si>
    <t xml:space="preserve">
3D model dvoudobého zážehového vzduchem chlazeného jednoválcového spalovacího motoru ve svislém řezu doplněný elektroobvodem, který signalizuje okamžik zapálení směsi rozsvícením žárovky. Model je věrnou kopií skutečného motoru ve stolní verzi.  Model obsahuje min. pevné části motoru – kliková skříň, válec, hlava válců, příslušenství motoru i pohyblivé části – kliková hřídel, ojnice, píst.     Model umožnuje ukázat průběh jednotlivých dob dvoudobého zážehového motoru, závislost pohybu pístu na otáčkách klikového hřídele a jeho činnost jako rozvodového komponentu řídící výměnu obsahu ve válci motoru,  názorně předvést pohyb směsi z karburátoru do klikové skříně, funkci kanálů ve válci motoru, předstih, chlazení motoru. Při možnosti použití dalších modelů lze názorně předvádět rozdíly v práci mezi čtyřdobým zážehovým a dvoudobým zážehovým motorem, jakož i rozdíly v konstrukci těchto motorů. Rozměry min. 200 mm x 200 mm x 360 mm.             </t>
  </si>
  <si>
    <t xml:space="preserve">Kompletní výukový panel s elektroinstalací vozidla umožňující reálnou simulaci funkcí jednotlivých komponentů zážehového motoru (přímé vstřikování). Panel je z tvrzeného plastu a je umístěn do rámu z ocelových profilů o minimálních rozměrech 1200 mm x 1800 mm s odkládací plochou. Jeho přemístění po pevné podložce je možné díky montáži pojezdových koleček.                                                                                                              Panel je osazen min. komponenty: ABS, airbag, přístrojová deska, komfortní řídící jednotka, snímač průtoku vzduchu, snímač nasávaného vzduchu, snímač otáček motoru, snímač polohy vačkové hřídele, řídící jednotka škrtící klapky, snímač plynového pedálu, spínač brzdových světel, snímač tlaku paliva, snímač polohy škrtící klapky, snímač klepání, snímač teploty, lambda sensor, teplota výfukových plynů, snímač tlaku posilovače brzd, relé palivového čerpadla, zapalovací cívky, regulační ventil tlaku paliva, ventil dávkování paliva, ventil odvětrání nádrže, termostat pro chlazení motorů, EGR ventil, vyhřívání lambda sondy, dodatečné vstupní a výstupní signály. Součástí panelu je diagnostická sada (podmínkou je funkčnost diagnostických zařízení samostatně – bez připojení k PC, a minimálně u 2ks je součástí zabudovaný osciloskop), ovládací a výukový software , software pro simulaci závad, záruka a záruční servis po dobu min. 5 let. </t>
  </si>
  <si>
    <t>Kompletní výukový panel s elektroinstalací vozidla umožňující reálnou simulaci funkcí jednotlivých komponentů vznětového motoru (Common-Rail). Panel je z tvrzeného plastu a je umístěn do rámu z ocelových profilů o minimálních rozměrech 1200 mm x 1800 mm s odkládací plochou. Jeho přemístění po pevné podložce je možné díky montáži pojezdových koleček.                                                                                                              Panel je osazen min. těmito komponenty: ABS, airbag, přístrojová deska, komfortní řídící jednotka, snímač průtoku vzduchu, snímač nasávaného vzduchu, snímač otáček motoru, snímač polohy vačkové hřídele, řídící jednotka škrtící klapky, snímač plynového pedálu, spínač brzdových světel, snímač tlaku paliva, snímač polohy škrtící klapky, snímač klepání, snímač teploty, lambda sensor, teplota výfukových plynů, snímač tlaku posilovače brzd, relé palivového čerpadla, regulační ventil tlaku paliva, ventil odvětrání nádrže, termostat pro chlazení motorů, EGR ventil, vyhřívání lambda sondy, dodatečné vstupní a výstupní signály. Součástí panelu je diagnostická sada (podmínkou je funkčnost diagnostických zařízení samostatně – bez připojení k PC, a minimálně u 2ks je součástí zabudovaný osciloskop), ovládací a výukový software , software pro simulaci závad, záruka a záruční servis po dobu min. 5 let.</t>
  </si>
  <si>
    <t>Kompletní výukový panel pro výuku komfortních systémů motorových vozidel. Panel je z tvrzeného plastu a je umístěn do rámu z ocelových profilů o minimálních rozměrech 1200 mm x 1800 mm s odkládací plochou. Jeho přemístění po pevné podložce je možné díky montáži pojezdových koleček.                                                                                        Panel obsahuje min. centrální zamykání, alarm, elektrické ovládání oken, ovládání světel a směrovek apod. Součástí panelu je diagnostická sada (podmínkou je funkčnost diagnostických zařízení samostatně – bez připojení k PC, a minimálně u 2ks je součástí zabudovaný osciloskop), ovládací a výukový software, software pro simulaci závad, záruka a záruční servis po dobu min. 5 let.</t>
  </si>
  <si>
    <t xml:space="preserve">Kompletní výukový panel pro výuku funkčnosti a diagnostiky klimatizace motorových vozidel. Panel je z tvrzeného plastu a je umístěn do rámu z ocelových profilů o minimálních rozměrech 1200 mm x 1800 mm s odkládací plochou. Jeho přemístění po pevné podložce je možné díky montáži pojezdových koleček.                                                                             Součástí panelu je diagnostická sada (podmínkou je funkčnost diagnostických zařízení samostatně – bez připojení k PC, a minimálně u 2ks je součástí zabudovaný osciloskop), ovládací a výukový software , software pro simulaci závad, záruka a záruční servis po dobu min. 5 let. </t>
  </si>
  <si>
    <t xml:space="preserve">Kompletní výukový panel pro výuku reálných funkčních součástek automobilu. Panel je z tvrzeného plastu a je umístěn do rámu z ocelových profilů o minimálních rozměrech 1200 mm x 1800 mm s odkládací plochou. Jeho přemístění po pevné podložce je možné díky montáži pojezdových koleček.  Jednotlivé součásti jsou popsány a navzájem propojeny do funkčních elektroobvodů. Tyto jsou napájeny externím akumulátorem 12V.  Panel obsahuje všechny součásti palivové soustavy motoru common rail s managmentem motoru – snímače, funkční členy, řídící jednotky, které umožňují výuku konstrukce palivové soustavy, měření hodnot, testování akčních členů a monitoring signálů do řídící jednotky. Software dodávaný k panelu umožňuje ovládání funkcí pomocí webového prohlížeče a čtení hodnot naměřených multimetrem nebo osciloskopem. S možností simulace závad, lze při použití diagnostického přístroje provádět diagnostiku chyb na jednotlivých komponentech, vyhledávat závady a navrhovat postupy jejich odstraňování. Součástí panelu je diagnostická sada (podmínkou je funkčnost diagnostických zařízení samostatně – bez připojení k PC, a minimálně u 2ks je součástí zabudovaný osciloskop), ovládací a výukový software , software pro simulaci závad, záruka a záruční servis po dobu min. 5 let. </t>
  </si>
  <si>
    <t>maximální možná cena bez DPH/jednotka</t>
  </si>
  <si>
    <t>jednotková cena bez DPH</t>
  </si>
  <si>
    <t>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</si>
</sst>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 &quot;Kč&quot;"/>
  </numFmts>
  <fonts count="13">
    <font>
      <sz val="11"/>
      <color theme="1"/>
      <name val="Calibri"/>
      <family val="2"/>
      <scheme val="minor"/>
    </font>
    <font>
      <sz val="10"/>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sz val="11"/>
      <name val="Calibri"/>
      <family val="2"/>
    </font>
    <font>
      <b/>
      <sz val="11"/>
      <color theme="1"/>
      <name val="Arial"/>
      <family val="2"/>
    </font>
    <font>
      <sz val="10"/>
      <color theme="1"/>
      <name val="Arial"/>
      <family val="2"/>
    </font>
    <font>
      <b/>
      <sz val="10"/>
      <name val="Arial"/>
      <family val="2"/>
    </font>
    <font>
      <b/>
      <sz val="11"/>
      <color theme="8"/>
      <name val="Arial"/>
      <family val="2"/>
    </font>
    <font>
      <b/>
      <sz val="11"/>
      <color rgb="FF0070C0"/>
      <name val="Arial"/>
      <family val="2"/>
    </font>
  </fonts>
  <fills count="6">
    <fill>
      <patternFill/>
    </fill>
    <fill>
      <patternFill patternType="gray125"/>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21">
    <border>
      <left/>
      <right/>
      <top/>
      <bottom/>
      <diagonal/>
    </border>
    <border>
      <left style="medium">
        <color theme="0" tint="-0.4999699890613556"/>
      </left>
      <right/>
      <top style="medium">
        <color theme="0" tint="-0.4999699890613556"/>
      </top>
      <bottom style="medium">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medium">
        <color theme="0" tint="-0.3499799966812134"/>
      </right>
      <top/>
      <bottom style="thin">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medium">
        <color theme="0" tint="-0.3499799966812134"/>
      </right>
      <top style="medium">
        <color theme="0" tint="-0.3499799966812134"/>
      </top>
      <bottom style="medium">
        <color theme="0" tint="-0.3499799966812134"/>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bottom style="medium">
        <color theme="0" tint="-0.3499799966812134"/>
      </bottom>
    </border>
    <border>
      <left style="thin">
        <color theme="0" tint="-0.3499799966812134"/>
      </left>
      <right style="medium">
        <color theme="0" tint="-0.3499799966812134"/>
      </right>
      <top/>
      <bottom style="medium">
        <color theme="0" tint="-0.3499799966812134"/>
      </bottom>
    </border>
    <border>
      <left style="medium">
        <color theme="0" tint="-0.3499799966812134"/>
      </left>
      <right style="thin">
        <color theme="0" tint="-0.3499799966812134"/>
      </right>
      <top style="medium">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medium">
        <color theme="0" tint="-0.3499799966812134"/>
      </left>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right style="medium">
        <color theme="0" tint="-0.3499799966812134"/>
      </right>
      <top style="medium">
        <color theme="0" tint="-0.3499799966812134"/>
      </top>
      <bottom style="medium">
        <color theme="0" tint="-0.3499799966812134"/>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0" fontId="3" fillId="0" borderId="0">
      <alignment/>
      <protection locked="0"/>
    </xf>
    <xf numFmtId="0" fontId="7" fillId="0" borderId="0">
      <alignment/>
      <protection/>
    </xf>
  </cellStyleXfs>
  <cellXfs count="46">
    <xf numFmtId="0" fontId="0" fillId="0" borderId="0" xfId="0"/>
    <xf numFmtId="44" fontId="0" fillId="0" borderId="0" xfId="0" applyNumberFormat="1"/>
    <xf numFmtId="0" fontId="5" fillId="2" borderId="1" xfId="0" applyFont="1" applyFill="1" applyBorder="1" applyAlignment="1">
      <alignment vertical="center"/>
    </xf>
    <xf numFmtId="0" fontId="0" fillId="0" borderId="0" xfId="0" applyAlignment="1">
      <alignment wrapText="1"/>
    </xf>
    <xf numFmtId="0" fontId="6" fillId="3" borderId="0" xfId="0" applyFont="1" applyFill="1" applyBorder="1" applyAlignment="1">
      <alignment/>
    </xf>
    <xf numFmtId="0" fontId="9" fillId="0" borderId="2" xfId="0" applyFont="1" applyBorder="1" applyAlignment="1">
      <alignment wrapText="1"/>
    </xf>
    <xf numFmtId="164" fontId="4" fillId="3" borderId="2" xfId="0" applyNumberFormat="1" applyFont="1" applyFill="1" applyBorder="1" applyAlignment="1">
      <alignment horizontal="center" vertical="center" wrapText="1"/>
    </xf>
    <xf numFmtId="0" fontId="9" fillId="0" borderId="2" xfId="0" applyFont="1" applyBorder="1" applyAlignment="1">
      <alignment horizontal="right" vertical="center"/>
    </xf>
    <xf numFmtId="164" fontId="10" fillId="3" borderId="2" xfId="0" applyNumberFormat="1" applyFont="1" applyFill="1" applyBorder="1" applyAlignment="1">
      <alignment horizontal="center" vertical="center" wrapText="1"/>
    </xf>
    <xf numFmtId="0" fontId="9" fillId="0" borderId="2" xfId="0" applyFont="1" applyFill="1" applyBorder="1" applyAlignment="1">
      <alignment wrapText="1"/>
    </xf>
    <xf numFmtId="0" fontId="9" fillId="0" borderId="3" xfId="0" applyFont="1" applyBorder="1" applyAlignment="1">
      <alignment wrapText="1"/>
    </xf>
    <xf numFmtId="164" fontId="10" fillId="3" borderId="3" xfId="0" applyNumberFormat="1" applyFont="1" applyFill="1" applyBorder="1" applyAlignment="1">
      <alignment horizontal="center" vertical="center" wrapText="1"/>
    </xf>
    <xf numFmtId="0" fontId="9" fillId="0" borderId="3" xfId="0" applyFont="1" applyBorder="1" applyAlignment="1">
      <alignment horizontal="right" vertical="center"/>
    </xf>
    <xf numFmtId="44" fontId="9" fillId="4" borderId="4" xfId="0" applyNumberFormat="1" applyFont="1" applyFill="1" applyBorder="1" applyAlignment="1">
      <alignment vertical="center"/>
    </xf>
    <xf numFmtId="44" fontId="9" fillId="4" borderId="5" xfId="0" applyNumberFormat="1" applyFont="1" applyFill="1" applyBorder="1" applyAlignment="1">
      <alignment vertical="center"/>
    </xf>
    <xf numFmtId="0" fontId="8" fillId="5" borderId="6" xfId="0" applyFont="1" applyFill="1" applyBorder="1" applyAlignment="1">
      <alignment vertical="center"/>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4" fillId="0" borderId="1" xfId="0" applyFont="1" applyBorder="1" applyProtection="1">
      <protection locked="0"/>
    </xf>
    <xf numFmtId="0" fontId="9" fillId="0" borderId="8" xfId="0" applyFont="1" applyBorder="1" applyProtection="1">
      <protection locked="0"/>
    </xf>
    <xf numFmtId="44" fontId="9" fillId="0" borderId="8" xfId="0" applyNumberFormat="1" applyFont="1" applyBorder="1" applyProtection="1">
      <protection locked="0"/>
    </xf>
    <xf numFmtId="44" fontId="4" fillId="4" borderId="9" xfId="0" applyNumberFormat="1" applyFont="1" applyFill="1" applyBorder="1" applyProtection="1">
      <protection locked="0"/>
    </xf>
    <xf numFmtId="44" fontId="4" fillId="2" borderId="4" xfId="0" applyNumberFormat="1" applyFont="1" applyFill="1" applyBorder="1" applyAlignment="1">
      <alignment horizontal="center" vertical="center" wrapText="1"/>
    </xf>
    <xf numFmtId="0" fontId="9" fillId="0" borderId="10" xfId="0" applyFont="1" applyBorder="1" applyAlignment="1">
      <alignment wrapText="1"/>
    </xf>
    <xf numFmtId="44" fontId="4" fillId="2" borderId="10"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0" fontId="9" fillId="0" borderId="10" xfId="0" applyFont="1" applyBorder="1" applyAlignment="1">
      <alignment horizontal="right" vertical="center"/>
    </xf>
    <xf numFmtId="44" fontId="9" fillId="4" borderId="10" xfId="0" applyNumberFormat="1" applyFont="1" applyFill="1" applyBorder="1" applyAlignment="1">
      <alignment vertical="center"/>
    </xf>
    <xf numFmtId="44" fontId="9" fillId="4" borderId="11" xfId="0" applyNumberFormat="1" applyFont="1" applyFill="1" applyBorder="1" applyAlignment="1">
      <alignment vertical="center"/>
    </xf>
    <xf numFmtId="44" fontId="4" fillId="2" borderId="12" xfId="0" applyNumberFormat="1" applyFont="1" applyFill="1" applyBorder="1" applyAlignment="1">
      <alignment horizontal="center" vertical="center" wrapText="1"/>
    </xf>
    <xf numFmtId="44" fontId="9" fillId="4" borderId="12" xfId="0" applyNumberFormat="1" applyFont="1" applyFill="1" applyBorder="1" applyAlignment="1">
      <alignment vertical="center"/>
    </xf>
    <xf numFmtId="44" fontId="9" fillId="4" borderId="13" xfId="0" applyNumberFormat="1" applyFont="1" applyFill="1" applyBorder="1" applyAlignment="1">
      <alignment vertical="center"/>
    </xf>
    <xf numFmtId="0" fontId="8" fillId="5" borderId="14" xfId="0" applyFont="1" applyFill="1" applyBorder="1" applyAlignment="1">
      <alignment vertical="center"/>
    </xf>
    <xf numFmtId="0" fontId="8" fillId="5"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8" fillId="4" borderId="18" xfId="0" applyFont="1" applyFill="1" applyBorder="1" applyAlignment="1">
      <alignment horizontal="center"/>
    </xf>
    <xf numFmtId="0" fontId="8" fillId="4" borderId="19" xfId="0" applyFont="1" applyFill="1" applyBorder="1" applyAlignment="1">
      <alignment horizontal="center"/>
    </xf>
    <xf numFmtId="0" fontId="8" fillId="4" borderId="20" xfId="0" applyFont="1" applyFill="1" applyBorder="1" applyAlignment="1">
      <alignment horizontal="center"/>
    </xf>
    <xf numFmtId="44" fontId="9" fillId="4" borderId="10" xfId="0" applyNumberFormat="1" applyFont="1" applyFill="1" applyBorder="1" applyAlignment="1">
      <alignment horizontal="right" vertical="center"/>
    </xf>
  </cellXfs>
  <cellStyles count="11">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 name="Normální 2 5"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7"/>
  <sheetViews>
    <sheetView tabSelected="1" workbookViewId="0" topLeftCell="C7">
      <selection activeCell="C7" sqref="C7"/>
    </sheetView>
  </sheetViews>
  <sheetFormatPr defaultColWidth="9.140625" defaultRowHeight="15"/>
  <cols>
    <col min="1" max="1" width="5.7109375" style="0" customWidth="1"/>
    <col min="2" max="2" width="35.140625" style="0" customWidth="1"/>
    <col min="3" max="3" width="61.140625" style="3" customWidth="1"/>
    <col min="4" max="4" width="26.57421875" style="3" customWidth="1"/>
    <col min="5" max="5" width="25.00390625" style="0" customWidth="1"/>
    <col min="6" max="6" width="10.421875" style="0" customWidth="1"/>
    <col min="7" max="7" width="10.140625" style="0" customWidth="1"/>
    <col min="8" max="8" width="15.7109375" style="0" customWidth="1"/>
    <col min="9" max="9" width="15.140625" style="0" customWidth="1"/>
    <col min="10" max="10" width="19.7109375" style="0" customWidth="1"/>
  </cols>
  <sheetData>
    <row r="1" ht="15" thickBot="1"/>
    <row r="2" spans="2:10" ht="23.25" customHeight="1" thickBot="1">
      <c r="B2" s="2" t="s">
        <v>17</v>
      </c>
      <c r="C2" s="40" t="s">
        <v>18</v>
      </c>
      <c r="D2" s="40"/>
      <c r="E2" s="40"/>
      <c r="F2" s="40"/>
      <c r="G2" s="40"/>
      <c r="H2" s="40"/>
      <c r="I2" s="40"/>
      <c r="J2" s="41"/>
    </row>
    <row r="3" ht="15" thickBot="1"/>
    <row r="4" spans="6:10" ht="15" thickBot="1">
      <c r="F4" s="4"/>
      <c r="G4" s="4"/>
      <c r="H4" s="42" t="s">
        <v>5</v>
      </c>
      <c r="I4" s="43"/>
      <c r="J4" s="44"/>
    </row>
    <row r="5" spans="2:10" ht="33.75" customHeight="1" thickBot="1">
      <c r="B5" s="32" t="s">
        <v>0</v>
      </c>
      <c r="C5" s="33" t="s">
        <v>1</v>
      </c>
      <c r="D5" s="34" t="s">
        <v>28</v>
      </c>
      <c r="E5" s="35" t="s">
        <v>7</v>
      </c>
      <c r="F5" s="15" t="s">
        <v>2</v>
      </c>
      <c r="G5" s="15" t="s">
        <v>3</v>
      </c>
      <c r="H5" s="16" t="s">
        <v>29</v>
      </c>
      <c r="I5" s="16" t="s">
        <v>30</v>
      </c>
      <c r="J5" s="17" t="s">
        <v>4</v>
      </c>
    </row>
    <row r="6" spans="2:10" ht="251.5" thickBot="1">
      <c r="B6" s="36" t="s">
        <v>8</v>
      </c>
      <c r="C6" s="23" t="s">
        <v>23</v>
      </c>
      <c r="D6" s="24">
        <f>E6/1.21</f>
        <v>429752.0661157025</v>
      </c>
      <c r="E6" s="25">
        <v>520000</v>
      </c>
      <c r="F6" s="26">
        <v>1</v>
      </c>
      <c r="G6" s="26" t="s">
        <v>6</v>
      </c>
      <c r="H6" s="45"/>
      <c r="I6" s="27">
        <f>H6*F6</f>
        <v>0</v>
      </c>
      <c r="J6" s="28">
        <f>I6*1.21</f>
        <v>0</v>
      </c>
    </row>
    <row r="7" spans="2:10" ht="239" thickBot="1">
      <c r="B7" s="37" t="s">
        <v>9</v>
      </c>
      <c r="C7" s="5" t="s">
        <v>24</v>
      </c>
      <c r="D7" s="22">
        <f aca="true" t="shared" si="0" ref="D7:D14">E7/1.21</f>
        <v>454545.4545454546</v>
      </c>
      <c r="E7" s="6">
        <v>550000</v>
      </c>
      <c r="F7" s="7">
        <v>1</v>
      </c>
      <c r="G7" s="7" t="s">
        <v>6</v>
      </c>
      <c r="H7" s="45"/>
      <c r="I7" s="13">
        <f aca="true" t="shared" si="1" ref="I7:I14">H7*F7</f>
        <v>0</v>
      </c>
      <c r="J7" s="14">
        <f aca="true" t="shared" si="2" ref="J7:J14">I7*1.21</f>
        <v>0</v>
      </c>
    </row>
    <row r="8" spans="2:10" ht="114" thickBot="1">
      <c r="B8" s="38" t="s">
        <v>10</v>
      </c>
      <c r="C8" s="5" t="s">
        <v>26</v>
      </c>
      <c r="D8" s="22">
        <f t="shared" si="0"/>
        <v>371900.826446281</v>
      </c>
      <c r="E8" s="8">
        <v>450000</v>
      </c>
      <c r="F8" s="7">
        <v>1</v>
      </c>
      <c r="G8" s="7" t="s">
        <v>6</v>
      </c>
      <c r="H8" s="45"/>
      <c r="I8" s="13">
        <f t="shared" si="1"/>
        <v>0</v>
      </c>
      <c r="J8" s="14">
        <f t="shared" si="2"/>
        <v>0</v>
      </c>
    </row>
    <row r="9" spans="2:10" ht="139" thickBot="1">
      <c r="B9" s="38" t="s">
        <v>11</v>
      </c>
      <c r="C9" s="5" t="s">
        <v>25</v>
      </c>
      <c r="D9" s="22">
        <f t="shared" si="0"/>
        <v>371900.826446281</v>
      </c>
      <c r="E9" s="8">
        <v>450000</v>
      </c>
      <c r="F9" s="7">
        <v>1</v>
      </c>
      <c r="G9" s="7" t="s">
        <v>6</v>
      </c>
      <c r="H9" s="45"/>
      <c r="I9" s="13">
        <f t="shared" si="1"/>
        <v>0</v>
      </c>
      <c r="J9" s="14">
        <f t="shared" si="2"/>
        <v>0</v>
      </c>
    </row>
    <row r="10" spans="2:10" ht="164" thickBot="1">
      <c r="B10" s="38" t="s">
        <v>12</v>
      </c>
      <c r="C10" s="9" t="s">
        <v>19</v>
      </c>
      <c r="D10" s="22">
        <f t="shared" si="0"/>
        <v>75206.61157024793</v>
      </c>
      <c r="E10" s="8">
        <v>91000</v>
      </c>
      <c r="F10" s="7">
        <v>1</v>
      </c>
      <c r="G10" s="7" t="s">
        <v>6</v>
      </c>
      <c r="H10" s="45"/>
      <c r="I10" s="13">
        <f t="shared" si="1"/>
        <v>0</v>
      </c>
      <c r="J10" s="14">
        <f t="shared" si="2"/>
        <v>0</v>
      </c>
    </row>
    <row r="11" spans="2:10" ht="307.5" customHeight="1" thickBot="1">
      <c r="B11" s="38" t="s">
        <v>13</v>
      </c>
      <c r="C11" s="9" t="s">
        <v>27</v>
      </c>
      <c r="D11" s="22">
        <f t="shared" si="0"/>
        <v>446280.9917355372</v>
      </c>
      <c r="E11" s="8">
        <v>540000</v>
      </c>
      <c r="F11" s="7">
        <v>1</v>
      </c>
      <c r="G11" s="7" t="s">
        <v>6</v>
      </c>
      <c r="H11" s="45"/>
      <c r="I11" s="13">
        <f t="shared" si="1"/>
        <v>0</v>
      </c>
      <c r="J11" s="14">
        <f t="shared" si="2"/>
        <v>0</v>
      </c>
    </row>
    <row r="12" spans="2:10" ht="231.65" customHeight="1" thickBot="1">
      <c r="B12" s="38" t="s">
        <v>14</v>
      </c>
      <c r="C12" s="5" t="s">
        <v>22</v>
      </c>
      <c r="D12" s="22">
        <f t="shared" si="0"/>
        <v>16000</v>
      </c>
      <c r="E12" s="8">
        <v>19360</v>
      </c>
      <c r="F12" s="7">
        <v>1</v>
      </c>
      <c r="G12" s="7" t="s">
        <v>6</v>
      </c>
      <c r="H12" s="45"/>
      <c r="I12" s="13">
        <f t="shared" si="1"/>
        <v>0</v>
      </c>
      <c r="J12" s="14">
        <f t="shared" si="2"/>
        <v>0</v>
      </c>
    </row>
    <row r="13" spans="2:10" ht="189" thickBot="1">
      <c r="B13" s="38" t="s">
        <v>15</v>
      </c>
      <c r="C13" s="5" t="s">
        <v>20</v>
      </c>
      <c r="D13" s="22">
        <f t="shared" si="0"/>
        <v>23140.495867768597</v>
      </c>
      <c r="E13" s="8">
        <v>28000</v>
      </c>
      <c r="F13" s="7">
        <v>1</v>
      </c>
      <c r="G13" s="7" t="s">
        <v>6</v>
      </c>
      <c r="H13" s="45"/>
      <c r="I13" s="13">
        <f t="shared" si="1"/>
        <v>0</v>
      </c>
      <c r="J13" s="14">
        <f t="shared" si="2"/>
        <v>0</v>
      </c>
    </row>
    <row r="14" spans="2:10" ht="189" thickBot="1">
      <c r="B14" s="39" t="s">
        <v>16</v>
      </c>
      <c r="C14" s="10" t="s">
        <v>21</v>
      </c>
      <c r="D14" s="29">
        <f t="shared" si="0"/>
        <v>20661.15702479339</v>
      </c>
      <c r="E14" s="11">
        <v>25000</v>
      </c>
      <c r="F14" s="12">
        <v>1</v>
      </c>
      <c r="G14" s="12" t="s">
        <v>6</v>
      </c>
      <c r="H14" s="45"/>
      <c r="I14" s="30">
        <f t="shared" si="1"/>
        <v>0</v>
      </c>
      <c r="J14" s="31">
        <f t="shared" si="2"/>
        <v>0</v>
      </c>
    </row>
    <row r="15" spans="9:10" ht="15" thickBot="1">
      <c r="I15" s="1"/>
      <c r="J15" s="1"/>
    </row>
    <row r="16" spans="6:10" ht="15" thickBot="1">
      <c r="F16" s="18" t="s">
        <v>30</v>
      </c>
      <c r="G16" s="19"/>
      <c r="H16" s="20"/>
      <c r="I16" s="20"/>
      <c r="J16" s="21">
        <f>SUM(I6:I14)</f>
        <v>0</v>
      </c>
    </row>
    <row r="17" spans="6:10" ht="15" thickBot="1">
      <c r="F17" s="18" t="s">
        <v>4</v>
      </c>
      <c r="G17" s="19"/>
      <c r="H17" s="20"/>
      <c r="I17" s="20"/>
      <c r="J17" s="21">
        <f>SUM(J6:J14)</f>
        <v>0</v>
      </c>
    </row>
  </sheetData>
  <mergeCells count="2">
    <mergeCell ref="C2:J2"/>
    <mergeCell ref="H4:J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PC</cp:lastModifiedBy>
  <cp:lastPrinted>2020-10-22T11:02:06Z</cp:lastPrinted>
  <dcterms:created xsi:type="dcterms:W3CDTF">2017-01-23T02:45:31Z</dcterms:created>
  <dcterms:modified xsi:type="dcterms:W3CDTF">2021-03-16T15:20:02Z</dcterms:modified>
  <cp:category/>
  <cp:version/>
  <cp:contentType/>
  <cp:contentStatus/>
</cp:coreProperties>
</file>