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65431" yWindow="65431" windowWidth="19425" windowHeight="10425" activeTab="0"/>
  </bookViews>
  <sheets>
    <sheet name="část B_kovodílna" sheetId="15" r:id="rId1"/>
  </sheets>
  <definedNames/>
  <calcPr calcId="152511"/>
  <extLst/>
</workbook>
</file>

<file path=xl/sharedStrings.xml><?xml version="1.0" encoding="utf-8"?>
<sst xmlns="http://schemas.openxmlformats.org/spreadsheetml/2006/main" count="155" uniqueCount="104">
  <si>
    <t>Název požadovaného výrobku</t>
  </si>
  <si>
    <t>technická specifikace požadovaného výrobku</t>
  </si>
  <si>
    <t>množství</t>
  </si>
  <si>
    <t>jednotka</t>
  </si>
  <si>
    <t>cena celkem včetně DPH</t>
  </si>
  <si>
    <t>NABÍDKA</t>
  </si>
  <si>
    <t>ks</t>
  </si>
  <si>
    <t>maximální možná cena včetně DPH/jednotka</t>
  </si>
  <si>
    <t>ohýbačka plechů ruční 3m s rotačními nůžkami</t>
  </si>
  <si>
    <t>tužka dvoubarevná slabá</t>
  </si>
  <si>
    <t>rýsovací jehla na kov</t>
  </si>
  <si>
    <t>metr svinovací 5m, šířka pásku 19 mm</t>
  </si>
  <si>
    <t>metr skládací dřevěný 2m, bílý</t>
  </si>
  <si>
    <t>ocelové měřítko síla 1mm, délky 300 mm</t>
  </si>
  <si>
    <t>hliníkový úhelník 400 mm</t>
  </si>
  <si>
    <t>posuvné měřítko kovové 150 mm</t>
  </si>
  <si>
    <t>rýsovací kružidlo s pružinou 10-350/250 mm</t>
  </si>
  <si>
    <t>důlčík 4 mm</t>
  </si>
  <si>
    <t>úhloměr 200x290 mm nerez</t>
  </si>
  <si>
    <t>dílenský pracovní stůl</t>
  </si>
  <si>
    <t>plechová skříň na nářadí</t>
  </si>
  <si>
    <t>kladiva zámečnická 300 g, dřevěná násada
- v sadě, různé váhy</t>
  </si>
  <si>
    <t>sekáč plochý ruční s ochranou 200 mm</t>
  </si>
  <si>
    <t>sekáč zámečnický křížový s ochranným návlekem 106/200 mm</t>
  </si>
  <si>
    <t>pilníky jehlové sada 6 ks</t>
  </si>
  <si>
    <t>pilníky na kov 3 ks 250 mm</t>
  </si>
  <si>
    <t>rámová pilka na železo ruční</t>
  </si>
  <si>
    <t>kleště kombinované 180 mm</t>
  </si>
  <si>
    <t>kleště siko 250 mm</t>
  </si>
  <si>
    <t>kleště štípací 275 mm</t>
  </si>
  <si>
    <t>kleště štípací boční 160 mm</t>
  </si>
  <si>
    <t>kleště kulaté čelisti 160 mm</t>
  </si>
  <si>
    <t>kleště rychloupínací 220 mm</t>
  </si>
  <si>
    <t>klíče očkoploché 6-32 mm sada 25 ks</t>
  </si>
  <si>
    <t>imbus klíče - L klíče sada metric</t>
  </si>
  <si>
    <t>bruska stolní dvoukotoučová, 350 W</t>
  </si>
  <si>
    <t>uhlohlová bruska 115 mm, 720 W</t>
  </si>
  <si>
    <t>eletrická vrtačka s příklepem</t>
  </si>
  <si>
    <t>aku vrtačka s příslušenstvím 14,4 v</t>
  </si>
  <si>
    <t>sada vrtáků do kovu</t>
  </si>
  <si>
    <t>klempířská páječka - set pro 2kg PB lahev</t>
  </si>
  <si>
    <t>P_01</t>
  </si>
  <si>
    <t>Vybavení kovodílny</t>
  </si>
  <si>
    <t xml:space="preserve">přítalčná čelist ovládaná manuálně ze sředu stroje, ohýbací lišta ovládaná manuálně, pracovní délka max 3000 mm, pracovní hloubka max 1000 mm, tl plechu max 0,8 mm, úhel pootočení ohýbací lišty 145°, hmotnost max 700 kg </t>
  </si>
  <si>
    <t>barva červená + modrá, průměr 10 mm, max délka 200 mm</t>
  </si>
  <si>
    <t>špička karbido-wolframová 85-90HRC, průměr jehly 10 mm, max délka jehly 200 mm, šíře hrotu 2,5 mm</t>
  </si>
  <si>
    <t>rozměry max d/v/š - 90/80/50 mm, 2x stop tlačítko</t>
  </si>
  <si>
    <t>certifikovaný výrobek z bukového dřeva, bílý profi s potiskem a UV stabilním lakem, oboustranná stupnice, aretace dílku v poloze 90°</t>
  </si>
  <si>
    <t>hmotnost 0,07 kg, měřící rozsah 300 mm, šířka max 25 mm, tl. plechu max. 1 mm, max délka 340 mm, laserový popis</t>
  </si>
  <si>
    <t>délka ramene s měřidlem 400mm, max délka 420 mm</t>
  </si>
  <si>
    <t>rozsah měření 0-150 mm, měření vnitřního a vnějšího rozměru, hloubky, přesnost 0,05 mm, aretace pomoci šroubku, součástí plastové pouzdro</t>
  </si>
  <si>
    <t>max průměr kružnice 350 mm, max výška kružidla 300 mm, podléhá ČSN 25 5170</t>
  </si>
  <si>
    <t>kovaný z jednoho kusu, průměr u hrotu max 4 mm, šestihranná rukojeť max 10 mm, max celková délka 110 mm</t>
  </si>
  <si>
    <t>velikost základny max 200 mm, délka ramene max 290 mm</t>
  </si>
  <si>
    <t>2x zásuvka, 1x dvířka, hmotnost max 55 kg, rozměry desky max 1200x600 mm, max výška stolu 840 mm, rám plech tl 1 mm, deska lepené bukové dřevo tl 25 mm, povrchová úprava práškový lak</t>
  </si>
  <si>
    <t>šířka čelisti max 100 mm, rozsah upnutí 0-105 mm, čelisti z kalené oceli 52-54 HRC, hmotnost 12,5 kg</t>
  </si>
  <si>
    <t xml:space="preserve">dvoudvéřová celokovová uzamykatelná skříň, 4 ukládací police nosnost max 30 kg s volitelným nastavením výšky, max rozměry š/v/h - 850/1850/400 mm </t>
  </si>
  <si>
    <t>technické parametry podléhají normě DIN 1041, max délka topůrka 400 mm</t>
  </si>
  <si>
    <t>materiál uhlíková ocel, měkčená rukojeť, max délka 200 mm, max šířka 25 mm, výška 8,5 mm</t>
  </si>
  <si>
    <t>materiál uhlíková ocel, měkčená rukojeť, max délka 200 mm</t>
  </si>
  <si>
    <t>pilníky 6 ks, různé tvary, plastové držadlo, max délka 200 mm</t>
  </si>
  <si>
    <t>pilníky 3 ks, různé tvary, plastové držadlo, max délka 200 mm</t>
  </si>
  <si>
    <t>pro pilové listy 300 mm, dřevěná rukojeť, výška řezu max 100 mm, upínání nastavitelným šroubem na přední straně</t>
  </si>
  <si>
    <t>pro stříhání plechu do max tl 1,3 mm, délka max 300 mm, hmotnost max 0,60 kg</t>
  </si>
  <si>
    <t>pro stříhání plechu do max tl 1,0 mm, délka max 250 mm, hmotnost max 0,50 kg</t>
  </si>
  <si>
    <t>pro stříhání plechu do max tl 1,3 mm, délka max 250 mm, hmotnost max 0,50 kg</t>
  </si>
  <si>
    <t>zubaté čelisti, možnost střihu, délka max 200 mm</t>
  </si>
  <si>
    <t>zubaté čelisti, délka max 300 mm, dvoité vedení posuvného mechanizmu</t>
  </si>
  <si>
    <t xml:space="preserve">úzké čelisti z CrV kalené oceli, dvouvrstvá plastová rukojeť, max délka 300 mm </t>
  </si>
  <si>
    <t>čelisti z CrV kalené oceli, plastová rukojeť, max délka 160 mm</t>
  </si>
  <si>
    <t>čelisti 55-60 HRC, plastová rukojeť, max délka 160 mm</t>
  </si>
  <si>
    <t>zámečnické rychloupínací kleště, materiál Chrom-Vanadiová ocel, max délka 230 mm</t>
  </si>
  <si>
    <t>sada sedni šroubováků, 3x PL, 2x PH, 2x PZ, rukojeť ergonomická plastová, dřík legovaná ocel</t>
  </si>
  <si>
    <t>tělo kované z jednoho kusu, leštěná hlava klíče, podléhá DIN 3113</t>
  </si>
  <si>
    <t>materiál kovaná Chrom-Vanadiová ocel, ráčny přepínání chodu páčkou, s aretací hlavice, povrch úprava matný chróm</t>
  </si>
  <si>
    <t>sada závitořezů a oček, norma 238916.1, materiál nástrojová slitinová ocel, max hmotnost 3,0 kg</t>
  </si>
  <si>
    <t>do průměru max 4,8 mm, 4 nýtovací koncovky, délky 200 mm, váhy 0,5 kg</t>
  </si>
  <si>
    <t>imbusové klíče s kuličkou, materiál Protanium ocel, každý klíč označen rozměry</t>
  </si>
  <si>
    <t>max rozměry 50x260 mm, max hmotnost 0,52 kg, plastová rukojeť</t>
  </si>
  <si>
    <t>max rozměry 50x240 mm, max hmotnost 0,47 kg, plastová rukojeť</t>
  </si>
  <si>
    <t>vybavena plynulou regulací rychlosti pilového pásu, svěrák 0-175 mm, natočení ramene max 60°, výkon max 0,300000 kW, rychlost pilového listu min 23 m/min, max 75 m/min, hmotnost max 38 kg</t>
  </si>
  <si>
    <t>rozměry stroje š/v/h - min 800/500200 mm, max 900/600/300 mm
vrtaný průměr - max 19 mm
otáčky vřetena - max 2150 ot/min
výška stolu - max 300 mm
výška základny - max 490 mm
posuv vřetena 75 mm
motor 650 W
napájení max 220 V
hmotnost max 75 kg</t>
  </si>
  <si>
    <t>otáčky vřetena - max 3000 ot/min
průměr kotouče max 200 mm
motor max 400 W
napájení max 220 V
hmotnost max 15 kg</t>
  </si>
  <si>
    <t>otáčky hřídele -min 0 max 3000 ot/min
průměr vrtáku do zdiva max 18 mm
motor max 420 W
napájení max 220 V
hmotnost max 2,6 kg</t>
  </si>
  <si>
    <t>otáčky hřídele -min 0 max 1400 ot/min
průměr vrtáku max 13 mm
napájení max 18 V
hmotnost max 2,3 kg</t>
  </si>
  <si>
    <t>1-13 mm, HSS stopka, počet kusů 25, podléhá DIN 338</t>
  </si>
  <si>
    <t>automatické piezoelektrické zapalování, kladívko váha max 350 g, otočná koncovka pro připojení hadice, uzavírací ventil ,regulátor tlaku s nástavcem, vysokotlaká hadice max délka 3,0 m</t>
  </si>
  <si>
    <t>maximální možná cena bez DPH/jednotka</t>
  </si>
  <si>
    <t>jednotková cena bez DPH</t>
  </si>
  <si>
    <t>cena celkem bez DPH</t>
  </si>
  <si>
    <t>svěrák standard dílenský 100 mm</t>
  </si>
  <si>
    <t>nůžky na plech výstřihové pravé 300/2323</t>
  </si>
  <si>
    <t>nůžky na plech vyosené 300/2324 levé</t>
  </si>
  <si>
    <t>nůžky na plech rovné 250/2342</t>
  </si>
  <si>
    <t>nůžky na plech převodové 240/2325 pravé</t>
  </si>
  <si>
    <t>nůžky na plech převodové 240/2326 levé</t>
  </si>
  <si>
    <t>sada šroubováků</t>
  </si>
  <si>
    <t>gola sada, 60 dílů</t>
  </si>
  <si>
    <t xml:space="preserve">sadové závitníky a očka </t>
  </si>
  <si>
    <t>kleště nýtovací pro trhací nýty</t>
  </si>
  <si>
    <t>Kleště klempířské přehýbací, šíře 50 mm</t>
  </si>
  <si>
    <t>Kleště klempířské přehýbací, šíře 50 mm CT-PH, 972/50, vyhnuté 45°</t>
  </si>
  <si>
    <t xml:space="preserve">stojanová vrtačka </t>
  </si>
  <si>
    <t xml:space="preserve">pásová pila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</si>
</sst>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Kč&quot;_-;\-* #,##0.00\ &quot;Kč&quot;_-;_-* &quot;-&quot;??\ &quot;Kč&quot;_-;_-@_-"/>
    <numFmt numFmtId="164" formatCode="#,##0.00\ &quot;Kč&quot;"/>
  </numFmts>
  <fonts count="15">
    <font>
      <sz val="11"/>
      <color theme="1"/>
      <name val="Calibri"/>
      <family val="2"/>
      <scheme val="minor"/>
    </font>
    <font>
      <sz val="10"/>
      <name val="Arial"/>
      <family val="2"/>
    </font>
    <font>
      <sz val="8"/>
      <name val="Arial"/>
      <family val="2"/>
    </font>
    <font>
      <u val="single"/>
      <sz val="10"/>
      <color indexed="12"/>
      <name val="Arial"/>
      <family val="2"/>
    </font>
    <font>
      <sz val="8"/>
      <name val="MS Sans Serif"/>
      <family val="2"/>
    </font>
    <font>
      <b/>
      <sz val="10"/>
      <color theme="1"/>
      <name val="Arial"/>
      <family val="2"/>
    </font>
    <font>
      <b/>
      <sz val="14"/>
      <color theme="1"/>
      <name val="Arial"/>
      <family val="2"/>
    </font>
    <font>
      <sz val="8"/>
      <color theme="1"/>
      <name val="Arial"/>
      <family val="2"/>
    </font>
    <font>
      <sz val="11"/>
      <name val="Calibri"/>
      <family val="2"/>
    </font>
    <font>
      <sz val="11"/>
      <color theme="1"/>
      <name val="Arial"/>
      <family val="2"/>
    </font>
    <font>
      <b/>
      <sz val="11"/>
      <color theme="1"/>
      <name val="Arial"/>
      <family val="2"/>
    </font>
    <font>
      <b/>
      <sz val="10"/>
      <name val="Arial"/>
      <family val="2"/>
    </font>
    <font>
      <sz val="10"/>
      <color theme="1"/>
      <name val="Arial"/>
      <family val="2"/>
    </font>
    <font>
      <b/>
      <sz val="11"/>
      <color theme="8"/>
      <name val="Arial"/>
      <family val="2"/>
    </font>
    <font>
      <b/>
      <sz val="11"/>
      <color rgb="FF0070C0"/>
      <name val="Arial"/>
      <family val="2"/>
    </font>
  </fonts>
  <fills count="6">
    <fill>
      <patternFill/>
    </fill>
    <fill>
      <patternFill patternType="gray125"/>
    </fill>
    <fill>
      <patternFill patternType="solid">
        <fgColor rgb="FF92D050"/>
        <bgColor indexed="64"/>
      </patternFill>
    </fill>
    <fill>
      <patternFill patternType="solid">
        <fgColor theme="4" tint="0.39998000860214233"/>
        <bgColor indexed="64"/>
      </patternFill>
    </fill>
    <fill>
      <patternFill patternType="solid">
        <fgColor theme="0"/>
        <bgColor indexed="64"/>
      </patternFill>
    </fill>
    <fill>
      <patternFill patternType="solid">
        <fgColor theme="2"/>
        <bgColor indexed="64"/>
      </patternFill>
    </fill>
  </fills>
  <borders count="17">
    <border>
      <left/>
      <right/>
      <top/>
      <bottom/>
      <diagonal/>
    </border>
    <border>
      <left style="medium">
        <color theme="0" tint="-0.4999699890613556"/>
      </left>
      <right/>
      <top style="medium">
        <color theme="0" tint="-0.4999699890613556"/>
      </top>
      <bottom style="medium">
        <color theme="0" tint="-0.4999699890613556"/>
      </bottom>
    </border>
    <border>
      <left/>
      <right/>
      <top style="medium">
        <color theme="0" tint="-0.4999699890613556"/>
      </top>
      <bottom style="medium">
        <color theme="0" tint="-0.4999699890613556"/>
      </bottom>
    </border>
    <border>
      <left/>
      <right style="medium">
        <color theme="0" tint="-0.4999699890613556"/>
      </right>
      <top style="medium">
        <color theme="0" tint="-0.4999699890613556"/>
      </top>
      <bottom style="medium">
        <color theme="0" tint="-0.4999699890613556"/>
      </bottom>
    </border>
    <border>
      <left/>
      <right/>
      <top style="medium">
        <color theme="0" tint="-0.4999699890613556"/>
      </top>
      <bottom/>
    </border>
    <border>
      <left style="medium">
        <color theme="0" tint="-0.3499799966812134"/>
      </left>
      <right style="hair">
        <color theme="0" tint="-0.3499799966812134"/>
      </right>
      <top style="medium">
        <color theme="0" tint="-0.3499799966812134"/>
      </top>
      <bottom style="hair">
        <color theme="0" tint="-0.3499799966812134"/>
      </bottom>
    </border>
    <border>
      <left style="hair">
        <color theme="0" tint="-0.3499799966812134"/>
      </left>
      <right style="hair">
        <color theme="0" tint="-0.3499799966812134"/>
      </right>
      <top style="medium">
        <color theme="0" tint="-0.3499799966812134"/>
      </top>
      <bottom style="hair">
        <color theme="0" tint="-0.3499799966812134"/>
      </bottom>
    </border>
    <border>
      <left style="hair">
        <color theme="0" tint="-0.3499799966812134"/>
      </left>
      <right style="medium">
        <color theme="0" tint="-0.3499799966812134"/>
      </right>
      <top style="medium">
        <color theme="0" tint="-0.3499799966812134"/>
      </top>
      <bottom style="hair">
        <color theme="0" tint="-0.3499799966812134"/>
      </bottom>
    </border>
    <border>
      <left style="medium">
        <color theme="0" tint="-0.3499799966812134"/>
      </left>
      <right style="hair">
        <color theme="0" tint="-0.3499799966812134"/>
      </right>
      <top style="hair">
        <color theme="0" tint="-0.3499799966812134"/>
      </top>
      <bottom style="hair">
        <color theme="0" tint="-0.3499799966812134"/>
      </bottom>
    </border>
    <border>
      <left style="hair">
        <color theme="0" tint="-0.3499799966812134"/>
      </left>
      <right style="hair">
        <color theme="0" tint="-0.3499799966812134"/>
      </right>
      <top style="hair">
        <color theme="0" tint="-0.3499799966812134"/>
      </top>
      <bottom style="hair">
        <color theme="0" tint="-0.3499799966812134"/>
      </bottom>
    </border>
    <border>
      <left style="hair">
        <color theme="0" tint="-0.3499799966812134"/>
      </left>
      <right style="medium">
        <color theme="0" tint="-0.3499799966812134"/>
      </right>
      <top style="hair">
        <color theme="0" tint="-0.3499799966812134"/>
      </top>
      <bottom style="hair">
        <color theme="0" tint="-0.3499799966812134"/>
      </bottom>
    </border>
    <border>
      <left style="medium">
        <color theme="0" tint="-0.3499799966812134"/>
      </left>
      <right style="hair">
        <color theme="0" tint="-0.3499799966812134"/>
      </right>
      <top style="hair">
        <color theme="0" tint="-0.3499799966812134"/>
      </top>
      <bottom style="medium">
        <color theme="0" tint="-0.3499799966812134"/>
      </bottom>
    </border>
    <border>
      <left style="hair">
        <color theme="0" tint="-0.3499799966812134"/>
      </left>
      <right style="hair">
        <color theme="0" tint="-0.3499799966812134"/>
      </right>
      <top style="hair">
        <color theme="0" tint="-0.3499799966812134"/>
      </top>
      <bottom style="medium">
        <color theme="0" tint="-0.3499799966812134"/>
      </bottom>
    </border>
    <border>
      <left style="hair">
        <color theme="0" tint="-0.3499799966812134"/>
      </left>
      <right style="medium">
        <color theme="0" tint="-0.3499799966812134"/>
      </right>
      <top style="hair">
        <color theme="0" tint="-0.3499799966812134"/>
      </top>
      <bottom style="medium">
        <color theme="0" tint="-0.3499799966812134"/>
      </bottom>
    </border>
    <border>
      <left style="medium">
        <color theme="0" tint="-0.3499799966812134"/>
      </left>
      <right/>
      <top style="medium">
        <color theme="0" tint="-0.3499799966812134"/>
      </top>
      <bottom style="medium">
        <color theme="0" tint="-0.3499799966812134"/>
      </bottom>
    </border>
    <border>
      <left/>
      <right/>
      <top style="medium">
        <color theme="0" tint="-0.3499799966812134"/>
      </top>
      <bottom style="medium">
        <color theme="0" tint="-0.3499799966812134"/>
      </bottom>
    </border>
    <border>
      <left/>
      <right style="medium">
        <color theme="0" tint="-0.3499799966812134"/>
      </right>
      <top style="medium">
        <color theme="0" tint="-0.3499799966812134"/>
      </top>
      <bottom style="medium">
        <color theme="0" tint="-0.3499799966812134"/>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lignment/>
      <protection locked="0"/>
    </xf>
    <xf numFmtId="0" fontId="1" fillId="0" borderId="0">
      <alignment/>
      <protection/>
    </xf>
    <xf numFmtId="0" fontId="1" fillId="0" borderId="0">
      <alignment/>
      <protection/>
    </xf>
    <xf numFmtId="0" fontId="4" fillId="0" borderId="0">
      <alignment/>
      <protection locked="0"/>
    </xf>
    <xf numFmtId="0" fontId="8" fillId="0" borderId="0">
      <alignment/>
      <protection/>
    </xf>
  </cellStyleXfs>
  <cellXfs count="48">
    <xf numFmtId="0" fontId="0" fillId="0" borderId="0" xfId="0"/>
    <xf numFmtId="0" fontId="5" fillId="0" borderId="1" xfId="0" applyFont="1" applyBorder="1" applyProtection="1">
      <protection locked="0"/>
    </xf>
    <xf numFmtId="0" fontId="12" fillId="0" borderId="2" xfId="0" applyFont="1" applyBorder="1" applyProtection="1">
      <protection locked="0"/>
    </xf>
    <xf numFmtId="44" fontId="12" fillId="0" borderId="2" xfId="0" applyNumberFormat="1" applyFont="1" applyBorder="1" applyProtection="1">
      <protection locked="0"/>
    </xf>
    <xf numFmtId="44" fontId="5" fillId="2" borderId="3" xfId="0" applyNumberFormat="1" applyFont="1" applyFill="1" applyBorder="1" applyProtection="1">
      <protection locked="0"/>
    </xf>
    <xf numFmtId="0" fontId="0" fillId="0" borderId="0" xfId="0" applyProtection="1">
      <protection locked="0"/>
    </xf>
    <xf numFmtId="0" fontId="6" fillId="3" borderId="1" xfId="0" applyFont="1" applyFill="1" applyBorder="1" applyAlignment="1" applyProtection="1">
      <alignment vertical="center"/>
      <protection locked="0"/>
    </xf>
    <xf numFmtId="0" fontId="9" fillId="0" borderId="0" xfId="0" applyFont="1" applyProtection="1">
      <protection locked="0"/>
    </xf>
    <xf numFmtId="0" fontId="9" fillId="0" borderId="4" xfId="0" applyFont="1" applyBorder="1" applyProtection="1">
      <protection locked="0"/>
    </xf>
    <xf numFmtId="0" fontId="9" fillId="0" borderId="0" xfId="0" applyFont="1" applyBorder="1" applyProtection="1">
      <protection locked="0"/>
    </xf>
    <xf numFmtId="0" fontId="10" fillId="4" borderId="0" xfId="0" applyFont="1" applyFill="1" applyBorder="1" applyAlignment="1" applyProtection="1">
      <alignment/>
      <protection locked="0"/>
    </xf>
    <xf numFmtId="44" fontId="9" fillId="0" borderId="0" xfId="0" applyNumberFormat="1" applyFont="1" applyProtection="1">
      <protection locked="0"/>
    </xf>
    <xf numFmtId="0" fontId="10" fillId="5" borderId="5" xfId="0" applyFont="1" applyFill="1" applyBorder="1" applyAlignment="1" applyProtection="1">
      <alignment vertical="center"/>
      <protection/>
    </xf>
    <xf numFmtId="0" fontId="10" fillId="5" borderId="6" xfId="0" applyFont="1" applyFill="1" applyBorder="1" applyAlignment="1" applyProtection="1">
      <alignment horizontal="center" vertical="center"/>
      <protection/>
    </xf>
    <xf numFmtId="0" fontId="13" fillId="5" borderId="6" xfId="0" applyFont="1" applyFill="1" applyBorder="1" applyAlignment="1" applyProtection="1">
      <alignment horizontal="center" vertical="center" wrapText="1"/>
      <protection/>
    </xf>
    <xf numFmtId="0" fontId="14" fillId="5" borderId="6" xfId="0" applyFont="1" applyFill="1" applyBorder="1" applyAlignment="1" applyProtection="1">
      <alignment horizontal="center" vertical="center" wrapText="1"/>
      <protection/>
    </xf>
    <xf numFmtId="0" fontId="10" fillId="5" borderId="6" xfId="0" applyFont="1" applyFill="1" applyBorder="1" applyAlignment="1" applyProtection="1">
      <alignment vertical="center"/>
      <protection/>
    </xf>
    <xf numFmtId="0" fontId="10" fillId="2" borderId="6" xfId="0" applyFont="1" applyFill="1" applyBorder="1" applyAlignment="1" applyProtection="1">
      <alignment vertical="center" wrapText="1"/>
      <protection locked="0"/>
    </xf>
    <xf numFmtId="0" fontId="10" fillId="2" borderId="7" xfId="0" applyFont="1" applyFill="1" applyBorder="1" applyAlignment="1" applyProtection="1">
      <alignment vertical="center" wrapText="1"/>
      <protection locked="0"/>
    </xf>
    <xf numFmtId="0" fontId="11" fillId="4" borderId="8" xfId="24" applyFont="1" applyFill="1" applyBorder="1" applyAlignment="1" applyProtection="1">
      <alignment vertical="center" wrapText="1"/>
      <protection/>
    </xf>
    <xf numFmtId="0" fontId="7" fillId="4" borderId="9" xfId="0" applyFont="1" applyFill="1" applyBorder="1" applyAlignment="1" applyProtection="1">
      <alignment horizontal="left" vertical="top" wrapText="1"/>
      <protection/>
    </xf>
    <xf numFmtId="44" fontId="5" fillId="3" borderId="9" xfId="0" applyNumberFormat="1" applyFont="1" applyFill="1" applyBorder="1" applyAlignment="1" applyProtection="1">
      <alignment horizontal="center" vertical="center" wrapText="1"/>
      <protection/>
    </xf>
    <xf numFmtId="164" fontId="5" fillId="4" borderId="9" xfId="0" applyNumberFormat="1" applyFont="1" applyFill="1" applyBorder="1" applyAlignment="1" applyProtection="1">
      <alignment horizontal="center" vertical="center" wrapText="1"/>
      <protection/>
    </xf>
    <xf numFmtId="0" fontId="12" fillId="4" borderId="9" xfId="0" applyFont="1" applyFill="1" applyBorder="1" applyAlignment="1" applyProtection="1">
      <alignment horizontal="center" vertical="center"/>
      <protection/>
    </xf>
    <xf numFmtId="44" fontId="12" fillId="2" borderId="9" xfId="0" applyNumberFormat="1" applyFont="1" applyFill="1" applyBorder="1" applyAlignment="1" applyProtection="1">
      <alignment vertical="center"/>
      <protection locked="0"/>
    </xf>
    <xf numFmtId="44" fontId="12" fillId="2" borderId="10" xfId="0" applyNumberFormat="1" applyFont="1" applyFill="1" applyBorder="1" applyAlignment="1" applyProtection="1">
      <alignment vertical="center"/>
      <protection locked="0"/>
    </xf>
    <xf numFmtId="0" fontId="5" fillId="4" borderId="8" xfId="0" applyFont="1" applyFill="1" applyBorder="1" applyAlignment="1" applyProtection="1">
      <alignment horizontal="left" vertical="center" wrapText="1"/>
      <protection/>
    </xf>
    <xf numFmtId="164" fontId="11" fillId="4" borderId="9" xfId="0" applyNumberFormat="1" applyFont="1" applyFill="1" applyBorder="1" applyAlignment="1" applyProtection="1">
      <alignment horizontal="center" vertical="center" wrapText="1"/>
      <protection/>
    </xf>
    <xf numFmtId="0" fontId="5" fillId="4" borderId="8" xfId="0" applyFont="1" applyFill="1" applyBorder="1" applyAlignment="1" applyProtection="1">
      <alignment vertical="center"/>
      <protection/>
    </xf>
    <xf numFmtId="164" fontId="5" fillId="4" borderId="9" xfId="0" applyNumberFormat="1" applyFont="1" applyFill="1" applyBorder="1" applyAlignment="1" applyProtection="1">
      <alignment horizontal="center"/>
      <protection/>
    </xf>
    <xf numFmtId="0" fontId="12" fillId="4" borderId="9" xfId="0" applyFont="1" applyFill="1" applyBorder="1" applyAlignment="1" applyProtection="1">
      <alignment horizontal="center"/>
      <protection/>
    </xf>
    <xf numFmtId="0" fontId="7" fillId="4" borderId="9" xfId="0" applyFont="1" applyFill="1" applyBorder="1" applyProtection="1">
      <protection/>
    </xf>
    <xf numFmtId="0" fontId="7" fillId="4" borderId="9" xfId="0" applyFont="1" applyFill="1" applyBorder="1" applyAlignment="1" applyProtection="1">
      <alignment wrapText="1"/>
      <protection/>
    </xf>
    <xf numFmtId="0" fontId="5" fillId="4" borderId="8" xfId="0" applyFont="1" applyFill="1" applyBorder="1" applyAlignment="1" applyProtection="1">
      <alignment vertical="center" wrapText="1"/>
      <protection/>
    </xf>
    <xf numFmtId="164" fontId="5" fillId="4" borderId="9" xfId="0" applyNumberFormat="1" applyFont="1" applyFill="1" applyBorder="1" applyAlignment="1" applyProtection="1">
      <alignment horizontal="center" vertical="center"/>
      <protection/>
    </xf>
    <xf numFmtId="0" fontId="2" fillId="4" borderId="9" xfId="0" applyFont="1" applyFill="1" applyBorder="1" applyAlignment="1" applyProtection="1">
      <alignment horizontal="left" vertical="top" wrapText="1"/>
      <protection/>
    </xf>
    <xf numFmtId="0" fontId="5" fillId="4" borderId="11" xfId="0" applyFont="1" applyFill="1" applyBorder="1" applyAlignment="1" applyProtection="1">
      <alignment vertical="center"/>
      <protection/>
    </xf>
    <xf numFmtId="0" fontId="7" fillId="4" borderId="12" xfId="0" applyFont="1" applyFill="1" applyBorder="1" applyAlignment="1" applyProtection="1">
      <alignment wrapText="1"/>
      <protection/>
    </xf>
    <xf numFmtId="44" fontId="5" fillId="3" borderId="12" xfId="0" applyNumberFormat="1" applyFont="1" applyFill="1" applyBorder="1" applyAlignment="1" applyProtection="1">
      <alignment horizontal="center" vertical="center" wrapText="1"/>
      <protection/>
    </xf>
    <xf numFmtId="164" fontId="5" fillId="4" borderId="12" xfId="0" applyNumberFormat="1" applyFont="1" applyFill="1" applyBorder="1" applyAlignment="1" applyProtection="1">
      <alignment horizontal="center"/>
      <protection/>
    </xf>
    <xf numFmtId="0" fontId="12" fillId="4" borderId="12" xfId="0" applyFont="1" applyFill="1" applyBorder="1" applyAlignment="1" applyProtection="1">
      <alignment horizontal="center"/>
      <protection/>
    </xf>
    <xf numFmtId="44" fontId="12" fillId="2" borderId="12" xfId="0" applyNumberFormat="1" applyFont="1" applyFill="1" applyBorder="1" applyAlignment="1" applyProtection="1">
      <alignment vertical="center"/>
      <protection locked="0"/>
    </xf>
    <xf numFmtId="44" fontId="12" fillId="2" borderId="13" xfId="0" applyNumberFormat="1" applyFont="1" applyFill="1" applyBorder="1" applyAlignment="1" applyProtection="1">
      <alignment vertical="center"/>
      <protection locked="0"/>
    </xf>
    <xf numFmtId="0" fontId="6" fillId="3" borderId="2" xfId="0" applyFont="1" applyFill="1" applyBorder="1" applyAlignment="1" applyProtection="1">
      <alignment horizontal="center" vertical="center"/>
      <protection locked="0"/>
    </xf>
    <xf numFmtId="0" fontId="6" fillId="3" borderId="3" xfId="0" applyFont="1" applyFill="1" applyBorder="1" applyAlignment="1" applyProtection="1">
      <alignment horizontal="center" vertical="center"/>
      <protection locked="0"/>
    </xf>
    <xf numFmtId="0" fontId="10" fillId="2" borderId="14" xfId="0" applyFont="1" applyFill="1" applyBorder="1" applyAlignment="1" applyProtection="1">
      <alignment horizontal="center"/>
      <protection locked="0"/>
    </xf>
    <xf numFmtId="0" fontId="10" fillId="2" borderId="15" xfId="0" applyFont="1" applyFill="1" applyBorder="1" applyAlignment="1" applyProtection="1">
      <alignment horizontal="center"/>
      <protection locked="0"/>
    </xf>
    <xf numFmtId="0" fontId="10" fillId="2" borderId="16" xfId="0" applyFont="1" applyFill="1" applyBorder="1" applyAlignment="1" applyProtection="1">
      <alignment horizontal="center"/>
      <protection locked="0"/>
    </xf>
  </cellXfs>
  <cellStyles count="11">
    <cellStyle name="Normal" xfId="0"/>
    <cellStyle name="Percent" xfId="15"/>
    <cellStyle name="Currency" xfId="16"/>
    <cellStyle name="Currency [0]" xfId="17"/>
    <cellStyle name="Comma" xfId="18"/>
    <cellStyle name="Comma [0]" xfId="19"/>
    <cellStyle name="Hypertextový odkaz 2" xfId="20"/>
    <cellStyle name="Normální 3" xfId="21"/>
    <cellStyle name="Normální 2" xfId="22"/>
    <cellStyle name="normální 4" xfId="23"/>
    <cellStyle name="Normální 2 5"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55"/>
  <sheetViews>
    <sheetView tabSelected="1" workbookViewId="0" topLeftCell="A1">
      <selection activeCell="N9" sqref="N9"/>
    </sheetView>
  </sheetViews>
  <sheetFormatPr defaultColWidth="8.7109375" defaultRowHeight="15"/>
  <cols>
    <col min="1" max="1" width="5.7109375" style="5" customWidth="1"/>
    <col min="2" max="2" width="40.140625" style="5" customWidth="1"/>
    <col min="3" max="3" width="61.140625" style="5" customWidth="1"/>
    <col min="4" max="4" width="17.8515625" style="5" customWidth="1"/>
    <col min="5" max="5" width="16.00390625" style="5" customWidth="1"/>
    <col min="6" max="6" width="11.00390625" style="5" customWidth="1"/>
    <col min="7" max="7" width="10.8515625" style="5" customWidth="1"/>
    <col min="8" max="9" width="15.140625" style="5" customWidth="1"/>
    <col min="10" max="10" width="19.7109375" style="5" customWidth="1"/>
    <col min="11" max="11" width="8.7109375" style="5" customWidth="1"/>
    <col min="12" max="12" width="14.00390625" style="5" bestFit="1" customWidth="1"/>
    <col min="13" max="16384" width="8.7109375" style="5" customWidth="1"/>
  </cols>
  <sheetData>
    <row r="1" ht="15.75" thickBot="1"/>
    <row r="2" spans="2:10" ht="24" customHeight="1" thickBot="1">
      <c r="B2" s="6" t="s">
        <v>41</v>
      </c>
      <c r="C2" s="43" t="s">
        <v>42</v>
      </c>
      <c r="D2" s="43"/>
      <c r="E2" s="43"/>
      <c r="F2" s="43"/>
      <c r="G2" s="43"/>
      <c r="H2" s="43"/>
      <c r="I2" s="43"/>
      <c r="J2" s="44"/>
    </row>
    <row r="3" spans="2:10" ht="15.75" thickBot="1">
      <c r="B3" s="7"/>
      <c r="C3" s="7"/>
      <c r="D3" s="7"/>
      <c r="E3" s="7"/>
      <c r="F3" s="7"/>
      <c r="G3" s="7"/>
      <c r="H3" s="8"/>
      <c r="I3" s="7"/>
      <c r="J3" s="7"/>
    </row>
    <row r="4" spans="2:10" ht="15.75" thickBot="1">
      <c r="B4" s="7"/>
      <c r="C4" s="9"/>
      <c r="D4" s="7"/>
      <c r="E4" s="7"/>
      <c r="F4" s="10"/>
      <c r="G4" s="10"/>
      <c r="H4" s="45" t="s">
        <v>5</v>
      </c>
      <c r="I4" s="46"/>
      <c r="J4" s="47"/>
    </row>
    <row r="5" spans="2:10" ht="60">
      <c r="B5" s="12" t="s">
        <v>0</v>
      </c>
      <c r="C5" s="13" t="s">
        <v>1</v>
      </c>
      <c r="D5" s="14" t="s">
        <v>87</v>
      </c>
      <c r="E5" s="15" t="s">
        <v>7</v>
      </c>
      <c r="F5" s="16" t="s">
        <v>2</v>
      </c>
      <c r="G5" s="16" t="s">
        <v>3</v>
      </c>
      <c r="H5" s="17" t="s">
        <v>88</v>
      </c>
      <c r="I5" s="17" t="s">
        <v>89</v>
      </c>
      <c r="J5" s="18" t="s">
        <v>4</v>
      </c>
    </row>
    <row r="6" spans="2:10" ht="33.75">
      <c r="B6" s="19" t="s">
        <v>8</v>
      </c>
      <c r="C6" s="20" t="s">
        <v>43</v>
      </c>
      <c r="D6" s="21">
        <f aca="true" t="shared" si="0" ref="D6:D52">E6/1.21</f>
        <v>138842.97520661156</v>
      </c>
      <c r="E6" s="22">
        <v>168000</v>
      </c>
      <c r="F6" s="23">
        <v>9</v>
      </c>
      <c r="G6" s="23" t="s">
        <v>6</v>
      </c>
      <c r="H6" s="24"/>
      <c r="I6" s="24">
        <f aca="true" t="shared" si="1" ref="I6:I52">H6*F6</f>
        <v>0</v>
      </c>
      <c r="J6" s="25">
        <f aca="true" t="shared" si="2" ref="J6:J52">I6*1.21</f>
        <v>0</v>
      </c>
    </row>
    <row r="7" spans="2:10" ht="15">
      <c r="B7" s="26" t="s">
        <v>9</v>
      </c>
      <c r="C7" s="20" t="s">
        <v>44</v>
      </c>
      <c r="D7" s="21">
        <f t="shared" si="0"/>
        <v>8.264462809917356</v>
      </c>
      <c r="E7" s="22">
        <v>10</v>
      </c>
      <c r="F7" s="23">
        <v>135</v>
      </c>
      <c r="G7" s="23" t="s">
        <v>6</v>
      </c>
      <c r="H7" s="24"/>
      <c r="I7" s="24">
        <f t="shared" si="1"/>
        <v>0</v>
      </c>
      <c r="J7" s="25">
        <f t="shared" si="2"/>
        <v>0</v>
      </c>
    </row>
    <row r="8" spans="2:10" ht="22.5">
      <c r="B8" s="26" t="s">
        <v>10</v>
      </c>
      <c r="C8" s="20" t="s">
        <v>45</v>
      </c>
      <c r="D8" s="21">
        <f t="shared" si="0"/>
        <v>70.24793388429752</v>
      </c>
      <c r="E8" s="22">
        <v>85</v>
      </c>
      <c r="F8" s="23">
        <v>135</v>
      </c>
      <c r="G8" s="23" t="s">
        <v>6</v>
      </c>
      <c r="H8" s="24"/>
      <c r="I8" s="24">
        <f t="shared" si="1"/>
        <v>0</v>
      </c>
      <c r="J8" s="25">
        <f t="shared" si="2"/>
        <v>0</v>
      </c>
    </row>
    <row r="9" spans="2:10" ht="15">
      <c r="B9" s="26" t="s">
        <v>11</v>
      </c>
      <c r="C9" s="20" t="s">
        <v>46</v>
      </c>
      <c r="D9" s="21">
        <f t="shared" si="0"/>
        <v>57.85123966942149</v>
      </c>
      <c r="E9" s="22">
        <v>70</v>
      </c>
      <c r="F9" s="23">
        <v>135</v>
      </c>
      <c r="G9" s="23" t="s">
        <v>6</v>
      </c>
      <c r="H9" s="24"/>
      <c r="I9" s="24">
        <f t="shared" si="1"/>
        <v>0</v>
      </c>
      <c r="J9" s="25">
        <f t="shared" si="2"/>
        <v>0</v>
      </c>
    </row>
    <row r="10" spans="2:10" ht="22.5">
      <c r="B10" s="26" t="s">
        <v>12</v>
      </c>
      <c r="C10" s="20" t="s">
        <v>47</v>
      </c>
      <c r="D10" s="21">
        <f t="shared" si="0"/>
        <v>66.11570247933885</v>
      </c>
      <c r="E10" s="22">
        <v>80</v>
      </c>
      <c r="F10" s="23">
        <v>135</v>
      </c>
      <c r="G10" s="23" t="s">
        <v>6</v>
      </c>
      <c r="H10" s="24"/>
      <c r="I10" s="24">
        <f t="shared" si="1"/>
        <v>0</v>
      </c>
      <c r="J10" s="25">
        <f t="shared" si="2"/>
        <v>0</v>
      </c>
    </row>
    <row r="11" spans="2:10" ht="22.5">
      <c r="B11" s="26" t="s">
        <v>13</v>
      </c>
      <c r="C11" s="20" t="s">
        <v>48</v>
      </c>
      <c r="D11" s="21">
        <f t="shared" si="0"/>
        <v>78.51239669421489</v>
      </c>
      <c r="E11" s="22">
        <v>95</v>
      </c>
      <c r="F11" s="23">
        <v>135</v>
      </c>
      <c r="G11" s="23" t="s">
        <v>6</v>
      </c>
      <c r="H11" s="24"/>
      <c r="I11" s="24">
        <f t="shared" si="1"/>
        <v>0</v>
      </c>
      <c r="J11" s="25">
        <f t="shared" si="2"/>
        <v>0</v>
      </c>
    </row>
    <row r="12" spans="2:10" ht="15">
      <c r="B12" s="26" t="s">
        <v>14</v>
      </c>
      <c r="C12" s="20" t="s">
        <v>49</v>
      </c>
      <c r="D12" s="21">
        <f t="shared" si="0"/>
        <v>107.43801652892563</v>
      </c>
      <c r="E12" s="22">
        <v>130</v>
      </c>
      <c r="F12" s="23">
        <v>63</v>
      </c>
      <c r="G12" s="23" t="s">
        <v>6</v>
      </c>
      <c r="H12" s="24"/>
      <c r="I12" s="24">
        <f t="shared" si="1"/>
        <v>0</v>
      </c>
      <c r="J12" s="25">
        <f t="shared" si="2"/>
        <v>0</v>
      </c>
    </row>
    <row r="13" spans="2:10" ht="22.5">
      <c r="B13" s="26" t="s">
        <v>15</v>
      </c>
      <c r="C13" s="20" t="s">
        <v>50</v>
      </c>
      <c r="D13" s="21">
        <f t="shared" si="0"/>
        <v>190.0826446280992</v>
      </c>
      <c r="E13" s="22">
        <v>230</v>
      </c>
      <c r="F13" s="23">
        <v>63</v>
      </c>
      <c r="G13" s="23" t="s">
        <v>6</v>
      </c>
      <c r="H13" s="24"/>
      <c r="I13" s="24">
        <f t="shared" si="1"/>
        <v>0</v>
      </c>
      <c r="J13" s="25">
        <f t="shared" si="2"/>
        <v>0</v>
      </c>
    </row>
    <row r="14" spans="2:10" ht="25.5">
      <c r="B14" s="26" t="s">
        <v>16</v>
      </c>
      <c r="C14" s="20" t="s">
        <v>51</v>
      </c>
      <c r="D14" s="21">
        <f t="shared" si="0"/>
        <v>231.40495867768595</v>
      </c>
      <c r="E14" s="22">
        <v>280</v>
      </c>
      <c r="F14" s="23">
        <v>63</v>
      </c>
      <c r="G14" s="23" t="s">
        <v>6</v>
      </c>
      <c r="H14" s="24"/>
      <c r="I14" s="24">
        <f t="shared" si="1"/>
        <v>0</v>
      </c>
      <c r="J14" s="25">
        <f t="shared" si="2"/>
        <v>0</v>
      </c>
    </row>
    <row r="15" spans="2:10" ht="22.5">
      <c r="B15" s="26" t="s">
        <v>17</v>
      </c>
      <c r="C15" s="20" t="s">
        <v>52</v>
      </c>
      <c r="D15" s="21">
        <f t="shared" si="0"/>
        <v>49.586776859504134</v>
      </c>
      <c r="E15" s="22">
        <v>60</v>
      </c>
      <c r="F15" s="23">
        <v>135</v>
      </c>
      <c r="G15" s="23" t="s">
        <v>6</v>
      </c>
      <c r="H15" s="24"/>
      <c r="I15" s="24">
        <f t="shared" si="1"/>
        <v>0</v>
      </c>
      <c r="J15" s="25">
        <f t="shared" si="2"/>
        <v>0</v>
      </c>
    </row>
    <row r="16" spans="2:10" ht="15">
      <c r="B16" s="26" t="s">
        <v>18</v>
      </c>
      <c r="C16" s="20" t="s">
        <v>53</v>
      </c>
      <c r="D16" s="21">
        <f t="shared" si="0"/>
        <v>553.7190082644628</v>
      </c>
      <c r="E16" s="22">
        <v>670</v>
      </c>
      <c r="F16" s="23">
        <v>63</v>
      </c>
      <c r="G16" s="23" t="s">
        <v>6</v>
      </c>
      <c r="H16" s="24"/>
      <c r="I16" s="24">
        <f t="shared" si="1"/>
        <v>0</v>
      </c>
      <c r="J16" s="25">
        <f t="shared" si="2"/>
        <v>0</v>
      </c>
    </row>
    <row r="17" spans="2:10" ht="33.75">
      <c r="B17" s="26" t="s">
        <v>19</v>
      </c>
      <c r="C17" s="20" t="s">
        <v>54</v>
      </c>
      <c r="D17" s="21">
        <f t="shared" si="0"/>
        <v>5165.289256198347</v>
      </c>
      <c r="E17" s="22">
        <v>6250</v>
      </c>
      <c r="F17" s="23">
        <v>63</v>
      </c>
      <c r="G17" s="23" t="s">
        <v>6</v>
      </c>
      <c r="H17" s="24"/>
      <c r="I17" s="24">
        <f t="shared" si="1"/>
        <v>0</v>
      </c>
      <c r="J17" s="25">
        <f t="shared" si="2"/>
        <v>0</v>
      </c>
    </row>
    <row r="18" spans="2:10" ht="22.5">
      <c r="B18" s="26" t="s">
        <v>90</v>
      </c>
      <c r="C18" s="20" t="s">
        <v>55</v>
      </c>
      <c r="D18" s="21">
        <f t="shared" si="0"/>
        <v>2396.694214876033</v>
      </c>
      <c r="E18" s="22">
        <v>2900</v>
      </c>
      <c r="F18" s="23">
        <v>63</v>
      </c>
      <c r="G18" s="23" t="s">
        <v>6</v>
      </c>
      <c r="H18" s="24"/>
      <c r="I18" s="24">
        <f t="shared" si="1"/>
        <v>0</v>
      </c>
      <c r="J18" s="25">
        <f t="shared" si="2"/>
        <v>0</v>
      </c>
    </row>
    <row r="19" spans="2:10" ht="22.5">
      <c r="B19" s="26" t="s">
        <v>20</v>
      </c>
      <c r="C19" s="20" t="s">
        <v>56</v>
      </c>
      <c r="D19" s="21">
        <f t="shared" si="0"/>
        <v>3719.00826446281</v>
      </c>
      <c r="E19" s="22">
        <v>4500</v>
      </c>
      <c r="F19" s="23">
        <v>18</v>
      </c>
      <c r="G19" s="23" t="s">
        <v>6</v>
      </c>
      <c r="H19" s="24"/>
      <c r="I19" s="24">
        <f t="shared" si="1"/>
        <v>0</v>
      </c>
      <c r="J19" s="25">
        <f t="shared" si="2"/>
        <v>0</v>
      </c>
    </row>
    <row r="20" spans="2:10" ht="38.25">
      <c r="B20" s="26" t="s">
        <v>21</v>
      </c>
      <c r="C20" s="20" t="s">
        <v>57</v>
      </c>
      <c r="D20" s="21">
        <f t="shared" si="0"/>
        <v>74.3801652892562</v>
      </c>
      <c r="E20" s="22">
        <v>90</v>
      </c>
      <c r="F20" s="23">
        <v>63</v>
      </c>
      <c r="G20" s="23" t="s">
        <v>6</v>
      </c>
      <c r="H20" s="24"/>
      <c r="I20" s="24">
        <f t="shared" si="1"/>
        <v>0</v>
      </c>
      <c r="J20" s="25">
        <f t="shared" si="2"/>
        <v>0</v>
      </c>
    </row>
    <row r="21" spans="2:10" ht="22.5">
      <c r="B21" s="26" t="s">
        <v>22</v>
      </c>
      <c r="C21" s="20" t="s">
        <v>58</v>
      </c>
      <c r="D21" s="21">
        <f t="shared" si="0"/>
        <v>115.70247933884298</v>
      </c>
      <c r="E21" s="22">
        <v>140</v>
      </c>
      <c r="F21" s="23">
        <v>63</v>
      </c>
      <c r="G21" s="23" t="s">
        <v>6</v>
      </c>
      <c r="H21" s="24"/>
      <c r="I21" s="24">
        <f t="shared" si="1"/>
        <v>0</v>
      </c>
      <c r="J21" s="25">
        <f t="shared" si="2"/>
        <v>0</v>
      </c>
    </row>
    <row r="22" spans="2:10" ht="25.5">
      <c r="B22" s="26" t="s">
        <v>23</v>
      </c>
      <c r="C22" s="20" t="s">
        <v>59</v>
      </c>
      <c r="D22" s="21">
        <f t="shared" si="0"/>
        <v>173.55371900826447</v>
      </c>
      <c r="E22" s="22">
        <v>210</v>
      </c>
      <c r="F22" s="23">
        <v>63</v>
      </c>
      <c r="G22" s="23" t="s">
        <v>6</v>
      </c>
      <c r="H22" s="24"/>
      <c r="I22" s="24">
        <f t="shared" si="1"/>
        <v>0</v>
      </c>
      <c r="J22" s="25">
        <f t="shared" si="2"/>
        <v>0</v>
      </c>
    </row>
    <row r="23" spans="2:10" ht="15">
      <c r="B23" s="26" t="s">
        <v>24</v>
      </c>
      <c r="C23" s="20" t="s">
        <v>60</v>
      </c>
      <c r="D23" s="21">
        <f t="shared" si="0"/>
        <v>115.70247933884298</v>
      </c>
      <c r="E23" s="22">
        <v>140</v>
      </c>
      <c r="F23" s="23">
        <v>63</v>
      </c>
      <c r="G23" s="23" t="s">
        <v>6</v>
      </c>
      <c r="H23" s="24"/>
      <c r="I23" s="24">
        <f t="shared" si="1"/>
        <v>0</v>
      </c>
      <c r="J23" s="25">
        <f t="shared" si="2"/>
        <v>0</v>
      </c>
    </row>
    <row r="24" spans="2:10" ht="15">
      <c r="B24" s="26" t="s">
        <v>25</v>
      </c>
      <c r="C24" s="20" t="s">
        <v>61</v>
      </c>
      <c r="D24" s="21">
        <f t="shared" si="0"/>
        <v>272.72727272727275</v>
      </c>
      <c r="E24" s="22">
        <v>330</v>
      </c>
      <c r="F24" s="23">
        <v>63</v>
      </c>
      <c r="G24" s="23" t="s">
        <v>6</v>
      </c>
      <c r="H24" s="24"/>
      <c r="I24" s="24">
        <f t="shared" si="1"/>
        <v>0</v>
      </c>
      <c r="J24" s="25">
        <f t="shared" si="2"/>
        <v>0</v>
      </c>
    </row>
    <row r="25" spans="2:10" ht="22.5">
      <c r="B25" s="26" t="s">
        <v>26</v>
      </c>
      <c r="C25" s="20" t="s">
        <v>62</v>
      </c>
      <c r="D25" s="21">
        <f t="shared" si="0"/>
        <v>231.40495867768595</v>
      </c>
      <c r="E25" s="22">
        <v>280</v>
      </c>
      <c r="F25" s="23">
        <v>63</v>
      </c>
      <c r="G25" s="23" t="s">
        <v>6</v>
      </c>
      <c r="H25" s="24"/>
      <c r="I25" s="24">
        <f t="shared" si="1"/>
        <v>0</v>
      </c>
      <c r="J25" s="25">
        <f t="shared" si="2"/>
        <v>0</v>
      </c>
    </row>
    <row r="26" spans="2:10" ht="15">
      <c r="B26" s="26" t="s">
        <v>91</v>
      </c>
      <c r="C26" s="20" t="s">
        <v>63</v>
      </c>
      <c r="D26" s="21">
        <f t="shared" si="0"/>
        <v>495.86776859504135</v>
      </c>
      <c r="E26" s="22">
        <v>600</v>
      </c>
      <c r="F26" s="23">
        <v>63</v>
      </c>
      <c r="G26" s="23" t="s">
        <v>6</v>
      </c>
      <c r="H26" s="24"/>
      <c r="I26" s="24">
        <f t="shared" si="1"/>
        <v>0</v>
      </c>
      <c r="J26" s="25">
        <f t="shared" si="2"/>
        <v>0</v>
      </c>
    </row>
    <row r="27" spans="2:10" ht="15">
      <c r="B27" s="26" t="s">
        <v>92</v>
      </c>
      <c r="C27" s="20" t="s">
        <v>63</v>
      </c>
      <c r="D27" s="21">
        <f t="shared" si="0"/>
        <v>578.5123966942149</v>
      </c>
      <c r="E27" s="22">
        <v>700</v>
      </c>
      <c r="F27" s="23">
        <v>63</v>
      </c>
      <c r="G27" s="23" t="s">
        <v>6</v>
      </c>
      <c r="H27" s="24"/>
      <c r="I27" s="24">
        <f t="shared" si="1"/>
        <v>0</v>
      </c>
      <c r="J27" s="25">
        <f t="shared" si="2"/>
        <v>0</v>
      </c>
    </row>
    <row r="28" spans="2:10" ht="15">
      <c r="B28" s="26" t="s">
        <v>93</v>
      </c>
      <c r="C28" s="20" t="s">
        <v>64</v>
      </c>
      <c r="D28" s="21">
        <f t="shared" si="0"/>
        <v>289.25619834710744</v>
      </c>
      <c r="E28" s="22">
        <v>350</v>
      </c>
      <c r="F28" s="23">
        <v>63</v>
      </c>
      <c r="G28" s="23" t="s">
        <v>6</v>
      </c>
      <c r="H28" s="24"/>
      <c r="I28" s="24">
        <f t="shared" si="1"/>
        <v>0</v>
      </c>
      <c r="J28" s="25">
        <f t="shared" si="2"/>
        <v>0</v>
      </c>
    </row>
    <row r="29" spans="2:10" ht="15">
      <c r="B29" s="26" t="s">
        <v>94</v>
      </c>
      <c r="C29" s="20" t="s">
        <v>65</v>
      </c>
      <c r="D29" s="21">
        <f t="shared" si="0"/>
        <v>413.22314049586777</v>
      </c>
      <c r="E29" s="22">
        <v>500</v>
      </c>
      <c r="F29" s="23">
        <v>63</v>
      </c>
      <c r="G29" s="23" t="s">
        <v>6</v>
      </c>
      <c r="H29" s="24"/>
      <c r="I29" s="24">
        <f t="shared" si="1"/>
        <v>0</v>
      </c>
      <c r="J29" s="25">
        <f t="shared" si="2"/>
        <v>0</v>
      </c>
    </row>
    <row r="30" spans="2:10" ht="15">
      <c r="B30" s="26" t="s">
        <v>95</v>
      </c>
      <c r="C30" s="20" t="s">
        <v>65</v>
      </c>
      <c r="D30" s="21">
        <f t="shared" si="0"/>
        <v>413.22314049586777</v>
      </c>
      <c r="E30" s="22">
        <v>500</v>
      </c>
      <c r="F30" s="23">
        <v>63</v>
      </c>
      <c r="G30" s="23" t="s">
        <v>6</v>
      </c>
      <c r="H30" s="24"/>
      <c r="I30" s="24">
        <f t="shared" si="1"/>
        <v>0</v>
      </c>
      <c r="J30" s="25">
        <f t="shared" si="2"/>
        <v>0</v>
      </c>
    </row>
    <row r="31" spans="2:10" ht="15">
      <c r="B31" s="26" t="s">
        <v>27</v>
      </c>
      <c r="C31" s="20" t="s">
        <v>66</v>
      </c>
      <c r="D31" s="21">
        <f t="shared" si="0"/>
        <v>115.70247933884298</v>
      </c>
      <c r="E31" s="22">
        <v>140</v>
      </c>
      <c r="F31" s="23">
        <v>63</v>
      </c>
      <c r="G31" s="23" t="s">
        <v>6</v>
      </c>
      <c r="H31" s="24"/>
      <c r="I31" s="24">
        <f t="shared" si="1"/>
        <v>0</v>
      </c>
      <c r="J31" s="25">
        <f t="shared" si="2"/>
        <v>0</v>
      </c>
    </row>
    <row r="32" spans="2:10" ht="15">
      <c r="B32" s="26" t="s">
        <v>28</v>
      </c>
      <c r="C32" s="20" t="s">
        <v>67</v>
      </c>
      <c r="D32" s="21">
        <f t="shared" si="0"/>
        <v>165.28925619834712</v>
      </c>
      <c r="E32" s="27">
        <v>200</v>
      </c>
      <c r="F32" s="23">
        <v>63</v>
      </c>
      <c r="G32" s="23" t="s">
        <v>6</v>
      </c>
      <c r="H32" s="24"/>
      <c r="I32" s="24">
        <f t="shared" si="1"/>
        <v>0</v>
      </c>
      <c r="J32" s="25">
        <f t="shared" si="2"/>
        <v>0</v>
      </c>
    </row>
    <row r="33" spans="2:10" ht="15">
      <c r="B33" s="26" t="s">
        <v>29</v>
      </c>
      <c r="C33" s="20" t="s">
        <v>68</v>
      </c>
      <c r="D33" s="21">
        <f t="shared" si="0"/>
        <v>231.40495867768595</v>
      </c>
      <c r="E33" s="22">
        <v>280</v>
      </c>
      <c r="F33" s="23">
        <v>63</v>
      </c>
      <c r="G33" s="23" t="s">
        <v>6</v>
      </c>
      <c r="H33" s="24"/>
      <c r="I33" s="24">
        <f t="shared" si="1"/>
        <v>0</v>
      </c>
      <c r="J33" s="25">
        <f t="shared" si="2"/>
        <v>0</v>
      </c>
    </row>
    <row r="34" spans="2:10" ht="15">
      <c r="B34" s="28" t="s">
        <v>30</v>
      </c>
      <c r="C34" s="20" t="s">
        <v>69</v>
      </c>
      <c r="D34" s="21">
        <f t="shared" si="0"/>
        <v>181.8181818181818</v>
      </c>
      <c r="E34" s="29">
        <v>220</v>
      </c>
      <c r="F34" s="30">
        <v>63</v>
      </c>
      <c r="G34" s="30" t="s">
        <v>6</v>
      </c>
      <c r="H34" s="24"/>
      <c r="I34" s="24">
        <f t="shared" si="1"/>
        <v>0</v>
      </c>
      <c r="J34" s="25">
        <f t="shared" si="2"/>
        <v>0</v>
      </c>
    </row>
    <row r="35" spans="2:10" ht="15">
      <c r="B35" s="28" t="s">
        <v>31</v>
      </c>
      <c r="C35" s="31" t="s">
        <v>70</v>
      </c>
      <c r="D35" s="21">
        <f t="shared" si="0"/>
        <v>247.93388429752068</v>
      </c>
      <c r="E35" s="29">
        <v>300</v>
      </c>
      <c r="F35" s="30">
        <v>63</v>
      </c>
      <c r="G35" s="30" t="s">
        <v>6</v>
      </c>
      <c r="H35" s="24"/>
      <c r="I35" s="24">
        <f t="shared" si="1"/>
        <v>0</v>
      </c>
      <c r="J35" s="25">
        <f t="shared" si="2"/>
        <v>0</v>
      </c>
    </row>
    <row r="36" spans="2:10" ht="15">
      <c r="B36" s="28" t="s">
        <v>32</v>
      </c>
      <c r="C36" s="32" t="s">
        <v>71</v>
      </c>
      <c r="D36" s="21">
        <f t="shared" si="0"/>
        <v>181.8181818181818</v>
      </c>
      <c r="E36" s="29">
        <v>220</v>
      </c>
      <c r="F36" s="30">
        <v>63</v>
      </c>
      <c r="G36" s="30" t="s">
        <v>6</v>
      </c>
      <c r="H36" s="24"/>
      <c r="I36" s="24">
        <f t="shared" si="1"/>
        <v>0</v>
      </c>
      <c r="J36" s="25">
        <f t="shared" si="2"/>
        <v>0</v>
      </c>
    </row>
    <row r="37" spans="2:10" ht="23.25">
      <c r="B37" s="28" t="s">
        <v>96</v>
      </c>
      <c r="C37" s="32" t="s">
        <v>72</v>
      </c>
      <c r="D37" s="21">
        <f t="shared" si="0"/>
        <v>495.86776859504135</v>
      </c>
      <c r="E37" s="29">
        <v>600</v>
      </c>
      <c r="F37" s="30">
        <v>63</v>
      </c>
      <c r="G37" s="30" t="s">
        <v>6</v>
      </c>
      <c r="H37" s="24"/>
      <c r="I37" s="24">
        <f t="shared" si="1"/>
        <v>0</v>
      </c>
      <c r="J37" s="25">
        <f t="shared" si="2"/>
        <v>0</v>
      </c>
    </row>
    <row r="38" spans="2:10" ht="15">
      <c r="B38" s="28" t="s">
        <v>33</v>
      </c>
      <c r="C38" s="32" t="s">
        <v>73</v>
      </c>
      <c r="D38" s="21">
        <f t="shared" si="0"/>
        <v>1115.702479338843</v>
      </c>
      <c r="E38" s="29">
        <v>1350</v>
      </c>
      <c r="F38" s="30">
        <v>18</v>
      </c>
      <c r="G38" s="30" t="s">
        <v>6</v>
      </c>
      <c r="H38" s="24"/>
      <c r="I38" s="24">
        <f t="shared" si="1"/>
        <v>0</v>
      </c>
      <c r="J38" s="25">
        <f t="shared" si="2"/>
        <v>0</v>
      </c>
    </row>
    <row r="39" spans="2:10" ht="23.25">
      <c r="B39" s="28" t="s">
        <v>97</v>
      </c>
      <c r="C39" s="32" t="s">
        <v>74</v>
      </c>
      <c r="D39" s="21">
        <f t="shared" si="0"/>
        <v>1652.892561983471</v>
      </c>
      <c r="E39" s="29">
        <v>2000</v>
      </c>
      <c r="F39" s="30">
        <v>18</v>
      </c>
      <c r="G39" s="30" t="s">
        <v>6</v>
      </c>
      <c r="H39" s="24"/>
      <c r="I39" s="24">
        <f t="shared" si="1"/>
        <v>0</v>
      </c>
      <c r="J39" s="25">
        <f t="shared" si="2"/>
        <v>0</v>
      </c>
    </row>
    <row r="40" spans="2:10" ht="23.25">
      <c r="B40" s="28" t="s">
        <v>98</v>
      </c>
      <c r="C40" s="32" t="s">
        <v>75</v>
      </c>
      <c r="D40" s="21">
        <f t="shared" si="0"/>
        <v>2231.404958677686</v>
      </c>
      <c r="E40" s="29">
        <v>2700</v>
      </c>
      <c r="F40" s="30">
        <v>18</v>
      </c>
      <c r="G40" s="30" t="s">
        <v>6</v>
      </c>
      <c r="H40" s="24"/>
      <c r="I40" s="24">
        <f t="shared" si="1"/>
        <v>0</v>
      </c>
      <c r="J40" s="25">
        <f t="shared" si="2"/>
        <v>0</v>
      </c>
    </row>
    <row r="41" spans="2:10" ht="15">
      <c r="B41" s="28" t="s">
        <v>99</v>
      </c>
      <c r="C41" s="32" t="s">
        <v>76</v>
      </c>
      <c r="D41" s="21">
        <f t="shared" si="0"/>
        <v>347.10743801652893</v>
      </c>
      <c r="E41" s="29">
        <v>420</v>
      </c>
      <c r="F41" s="30">
        <v>18</v>
      </c>
      <c r="G41" s="30" t="s">
        <v>6</v>
      </c>
      <c r="H41" s="24"/>
      <c r="I41" s="24">
        <f t="shared" si="1"/>
        <v>0</v>
      </c>
      <c r="J41" s="25">
        <f t="shared" si="2"/>
        <v>0</v>
      </c>
    </row>
    <row r="42" spans="2:10" ht="15">
      <c r="B42" s="28" t="s">
        <v>34</v>
      </c>
      <c r="C42" s="32" t="s">
        <v>77</v>
      </c>
      <c r="D42" s="21">
        <f t="shared" si="0"/>
        <v>553.7190082644628</v>
      </c>
      <c r="E42" s="29">
        <v>670</v>
      </c>
      <c r="F42" s="30">
        <v>18</v>
      </c>
      <c r="G42" s="30" t="s">
        <v>6</v>
      </c>
      <c r="H42" s="24"/>
      <c r="I42" s="24">
        <f t="shared" si="1"/>
        <v>0</v>
      </c>
      <c r="J42" s="25">
        <f t="shared" si="2"/>
        <v>0</v>
      </c>
    </row>
    <row r="43" spans="2:10" ht="15">
      <c r="B43" s="33" t="s">
        <v>100</v>
      </c>
      <c r="C43" s="32" t="s">
        <v>78</v>
      </c>
      <c r="D43" s="21">
        <f t="shared" si="0"/>
        <v>495.86776859504135</v>
      </c>
      <c r="E43" s="29">
        <v>600</v>
      </c>
      <c r="F43" s="30">
        <v>63</v>
      </c>
      <c r="G43" s="30" t="s">
        <v>6</v>
      </c>
      <c r="H43" s="24"/>
      <c r="I43" s="24">
        <f t="shared" si="1"/>
        <v>0</v>
      </c>
      <c r="J43" s="25">
        <f t="shared" si="2"/>
        <v>0</v>
      </c>
    </row>
    <row r="44" spans="2:10" ht="25.5">
      <c r="B44" s="26" t="s">
        <v>101</v>
      </c>
      <c r="C44" s="32" t="s">
        <v>79</v>
      </c>
      <c r="D44" s="21">
        <f t="shared" si="0"/>
        <v>743.8016528925621</v>
      </c>
      <c r="E44" s="34">
        <v>900</v>
      </c>
      <c r="F44" s="23">
        <v>63</v>
      </c>
      <c r="G44" s="23" t="s">
        <v>6</v>
      </c>
      <c r="H44" s="24"/>
      <c r="I44" s="24">
        <f t="shared" si="1"/>
        <v>0</v>
      </c>
      <c r="J44" s="25">
        <f t="shared" si="2"/>
        <v>0</v>
      </c>
    </row>
    <row r="45" spans="2:10" ht="34.5">
      <c r="B45" s="28" t="s">
        <v>103</v>
      </c>
      <c r="C45" s="32" t="s">
        <v>80</v>
      </c>
      <c r="D45" s="21">
        <f t="shared" si="0"/>
        <v>17355.371900826445</v>
      </c>
      <c r="E45" s="29">
        <v>21000</v>
      </c>
      <c r="F45" s="30">
        <v>9</v>
      </c>
      <c r="G45" s="30" t="s">
        <v>6</v>
      </c>
      <c r="H45" s="24"/>
      <c r="I45" s="24">
        <f t="shared" si="1"/>
        <v>0</v>
      </c>
      <c r="J45" s="25">
        <f t="shared" si="2"/>
        <v>0</v>
      </c>
    </row>
    <row r="46" spans="2:10" ht="101.25">
      <c r="B46" s="28" t="s">
        <v>102</v>
      </c>
      <c r="C46" s="35" t="s">
        <v>81</v>
      </c>
      <c r="D46" s="21">
        <f t="shared" si="0"/>
        <v>12809.917355371901</v>
      </c>
      <c r="E46" s="29">
        <v>15500</v>
      </c>
      <c r="F46" s="30">
        <v>9</v>
      </c>
      <c r="G46" s="30" t="s">
        <v>6</v>
      </c>
      <c r="H46" s="24"/>
      <c r="I46" s="24">
        <f t="shared" si="1"/>
        <v>0</v>
      </c>
      <c r="J46" s="25">
        <f t="shared" si="2"/>
        <v>0</v>
      </c>
    </row>
    <row r="47" spans="2:10" ht="56.25">
      <c r="B47" s="28" t="s">
        <v>35</v>
      </c>
      <c r="C47" s="35" t="s">
        <v>82</v>
      </c>
      <c r="D47" s="21">
        <f t="shared" si="0"/>
        <v>1735.5371900826447</v>
      </c>
      <c r="E47" s="29">
        <v>2100</v>
      </c>
      <c r="F47" s="30">
        <v>9</v>
      </c>
      <c r="G47" s="30" t="s">
        <v>6</v>
      </c>
      <c r="H47" s="24"/>
      <c r="I47" s="24">
        <f t="shared" si="1"/>
        <v>0</v>
      </c>
      <c r="J47" s="25">
        <f t="shared" si="2"/>
        <v>0</v>
      </c>
    </row>
    <row r="48" spans="2:10" ht="56.25">
      <c r="B48" s="28" t="s">
        <v>36</v>
      </c>
      <c r="C48" s="35" t="s">
        <v>82</v>
      </c>
      <c r="D48" s="21">
        <f t="shared" si="0"/>
        <v>1239.6694214876034</v>
      </c>
      <c r="E48" s="29">
        <v>1500</v>
      </c>
      <c r="F48" s="30">
        <v>9</v>
      </c>
      <c r="G48" s="30" t="s">
        <v>6</v>
      </c>
      <c r="H48" s="24"/>
      <c r="I48" s="24">
        <f t="shared" si="1"/>
        <v>0</v>
      </c>
      <c r="J48" s="25">
        <f t="shared" si="2"/>
        <v>0</v>
      </c>
    </row>
    <row r="49" spans="2:10" ht="56.25">
      <c r="B49" s="28" t="s">
        <v>37</v>
      </c>
      <c r="C49" s="35" t="s">
        <v>83</v>
      </c>
      <c r="D49" s="21">
        <f t="shared" si="0"/>
        <v>2314.0495867768595</v>
      </c>
      <c r="E49" s="29">
        <v>2800</v>
      </c>
      <c r="F49" s="30">
        <v>9</v>
      </c>
      <c r="G49" s="30" t="s">
        <v>6</v>
      </c>
      <c r="H49" s="24"/>
      <c r="I49" s="24">
        <f t="shared" si="1"/>
        <v>0</v>
      </c>
      <c r="J49" s="25">
        <f t="shared" si="2"/>
        <v>0</v>
      </c>
    </row>
    <row r="50" spans="2:10" ht="45">
      <c r="B50" s="28" t="s">
        <v>38</v>
      </c>
      <c r="C50" s="35" t="s">
        <v>84</v>
      </c>
      <c r="D50" s="21">
        <f t="shared" si="0"/>
        <v>2892.5619834710747</v>
      </c>
      <c r="E50" s="29">
        <v>3500</v>
      </c>
      <c r="F50" s="30">
        <v>9</v>
      </c>
      <c r="G50" s="30" t="s">
        <v>6</v>
      </c>
      <c r="H50" s="24"/>
      <c r="I50" s="24">
        <f t="shared" si="1"/>
        <v>0</v>
      </c>
      <c r="J50" s="25">
        <f t="shared" si="2"/>
        <v>0</v>
      </c>
    </row>
    <row r="51" spans="2:10" ht="15">
      <c r="B51" s="28" t="s">
        <v>39</v>
      </c>
      <c r="C51" s="32" t="s">
        <v>85</v>
      </c>
      <c r="D51" s="21">
        <f t="shared" si="0"/>
        <v>495.86776859504135</v>
      </c>
      <c r="E51" s="29">
        <v>600</v>
      </c>
      <c r="F51" s="30">
        <v>18</v>
      </c>
      <c r="G51" s="30" t="s">
        <v>6</v>
      </c>
      <c r="H51" s="24"/>
      <c r="I51" s="24">
        <f t="shared" si="1"/>
        <v>0</v>
      </c>
      <c r="J51" s="25">
        <f t="shared" si="2"/>
        <v>0</v>
      </c>
    </row>
    <row r="52" spans="2:10" ht="35.25" thickBot="1">
      <c r="B52" s="36" t="s">
        <v>40</v>
      </c>
      <c r="C52" s="37" t="s">
        <v>86</v>
      </c>
      <c r="D52" s="38">
        <f t="shared" si="0"/>
        <v>3404.9586776859505</v>
      </c>
      <c r="E52" s="39">
        <v>4120</v>
      </c>
      <c r="F52" s="40">
        <v>18</v>
      </c>
      <c r="G52" s="40" t="s">
        <v>6</v>
      </c>
      <c r="H52" s="41"/>
      <c r="I52" s="41">
        <f t="shared" si="1"/>
        <v>0</v>
      </c>
      <c r="J52" s="42">
        <f t="shared" si="2"/>
        <v>0</v>
      </c>
    </row>
    <row r="53" spans="2:10" ht="15.75" thickBot="1">
      <c r="B53" s="7"/>
      <c r="C53" s="7"/>
      <c r="D53" s="7"/>
      <c r="E53" s="7"/>
      <c r="F53" s="7"/>
      <c r="G53" s="7"/>
      <c r="H53" s="11"/>
      <c r="I53" s="11"/>
      <c r="J53" s="11"/>
    </row>
    <row r="54" spans="2:10" ht="15.75" thickBot="1">
      <c r="B54" s="7"/>
      <c r="C54" s="7"/>
      <c r="D54" s="7"/>
      <c r="E54" s="7"/>
      <c r="F54" s="1" t="s">
        <v>89</v>
      </c>
      <c r="G54" s="2"/>
      <c r="H54" s="3"/>
      <c r="I54" s="3"/>
      <c r="J54" s="4">
        <f>SUM(I6:I52)</f>
        <v>0</v>
      </c>
    </row>
    <row r="55" spans="2:10" ht="15.75" thickBot="1">
      <c r="B55" s="7"/>
      <c r="C55" s="7"/>
      <c r="D55" s="7"/>
      <c r="E55" s="7"/>
      <c r="F55" s="1" t="s">
        <v>4</v>
      </c>
      <c r="G55" s="2"/>
      <c r="H55" s="3"/>
      <c r="I55" s="3"/>
      <c r="J55" s="4">
        <f>SUM(J6:J52)</f>
        <v>0</v>
      </c>
    </row>
  </sheetData>
  <sheetProtection algorithmName="SHA-512" hashValue="er066XVrSWL3t+i6X9+2NuNvcpLS/LuUqqC5s9K2HDIICs/UiGKjEidNni1GPkhMGbuwwTAdB9rxGsJPLH0FLg==" saltValue="DrhMBg2JFFKLLufb3Ae7RA==" spinCount="100000" sheet="1" objects="1" scenarios="1" selectLockedCells="1"/>
  <mergeCells count="2">
    <mergeCell ref="C2:J2"/>
    <mergeCell ref="H4:J4"/>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Blažíčková Jolana</dc:creator>
  <cp:keywords/>
  <dc:description/>
  <cp:lastModifiedBy>Křížová Jana</cp:lastModifiedBy>
  <cp:lastPrinted>2017-12-27T09:02:56Z</cp:lastPrinted>
  <dcterms:created xsi:type="dcterms:W3CDTF">2017-01-23T02:45:31Z</dcterms:created>
  <dcterms:modified xsi:type="dcterms:W3CDTF">2021-05-07T10:25:58Z</dcterms:modified>
  <cp:category/>
  <cp:version/>
  <cp:contentType/>
  <cp:contentStatus/>
</cp:coreProperties>
</file>