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VEŘEJNÉ ZAKÁZKY MR\ICT technika SŠDŘ Kladno 2021\"/>
    </mc:Choice>
  </mc:AlternateContent>
  <bookViews>
    <workbookView xWindow="0" yWindow="0" windowWidth="28800" windowHeight="11835"/>
  </bookViews>
  <sheets>
    <sheet name="položkový 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E25" i="1" l="1"/>
  <c r="D25" i="1" s="1"/>
  <c r="E23" i="1"/>
  <c r="D23" i="1" s="1"/>
  <c r="E21" i="1"/>
  <c r="D21" i="1" s="1"/>
  <c r="C19" i="1"/>
  <c r="E18" i="1"/>
  <c r="E19" i="1" s="1"/>
  <c r="E16" i="1"/>
  <c r="D18" i="1" l="1"/>
  <c r="D19" i="1" s="1"/>
  <c r="D16" i="1"/>
  <c r="C14" i="1"/>
  <c r="E13" i="1"/>
  <c r="E14" i="1" s="1"/>
  <c r="D13" i="1" l="1"/>
  <c r="D14" i="1" s="1"/>
  <c r="C11" i="1"/>
  <c r="C8" i="1"/>
  <c r="E10" i="1" l="1"/>
  <c r="E8" i="1"/>
  <c r="D10" i="1" l="1"/>
  <c r="D11" i="1" s="1"/>
  <c r="E11" i="1"/>
  <c r="D8" i="1"/>
</calcChain>
</file>

<file path=xl/sharedStrings.xml><?xml version="1.0" encoding="utf-8"?>
<sst xmlns="http://schemas.openxmlformats.org/spreadsheetml/2006/main" count="28" uniqueCount="28">
  <si>
    <t>název firmy                                                                                                                                                                                  příloha č. 4</t>
  </si>
  <si>
    <t>Ks</t>
  </si>
  <si>
    <t>Cena bez DPH a PHE/ks</t>
  </si>
  <si>
    <t>Cena DPH</t>
  </si>
  <si>
    <t xml:space="preserve">Celkem včetně DPH/ks </t>
  </si>
  <si>
    <t>Cenová nabídka na "Dodávka ICT techniky pro SŠDŘ Kladno"</t>
  </si>
  <si>
    <t>Cena celkem 14 ks</t>
  </si>
  <si>
    <t>Cena celkem 4 ks</t>
  </si>
  <si>
    <t>Cena celkem 3 ks</t>
  </si>
  <si>
    <t xml:space="preserve">MONITOR </t>
  </si>
  <si>
    <t xml:space="preserve">MIKROFON </t>
  </si>
  <si>
    <t xml:space="preserve">DIGITÁLNÍ FOTOAPARÁT </t>
  </si>
  <si>
    <t>Procesor: min 2.4GHz, min. 4jádra/8 Threads, min. Single Thread Rating: 2747 dle cpu Benchmark, celkem score min.10098     
Paměť: min. 8 GB (1x 8 GB) DDR4 2666 MHz [DDR4, 2666 MHz, 2 sloty SODIMM, maximální konfigurace 16 GB], 1 slot volný
Kapacita disku: min. 512 GB, SSD, PCIe M.2
Displej: min. 15.6" FHD (1920x1080) Wide View (široký pohled), matný
Grafická karta: min. integrovaná
Webkamera: Barevná kamera s rozlišením HD
Připojení: Wireless AC + Bluetooth 5.0
Baterie a napájení: 3článková 42Wh polymerová baterie, Adaptér 45 W
Klávesnice: Podsvícená klávesnice Česká - s numerickou klávesnicí
Čtečka otisku prstu: Ano
1x sklápěcí port RJ-45, 10 / 100 / 1 000 Mb/s
min. 2x porty USB 3.2 typu A 1. generace; min. 1x port USB 2.0 typu A
1x univerzální zvukový konektor typu Jack; 1x port HDMI 1.4b; 1x slot karty SD 3.0
Operační systém: Windows 10 Pro 64bit MUI
Záruka 3 roky Basic Next Business Day On-Site Service - servis u zákazníka do druhého pracovního dne</t>
  </si>
  <si>
    <t>Plátno: 200 x 125 (16:10)
Projekční technologie: 3LCD
Rozlišení: 1920 x 1080, 16:9
Počet zobrazovaných barev: Až 1,07 miliardy barev
Svítivost [lm]: 4000. Kontrast: 16000 : 1. Projekční vzdálenost [m]: 1.76 - 2.86.
Throw Ratio: 1.32 - 2.14:1. Zoom: Manual, Factor: 1.6. Typ lampy: UHE, 230 W
Životnost lampy [h]: 5500, 12000 (v úsporném režimu).
USB 2.0 Type A. USB 2.0 Type B. Wireless LAN IEEE 802.11b/g/n
VGA in. HDMI in (2x). Composite in. Cinch audio in. Miracast. Spotřeba [W]: 327, 225 (ekonomický). Spotřeba Standby [W]: 0,3.
Hladina hlučnosti: Normální režim: 37 dB (A) - úsporný režim: 28 dB (A)
Obsah balení: Pouzdro, Kabel počítače, Hlavní jednotka, Napájecí kabel, Dálkové ovládání vč. baterie, uživatelská příručka, záruční dokumenty</t>
  </si>
  <si>
    <t>Typ obrazovky: IPS
Úhlopříčka [palce]: 27; Rozlišení: 1 920 × 1 080; Poměr stran: 16:9; Jas [cd/m2]: 250; Kontrast: 1000:1; Odezva [ms]: 5;
Obnovovací frekvence [Hz]: 75; Pozorovací úhly (Horizontál/Vertikál): 178°/178°; Počet barev: až 16,7 miliónů;
Reproduktory: Ne; -1x DP (1.2); -2x HDMI (1.4); -1x konektor pro sluchátka; -2x USB 2.0; Spotřeba [W]: 17 W;
Stand By režim [W]: 0,5; Montáž na zeď: Ano (100x100); Pivot: Ano; Nastavitelná výška: až 130 mm;
Naklonění: -3 až 25°; Otáčení: -45 až 45°; Otočení na výšku: Ano; Barva: Černá; Napájecí kabel (1,5m); HDMI kabel
Záruka: 36 měsíců.</t>
  </si>
  <si>
    <t>Klávesnice: Standard, včetně numerické části, drátová, USB, česká, záruka min. 24 měs.
Myš: Laserová, drátová, USB, kabel alespoň 1.5m, záruka min. 24 měs.</t>
  </si>
  <si>
    <r>
      <t xml:space="preserve">Procesor: min 3.1GHz, min. 6jádra/12 Threads, min. Single Thread Rating: 2773 dle cpu Benchmark, celkem score min.13255     
Paměť: min. 8GB, 2666MHz DDR4
Operační systém: Windows 10 Pro (64bit) Multi-Language English, Czech, Hungarian, Polish, Slovak
Kapacita disku: min. 512GB, SSD, PCIe M.2 Solid State Drive
Grafická karta: integrovaná/dediovaná
Mechanika: 8x DVD RW
1x RJ-45, 10/100/1000 Mb/s (vzadu); min. 2x USB 2.0 (vpředu); min. 2x USB 3.2 1. generace typu A (vpředu);
min. 2x USB 2.0 s funkcí Smart Power-On (vzadu); min. 2x USB 3.2 1. generace typu A (vzadu)
1x zvukový konektor typu Jack (vpředu); 1x zvukový linkový výstupní port (vzadu); 1x DisplayPort 1.4 (vzadu)
1x HDMI 1.4 (vzadu).
Záruka 3 roky Basic Next Business Day On-Site Service- servis u zákazníka do druhého pracovního dne.
</t>
    </r>
    <r>
      <rPr>
        <b/>
        <sz val="8"/>
        <color indexed="8"/>
        <rFont val="Calibri"/>
        <family val="2"/>
        <charset val="238"/>
        <scheme val="minor"/>
      </rPr>
      <t>Klávesnice:</t>
    </r>
    <r>
      <rPr>
        <sz val="8"/>
        <color indexed="8"/>
        <rFont val="Calibri"/>
        <family val="2"/>
        <charset val="238"/>
        <scheme val="minor"/>
      </rPr>
      <t xml:space="preserve"> Standardní, drátová, USB, česká, včetně numerické části, záruka 2 roky.
</t>
    </r>
    <r>
      <rPr>
        <b/>
        <sz val="8"/>
        <color indexed="8"/>
        <rFont val="Calibri"/>
        <family val="2"/>
        <charset val="238"/>
        <scheme val="minor"/>
      </rPr>
      <t>Myš:</t>
    </r>
    <r>
      <rPr>
        <sz val="8"/>
        <color indexed="8"/>
        <rFont val="Calibri"/>
        <family val="2"/>
        <charset val="238"/>
        <scheme val="minor"/>
      </rPr>
      <t xml:space="preserve"> Standardní, drátová, USB, záruka 2 roky.
</t>
    </r>
    <r>
      <rPr>
        <b/>
        <sz val="8"/>
        <color indexed="8"/>
        <rFont val="Calibri"/>
        <family val="2"/>
        <charset val="238"/>
        <scheme val="minor"/>
      </rPr>
      <t xml:space="preserve">Monitor </t>
    </r>
    <r>
      <rPr>
        <sz val="8"/>
        <color indexed="8"/>
        <rFont val="Calibri"/>
        <family val="2"/>
        <charset val="238"/>
        <scheme val="minor"/>
      </rPr>
      <t>- Typ obrazovky: IPS Podsvícení: LED
Úhlopříčka [palce]: min. 23.8" (60.45 cm); Rozlišení: min Full HD (1920 x 1080); Obnovovací frekvence: min. 75Hz
Poměr stran: 16:9; Povrch displeje: Antireflexní povrch s tvrdostí 3H.
Jas [cd/m2]: min. 250; Kontrast: min. 1.000 : 1; Odezva [ms]: 4 ms (šedá-šedá) v extrémním režimu
Pozorovací úhly (Horizontál/Vertikál): 178 / 178; Počet barev: 16.7 M; Reproduktory: 2 x 3W.
2x port HDMI (verze 1.4); 1x linkový zvukový výstup; Spotřeba [W]: 20 W; Stand By režim [W]: &lt;0.3 W
TCO: ano; Naklápění monitoru: -5 / 21. 
Součástí dodávky musí být: Napájecí kabel, min. 1× kabel HDMI, podložka pod myš látková s protiskluznou spodní vrstvou
Záruka: 3 roky Basic Next Business Day On-Site Service - servis u zákazníka do druhého pracovního dne</t>
    </r>
  </si>
  <si>
    <t>Popis produktu</t>
  </si>
  <si>
    <t>USB směrový kondenzátorový
Frekvenční rozsah: 50 Hz - 16 kHz
Citlivost: -38 dB ± 3 dB
Impedance: 2200 Ohm
Délka kabelu: 2,5 m</t>
  </si>
  <si>
    <t>DIGITÁLNÍ KAMERA pro stream</t>
  </si>
  <si>
    <t>Rozlišení Ultra HD 4K; Technologie HDR; Ultrarychlá snímkovací frekvence v rozlišení HD 1080p/60 fps, oOptimalizována pro streamování.
Ostré a plynulé videohovory; Integrované řešení XSplit, včetně bezplatné, 12měsíční prémiové licence.
Senzor s rozlišením 13 megapixelů a dvoujádrovým obrazovým procesorem; Skleněný objektiv.
Automatické ostření od 10 cm po nekonečno; Zorné pole 90°-78°-65°; Duální 16bitové všesměrové mikrofony s potlačením šumu.
Technologie infračerveného senzoru pro Windows Hello (Windows® 10 nebo vyšší).
Připojení USB 3.0 s odpojitelným kabelem 1,5 m (USB 2.0 omezuje rozlišení na 1080p/30 fps)
Systém upevnění kompatibilní se stativy; Externí krytka kamery; Snímatelný klip
Rozlišení obrazu (MJPEG): 4K Ultra HD (až 4096 x 2160 pixelů @ 30 nebo 24 fps); 2K WQHD (až 2560 x 1440 pixelů @ 30 nebo 24 fps)
1080p Full HD (až 1920 x 1080 pixelů @ 60, 30 nebo 24 fps); 720p HD (až 1280 x 720 pixelů @ 90, 60, 30 nebo 24 fps)
Rozměry kamery (V x Š x H): 27 x 102 x 27 mm. Hmotnost kamery: 63 g. Rozměry klipu (V x Š x H): 99 x 36 x 6 mm.
Hmotnost: 44 g. Délka kabelu: 1,5 m. Windows® 8 nebo Windows 10 a vyšší
Procesor Intel Core i5 3. generace nebo lepší (podpora CPU/AVX a GPU/OpenCL)
MacOS 10.12 a vyšší. USB 3.0 (USB 2.0 omezuje rozlišení na 1080p/30 fps)
Windows Hello je podporováno pouze systémem Windows 10 nebo vyšším.
Záruka: 2 roky.</t>
  </si>
  <si>
    <t>v Kladně, xx.xx.2021</t>
  </si>
  <si>
    <r>
      <rPr>
        <b/>
        <sz val="8"/>
        <color indexed="8"/>
        <rFont val="Calibri"/>
        <family val="2"/>
        <charset val="238"/>
        <scheme val="minor"/>
      </rPr>
      <t>Objektiv</t>
    </r>
    <r>
      <rPr>
        <sz val="8"/>
        <color indexed="8"/>
        <rFont val="Calibri"/>
        <family val="2"/>
        <charset val="238"/>
        <scheme val="minor"/>
      </rPr>
      <t xml:space="preserve"> EF-S 18–55 mm f/3.5–5.6 DC. Montáž objektivu: EF/EF-S.
Ohnisková vzdálenost: Ekvivalent 1,6násobku ohniskové vzdálenosti objektivu
Stabilizace obrazu: U kompatibilních objektivů je k dispozici optický stabilizátor obrazu
Citlivost ISO: AUTO (100 až 6400), 100 až 6400 v krocích po 1 EV; Možnost rozšíření rozsahu citlivosti ISO do H: 12 800; Při snímání filmů: Auto (100 až 6400), 100 až 6400 (v krocích po 1 EV)
</t>
    </r>
    <r>
      <rPr>
        <b/>
        <sz val="8"/>
        <color indexed="8"/>
        <rFont val="Calibri"/>
        <family val="2"/>
        <charset val="238"/>
        <scheme val="minor"/>
      </rPr>
      <t>Závěrka</t>
    </r>
    <r>
      <rPr>
        <sz val="8"/>
        <color indexed="8"/>
        <rFont val="Calibri"/>
        <family val="2"/>
        <charset val="238"/>
        <scheme val="minor"/>
      </rPr>
      <t xml:space="preserve"> - Typ: Elektronicky řízená štěrbinová závěrka s elektronickou první lamelou
Rychlost: 30–1/4000 s (kroky po 1/2 EV nebo 1/3 EV), Dlouhé expozice (Bulb) (Celkový rozsah rychlosti závěrky. Dostupný rozsah závisí na režimu snímání.)
White Balance (Vyvážení bílé): Automatické vyvážení bílé pomocí obrazového snímače
Nastavení: AWB (priorita prostředí / priorita bílé), Denní světlo, Stín, Zataženo, Žárovka, Bílé zářivkové světlo, Blesk, Uživatelské (přibližně 2 000 K – 10 000 K)
Uživatelské nastavení vyvážení bílé: Ano, možnost zaregistrovat 1 nastavení
</t>
    </r>
    <r>
      <rPr>
        <b/>
        <sz val="8"/>
        <color indexed="8"/>
        <rFont val="Calibri"/>
        <family val="2"/>
        <charset val="238"/>
        <scheme val="minor"/>
      </rPr>
      <t>Hledáček</t>
    </r>
    <r>
      <rPr>
        <sz val="8"/>
        <color indexed="8"/>
        <rFont val="Calibri"/>
        <family val="2"/>
        <charset val="238"/>
        <scheme val="minor"/>
      </rPr>
      <t xml:space="preserve"> - Typ: Zrcadlový (pentamirror). Pokrytí (vertikální/horizontální): přibližně 95 %. Zvětšení: přibližně 0,80×.
Bod oka: přibližně 21 mm (od středu čočky okuláru). Dioptrická korekce: -2,5 až +0,5 m–1 (dioptrie)
Matnice: Fixní. Zrcadlo: Polopropustné zrcátko s rychlým návratem. Náhled hloubky ostrosti: Ano, přiřazeno tlačítku SET. Clona okuláru: Na řemenu
</t>
    </r>
    <r>
      <rPr>
        <b/>
        <sz val="8"/>
        <color indexed="8"/>
        <rFont val="Calibri"/>
        <family val="2"/>
        <charset val="238"/>
        <scheme val="minor"/>
      </rPr>
      <t>Blesk</t>
    </r>
    <r>
      <rPr>
        <sz val="8"/>
        <color indexed="8"/>
        <rFont val="Calibri"/>
        <family val="2"/>
        <charset val="238"/>
        <scheme val="minor"/>
      </rPr>
      <t xml:space="preserve"> - Vestavěný blesk GN (ISO 100, metry): 9,2
Pokrytí vestavěného blesku: Až do ohniskové vzdálenosti 17 mm (ekvivalent pro 35mm kinofilm: 28 mm)
Doba nabíjení vestavěného blesku: přibližně 2 s
Režimy: Automatický, zapnutý nebo vypnutý manuální blesk
Redukce jevu červených očí:Ano – pomocí světla pro redukci jevu červených očí
X synchronizace: X-contact není k dispozici, Max. rychlost synchronizace blesku: 1/200 s s kompatibilními blesky Speedlite
Blokování expozice s bleskem: Ano. Synchronizace na druhou lamelu: Ano. Sáňky pro příslušenství / konektor PC: Ano/Ne
</t>
    </r>
    <r>
      <rPr>
        <b/>
        <sz val="8"/>
        <color indexed="8"/>
        <rFont val="Calibri"/>
        <family val="2"/>
        <charset val="238"/>
        <scheme val="minor"/>
      </rPr>
      <t xml:space="preserve">Konstrukce těla: </t>
    </r>
    <r>
      <rPr>
        <sz val="8"/>
        <color indexed="8"/>
        <rFont val="Calibri"/>
        <family val="2"/>
        <charset val="238"/>
        <scheme val="minor"/>
      </rPr>
      <t>Polykarbonátová pryskyřice se skleněným vláknem a speciálními vodivými vlákny
Provozní prostředí: 0 až 40 °C, vlhkost 85 % nebo méně. Rozměry (V × Š × H): 129,0 × 101,3 × 77,6 mm. Hmotnost (pouze tělo): přibližně 475 g (podle zkušebních standardů asociace CIPA, včetně baterie a paměťové karty).
Paměťová karta o kapacitě 16 GB.
Záruka: 2 roky.</t>
    </r>
  </si>
  <si>
    <t>NOTEBOOK - 14 ks</t>
  </si>
  <si>
    <t>DATAPROJEKTOR, včetně plátna - 4 ks</t>
  </si>
  <si>
    <t>Stolní PC sestava s MONITOREM, KLÁVESNICÍ A MYŠÍ - 3 ks</t>
  </si>
  <si>
    <t>KLÁVESNICE a MYŠ (sada 20 ks)</t>
  </si>
  <si>
    <t>Cena celkem 25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</si>
</sst>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color theme="1"/>
      <name val="Courier New"/>
      <family val="3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4" fillId="0" borderId="0" xfId="1" applyFont="1" applyFill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Font="1"/>
    <xf numFmtId="1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 shrinkToFit="1"/>
    </xf>
    <xf numFmtId="0" fontId="4" fillId="2" borderId="12" xfId="1" applyFont="1" applyFill="1" applyBorder="1" applyAlignment="1">
      <alignment horizontal="center" vertical="center" wrapText="1" shrinkToFit="1"/>
    </xf>
    <xf numFmtId="0" fontId="4" fillId="2" borderId="13" xfId="1" applyFont="1" applyFill="1" applyBorder="1" applyAlignment="1">
      <alignment horizontal="center" vertical="center" wrapText="1" shrinkToFit="1"/>
    </xf>
    <xf numFmtId="1" fontId="5" fillId="0" borderId="1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" fontId="0" fillId="3" borderId="17" xfId="0" applyNumberFormat="1" applyFont="1" applyFill="1" applyBorder="1" applyAlignment="1">
      <alignment horizontal="center" vertical="center"/>
    </xf>
    <xf numFmtId="164" fontId="9" fillId="3" borderId="18" xfId="1" applyNumberFormat="1" applyFont="1" applyFill="1" applyBorder="1" applyAlignment="1">
      <alignment vertical="top" wrapText="1"/>
    </xf>
    <xf numFmtId="164" fontId="0" fillId="3" borderId="19" xfId="0" applyNumberFormat="1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164" fontId="9" fillId="3" borderId="9" xfId="1" applyNumberFormat="1" applyFont="1" applyFill="1" applyBorder="1" applyAlignment="1">
      <alignment vertical="top" wrapText="1"/>
    </xf>
    <xf numFmtId="164" fontId="0" fillId="3" borderId="10" xfId="0" applyNumberFormat="1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4" borderId="3" xfId="1" applyFont="1" applyFill="1" applyBorder="1" applyAlignment="1">
      <alignment horizontal="center" vertical="center" wrapText="1" shrinkToFit="1"/>
    </xf>
    <xf numFmtId="0" fontId="10" fillId="4" borderId="4" xfId="1" applyFont="1" applyFill="1" applyBorder="1" applyAlignment="1">
      <alignment horizontal="center" vertical="center" wrapText="1" shrinkToFit="1"/>
    </xf>
    <xf numFmtId="0" fontId="10" fillId="4" borderId="5" xfId="1" applyFont="1" applyFill="1" applyBorder="1" applyAlignment="1">
      <alignment horizontal="center" vertical="center" wrapText="1" shrinkToFit="1"/>
    </xf>
    <xf numFmtId="1" fontId="1" fillId="4" borderId="3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2" name="AutoShape 1" descr="data:image/jpeg;base64,/9j/4AAQSkZJRgABAQAAAQABAAD/2wCEAAkGBxAREhUUEBQVFhQVFxsWGBYWGBgXFxoVFBoWHBYUFRYYHCggGRolHBcUITEhJSkrLi8uGB8zOjMtNygtLisBCgoKDg0OGxAQGywmICYsLCwsLCwtLCwsLCwsLCwsLCwsLCwsLCwsLCwsLCwsLCwsLCwsLCwsLCwsLCwsLCwsLP/AABEIAFwBQAMBEQACEQEDEQH/xAAcAAEAAgIDAQAAAAAAAAAAAAAABQcEBgEDCAL/xABKEAABAwICBAkFDQcCBwAAAAABAAIDBBESIQUGMUEHExdRU2FxkZIiMlRzgSQzQlJicqGxssHR0uEVIzRDs8LiFqMUJWN0gpOi/8QAGwEBAAIDAQEAAAAAAAAAAAAAAAMFAQIEBgf/xAAyEQACAQIEBAIKAgMBAAAAAAAAAQIDEQQSIVEFExUxFHEiIzIzQVJhgZGhwfBisdEG/9oADAMBAAIRAxEAPwC8UAQBAEAQBAEAQBAEAQBAEAQBAEAQBAEAQBAEAQBAEAQBAEAQBAEAQBAEAQBAEAQBAEAQBAFhtLuCMrtMsZk3yndWz2lVeK4rSpaR1Z10cJOffRGu1mkZnm5cR1NyCoavEK1R3vYtKeFpQXY5o9NzRHM428zvuKmw/E6tN6u6MVcFTmtNGbJo/TEU2QNnfFOR9nOvQYfHUqy0euxU1sLUpd1oSC7TnCAIAgCAIAgCAIAgCAIAgCAIAgCAIAgCAIAgCAIAgCAIAgCAIAgCAIAgMWrrmx5HM8wXBjOI0sNpLvsS0qMp9iErK6STabDmH3868viuKVq+l7IsaVCENfiRzwq+52I6HhSokRjvC3RIjoct02uxva5K6O1lliyk8tvX5w7Dv9qtsNxSpDSeqOCvw6E9YaP9G2aO0hHO3FGb22jeD1hegoV4Vo5ospq1GdKVpIy1MRBAEAQBAEAQBAEAQBAEAQBAEAQBAEAQBAEAQBAEAQBAEAQBAEAQHzI8NBLiAALknYAN6GUm3ZEb+4qfKieCRlkfrG1VON4dTxfpJ6nUnUoaSRG1dK9nnDLn3LzGIwFbDv0lpudlKtGfYwXrlR1Ix5FKiRGO9bolRjvW6N0Z2jtAzTZ2wN+M77hvVjhuH1aur0Ry18dTpaLVmw0k1FROEJmaJJCMnOGInYMhs25L0OHw8MPHLE89iseqk1nav8ETq6jU4cbArK7mJOyuVg3hMqLe8xd7lc9Mhuzzz4xV+VHPKXUdDF3uWelw3Y6xV+VDlLqOhi73J0uG7HWKvyo55S5+hj73J0uG7HWKvyomdBcIMUz2xzM4suNg4HE252AmwIXLX4fKCzRdzsw3FY1JZZqxuNTOyNpe8hrWi5J2ABV8YuTsi0lJRV2V/pLhLzIp4gR8aQkX/wDEfirWlwy6vNlJW4xZ2pr8kdykVnxIPC/86n6ZS3f9+xzdYxGy/D/6OUis+JB4X/nTplLd/wB+w6viNl/fucjhIrN7IPC/86dMpbv+/YLjFfZfv/pNaE4RI5HBlSwR3yDwbsv8q+bVy1+HSgrwdzuw/FozeWorE5rXpSqpWCWCNkjB5974m/Ky2hcuGpU6kss3Y68XWq0o5qaujTuUuo6GLvcrLpcN2VXWKvyo3zV/TUVZEJIznsc3e13MVVV6MqUsrLrDYiNeGaJJqE6DQtPcIQilLKZrJGtyLyTYu5m22jrVpQ4dnjmnoUuJ4rknlpq51aH13raqURxQRknabus0b3O6lmtgaVKOaUma0OI1608sYo2HXHT0lFCx7WtcXPwG9wPNcbi3YuTCUFWm4vY7sdipYempJX1NR5S6joYu9yselw3ZV9Yq/Khyl1HQxd7k6XDdmOsVflQ5S6joYu9ydLhuzPWKvyoHhMqOhi73LHTIbsdYq/KjctZdNvpaUTta1xu3I3t5dubtVdQoqpVyMtsViZUqWdI03lLqOhi73Ky6XDdlR1ir8qHKXUdDF3uTpcN2Z6xV+VDlLqOhi73J0uG7HWKvyo5HCXPvhj73J0uG7HWKvyonNA6/wzvEcreKc42BvdhJ2C+VlyV+HzprMtTtw3FIVHlkrM3JV5akdrD/AA0vzCtKnss6cJ76PmVnT1D4ziY4tI3hV6k12PVzpRmrSVzadF64/Bqm3Hx2j7TfwXQqsZLLNFPiOFNelSf2JiTR0UzcdO8WPMbt/RVuJ4PTqelS0ZxwxNSk8tREHV0sjDZ7SPq9hVHUwlWk7SiWNOtCaumcUmjJZT5LbD4xyH6qfD4GrWeishVxVOn3ZKSQUVC3HUPBduvmSfkMCvqGAo0NZaspcXxN21dkajrDr9PLdtMOKZ8ba8+3Y3610us3pE85iOISlpDQ0uJ5MrSSSS9pJJuSbjMlYiVak3NNnoddh7BHzJsPYsx7ms/ZZ5uZLkOxerXY8c4ali6s6kU1TTRzPlka54uQC220jK4VXXx1SnNxSLbD8PpVKak2SfJvR9NL3s/Kouo1difpdDcidaNSaampnzRzOxMsQHFpDswLCwGamoY6pOai0QYjh1KFNyiyvXS5KzfYqVHUt7hNqnsoGgnN72Nd3FxH/wAqiwMU63keh4hJqgluVJG4uIa0XLiABzkmwHer1uyuzzyp3dkWdScGLMI42d2O2eACwPML5lU8uJyv6KLqHCIW9J6ndyYwdNL3N/Ba9TqbI36RT3ZGaw8HnEwvlglc4sBcWuAzAzNiN9lNR4i5StJEFfhajBygyvONVqVGUvrVOczUUDn5l0YBvvtln3LzGIWWrJLc9ZhnmoxvsVzr9qmaUmaAEwOOYH8sn+0/R3K2wWMzrJPuU2OwHLeeHY1/V3WGWjlEkeYOT2bnN5u3mK6sRQjWjZnLhq0qE8yNv1z1/bJG2KjcfLbeR9iCAf5Y6+crgwuBalmqfAscZj80ctP49zRdG0stRI2KFuJ7sgNw5yTuA51Z1Kkacc0ipp0JVJZYl36ravR0UWFub3ZvfvcermA3BedxGIlWldnpsLhY0I2Xc17hedalh9cPsSLp4Z71+Ry8VV6S8yttBwtmqIo3khr3hpINjY8xKt603CDkiloUlOoovsWbyd6P6SXxs/KqjqFfZfguumYff9jk70f0svjZ+VY6hX2X4HTMPv8AscnVAcuMl8bPyp1CvsvwFwzD7/s7uE1oZo8gbA+MdxC0wLvXub8Rj6ixUdJ5cjGE2xPa2/ziB96vpysmzz0Kd5JFn8mEHTydzfwVN1Opsi76RT3Y5MIenk7m/gnU6myHSKe7IzWLg94iB8sMrnYBiLXAZtG2xG9TUOIOc1GSIcRwtQg5RZXxlVoypUdT0JoSoMlPC92ZdG0k9ZaLry1SOWbR6+i7wTOvWP8AhZvmFQ1PZZ24P38fMqvEq49jY4LkFjtotIywOxRPLT1bD2g5FbRm49iOthqdZWmiw9VtPira4PAEjLYgNhB2OHcuynNTWp5nHYN4aWnZkXrjrW+B3E09g8DynkXw32Bo2X7VFWrZHliUOKxTg8sSuaypfI4ukcXOO0uNyuW7erKapNyd2zBkKkSOeTPim98Z89v1hSo0h7SPRS7D2SPmXYewrMe5rLszzBHNkOxeqXY8u4akvR6Lr5GB0MM7mHYWB2E9llBOtRi7SauTRo1WtDv/AGHpToKnwvWvPw+6NuRW+pj1uia9jS6aGcMGZL2usOs32LaFai3aLRrOhVt6SGrelKeCZslTEZWtIIAdaxHwsPwuwkbFnEQnONoOwoZISvJXLJ4WqpklBDIw3a+VrmnnDmPIKq+Hpqs09iz4haVJNblX6Bl91U/r4v6jVbV/dy8iqow9NHpJeYPTBAYOnD7mn9U/7JW8PaRpU9lnm0Sr1KPMZD0DqEf+X03q/vK83ivfS8z0eGXqo+RI6arIIYXvqSBEAcWIXBB+DbeTzKKnGUpJR7klSUVF5ux50raiMyPMLS2MuOBrjchu4E716aGZRWbueanFOTy9jo41bmmQs/gf0hRjHGRhqXZ4nfDYNjWc1t437c91RxGFRtP4Ftw9wSt8S0VVFqV9wzutSQ+vH9ORWPDfevyK/iKvTXmVLTB73tbGC57jZobtJ5h1q5lJJXfYpo023ZEx/p7Sfo9R4XLm8Th90dHhq+zH+ntJ+j1HhcnicPuh4avszP1f0FpFtVA58E4aJWFxLXWADhcnqUVfEUXTaTVySjh6ymm0ywuFk20e71kf2guDAe+RYY5XpFN6Kl/fw+tZ9tqvKnsMpKcPSR6WXlj1AQEZrMbUlRfoX/ZKko+2iKt7DPOPGr1B5rIejdVj7jp/Us+yF5iv7xnpaPu0c6y/ws3zCuep7LO7B+/h5lTYlXHtLHBchmx8OchlI2rg3PuiT1X9zV0Yfuym44vVR8/4IHW53uyf5/3BQVV6xnzrFP1siBkciRxSZjSOUqRDJik98Z89v1hboU/aR6LXWeyR8S7D2FZj3MPseVYphhHYF6fMip5JYOrnCd/wlPHAIA/ixbFjtfMnZbrVdWwfMm5XOunUyRUbElyyH0YeP9FF0/8AyN+e9jE0twsvmhkjbTtbxjSy5cTYOFibWz2reGBUZJuRrKq2rWK540KzzHFyEW3rLo2R2gKc2OKJschG/DYgn2NddVFGqliW9ztqUr0ktipmz2IINiDcEbQRsIVu5JnGqJY1JwwztaBJBG9wGbg4tv14bGyrJcPi3oztVeVtUd3LI/0Zn/sP5Vr09fMZ572I3T/CnPUwviZEyIPGFzg4udhO0DIWvzqWlgowlmbuaTqykrI0PjQrDOjk5B6L0K9mj9HRGpcGCKIYydxIuW23m5tZeeqXq1Xl+LLOCyQSZTGumuUmkJb5thZ73H/c621x+hW+GoRor6nHWvUf0MnUHVF+kZMT7tp2Hy3bMR6Nh5+c7ljFYtU1ZdzSnhVJ69ixNetQ46mIOpGNZNE3C1oya9g2MPWNxXBhsXKEvSejOmthoyWiKTEz4n5FzJGHra5rm/SCFcZoyX0ONUbMu7g816ZXN4mchtS0dgkA+E35XOO7qpMVhuW7x7FhSqZlZ9zC4b3WpIP+4H9KVS8Odqj8v+GmKhmikVNobSYp54prYuLeHYdl7brq1qrPBx3OOFLLJMsTlkPow8f6Ks6f/kdnPew5Yz6MPH+idP8A8hz3sDwyH0YeP9E6f/kOe9ia4S63jtDtlItxhhfbbbGWm1/aosIstexmus1Mpmmq8D2vGZY5rrdbSDb6FdSaascCo2dywuWGo6CLxOVd4CG52c+Ww5YajoIvE5PAQ3HPlsResPCXVVcTocMcbHizsNy4jmudgUtLB06cs1zSpUlNWNOa7EQGgkk2AGZJOQAHOuxzSRzcg9O6GpTDTxRnayNrT2taAfpXmpyzSbLWKsrHXrBE59NM1ouSw2CjmrxZ1YSSjWi3uU5jVce5SBcsCx8FyGyRtnBm73TJ6r+5q6cP3ZScdXqoef8ABr+uDvdk/wA/7goqi9NnzTFv1siBe5EjikzocVIRsydFwOkmiYwXc57QB7QsruSUYuU0kehl1nsDhwuCOdECqG8CUIAH/Fy5fJYu7x0tiHlI+uRSH0uXwsWfHS2HJQ5FIfS5fAxPHS2HJQ5FIfS5fCxPHS2HJRIaH4IKGJ4dNJJPbPA+zWG3xg0eUOoqOeMm+2hlUkixHRtIwkAtIsQRlbmtzLkuSldaa4H6KVxdTySQX+A2zmewOzA6rrshjJrvqROkmQx4E3em/wC1/mpPHPYxyTjkTd6b/tf5p457Dkn03gTO+tNuqL/JY8c9hyTZtWeDCho3iRxfPI03aZLYWkbCGDK/WbqGpipzVjaNNIyNddSHaTc3jKqSONnmxMa3Di3udfzj9XesUa/L7IzKGY1pvApDfOrmt81mzuU3jpbGnJRZmjNHxU8TYoWhsbBYAfWec9a45ScndkqVjKWpk0fXHg2ptISiYPdDJazywNIfss5wPwhz7100sTKmrEcqaZCQcDTI3B8dbO1zTdrmtYCCNhBCkeNbVmjCpG1a26oftGmigmncHRvDzI1rQXENe3NuwXxXyUFKty5No3lHMrGpcikPpcvgYujx0tiPkocikPpcvhYnjpbDkocikPpcvhYnjpbDko45FIfS5fCxPHS2HJRuWndUm1VAyiMrmtYIxjAGI8Va2RyzsueFZxnnJHG6sadyKQ+ly+Fi6PHS2I+ShyKQ+ly+BieOlsOShyKQ+ly+Fiz46Ww5KDeBSDfVzexrPwWPHS2HJRs+rHB1QULxI0OklGx8hvhPO1oyB61DUxM5qzN404o29c5uEBqGn9SI5SX05EbzmWnzCfZ5vsUE6CeqLnB8XnS9Gpqv2V/pTR89O7DMwtO47j2HYVzSg49z0uHxNKurwZgOetTqsbfwXOvUyeq/uaujD92UX/oF6mHn/BruuTvdtR8/7gtJr0mfLMY/XSIJzkSONsl9A6r1VYf3TLM6R9wz2b3exSRg2dVDB1K3ZaFpar6m09EcfvktrY3bufA3d9amjBIvcNgYUde7NlW52hAEAQBAEAQBAEAQBAEAQBAEBD0umpJYxJHTyFjhceVGCR1NLvwU0qSi8rlqc0a8pxzRjofZ02DxQijfIZozI22EANbh84uIt5wTlWvmdrGfEXaUVe6ucftsWzikEnGcVxfk3Ly3Fk7FhthzvdY5X10tcc/da3tY7G6TcHsbLC9mM4WuxMcMVibHCbjYdyctNNxd7Gea00pK1yQeSAbC55ufqURMzBOl4+I46zrfEyx4724u1/OxZWUnLebKRc6OTOdVXpcseWCMkgAkl8bBnubidc27FmNNNXb/AEYlWadkv2fD9OMMRcWPvj4otBaDjdss8OwgWIN7/Ss8l3t9zXxCcf1/WdWh6iQPwyiRxdkHF7HNAaDbEGOyJz8q2Z9i2qRja8f9GtGck7S/3c5brEHXLI8TQSLmSJpOEkEhrn33b7LHJto3r5GViL6xWnmStDVtmjbIzzXgEX2586ilFxdmTwmpxUkRs08jqwxB5aw02LK2T8dsQuNtlIorlZvr/BA5N1sl9LfyYtTDO2phiFTLhkZI45R3uzi7W8j5RWycXBuxpKMlUUczM6vMkMTbSOc7jGAucG3wue0EZADYSNijjaTJp3hHRkqoycIAgCA6auljlaWyta5p2hwuFhpPubwqSg80XZmh6wcHm11G63/Tefsu3dh71BKhsegwfHXH0a6+6Ovg10TUQ1Erpo3MAjw3cLXcXA2HPkClGDTdzbjeKo1qUFTd9bkPrLqzWT18wjicQ92IPOTLEDMuSUG5HznE4SrUruyNn1e4O4IbOqSJn/Ft+7HsPne3uUkaaXc7sPw2ENZ6s3VjABYAADYBkFIWSSWiPpDIQBAEAQBAEAQBAEAQBAEAQGJLTynjMMtsQGDyQcBAzPyr9a2TWmhG4y1sz7ET8YJf5IZYtsM3X8+/3JdW7Gcsr3uQ+hKCrZTxs41rLNtYx4nN6r4rHuU9WpTc27fs5aNKrGmo3/RnUeiGxOiLSbRRGIA7w4sNyefyPpUcqrknf4k0KKg018FY7tI0PG4C12F7HY2m1xexGY3ixK1hPLe/xNqlPNZrutTo/Z8r3sdNK1wjdjDWsw3dYgXJccsyts8Umorua8qTknJ9iTURORY0OOO4zEcGLHxdvJ40i2O/Zu5zdS830bfv6HPyFnzX02+p1z6GcZHva6PyyCRJEHkEACwdiGWWztW0a1opa/Z2NZYduTatrurnxFoItjewPbd0nGH92MGwAtMd7EZLLrXaf0t31/JhYa0Wr/G/bT8HNNoPDIx5MQwEkcVEIybgizjc3GezqCw6101r93czHDtST002Vj4i0E5gLWOiw3JGOEOcASTYuxC+1bOvfV3/ACarCuOit+CXo4OLY1l8WEWvYC/XYAAexQSeZ3OmEcsUjH/Z/unj8X8risNvlYsV7+yy2z+hk+tzXletz/SxzPQYp45b+9te21tvGYM79WH6VhStFxDp3mpHdVxPcAGOwG4N7A5Ai7bHnGV1rFpdzacW1od6wbhAEAQBAEAQBAEAQBAEAQBAEAQBAEAQBAEAQBAEAQBAEAQBAEAQBAEAQBAEAQBAEAQBAEAQBAEAQBAEAQBAEAQBAEAQBAEAQBAEAQBAEAQBAEAQBAEAQBAEAQBAEAQBAEAQBAEAQH//2Q==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610725" y="11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115" zoomScaleNormal="115" workbookViewId="0">
      <selection activeCell="C8" sqref="C8"/>
    </sheetView>
  </sheetViews>
  <sheetFormatPr defaultRowHeight="15" x14ac:dyDescent="0.25"/>
  <cols>
    <col min="1" max="1" width="5.42578125" customWidth="1"/>
    <col min="2" max="2" width="96.140625" customWidth="1"/>
    <col min="3" max="3" width="11.42578125" customWidth="1"/>
    <col min="4" max="4" width="12" customWidth="1"/>
    <col min="5" max="5" width="11.42578125" customWidth="1"/>
  </cols>
  <sheetData>
    <row r="1" spans="1:8" ht="15.75" x14ac:dyDescent="0.25">
      <c r="A1" s="28" t="s">
        <v>0</v>
      </c>
      <c r="B1" s="28"/>
      <c r="C1" s="28"/>
      <c r="D1" s="28"/>
      <c r="E1" s="28"/>
    </row>
    <row r="3" spans="1:8" ht="19.5" customHeight="1" x14ac:dyDescent="0.25">
      <c r="A3" s="29" t="s">
        <v>5</v>
      </c>
      <c r="B3" s="29"/>
      <c r="C3" s="29"/>
      <c r="D3" s="29"/>
      <c r="E3" s="29"/>
    </row>
    <row r="4" spans="1:8" ht="16.5" thickBot="1" x14ac:dyDescent="0.3">
      <c r="A4" s="7"/>
      <c r="B4" s="7"/>
      <c r="C4" s="7"/>
      <c r="D4" s="7"/>
      <c r="E4" s="7"/>
    </row>
    <row r="5" spans="1:8" ht="39" thickBot="1" x14ac:dyDescent="0.3">
      <c r="A5" s="8" t="s">
        <v>1</v>
      </c>
      <c r="B5" s="9" t="s">
        <v>17</v>
      </c>
      <c r="C5" s="9" t="s">
        <v>2</v>
      </c>
      <c r="D5" s="9" t="s">
        <v>3</v>
      </c>
      <c r="E5" s="10" t="s">
        <v>4</v>
      </c>
      <c r="F5" s="1"/>
      <c r="H5" s="2"/>
    </row>
    <row r="6" spans="1:8" x14ac:dyDescent="0.25">
      <c r="A6" s="31" t="s">
        <v>23</v>
      </c>
      <c r="B6" s="32"/>
      <c r="C6" s="32"/>
      <c r="D6" s="32"/>
      <c r="E6" s="33"/>
      <c r="F6" s="1"/>
      <c r="H6" s="2"/>
    </row>
    <row r="7" spans="1:8" ht="177.75" customHeight="1" thickBot="1" x14ac:dyDescent="0.3">
      <c r="A7" s="11">
        <v>1</v>
      </c>
      <c r="B7" s="25" t="s">
        <v>12</v>
      </c>
      <c r="C7" s="12">
        <v>0</v>
      </c>
      <c r="D7" s="12">
        <f>0.21*C7</f>
        <v>0</v>
      </c>
      <c r="E7" s="13">
        <f>C7+D7</f>
        <v>0</v>
      </c>
    </row>
    <row r="8" spans="1:8" s="4" customFormat="1" ht="15.75" thickBot="1" x14ac:dyDescent="0.3">
      <c r="A8" s="14">
        <v>14</v>
      </c>
      <c r="B8" s="15" t="s">
        <v>6</v>
      </c>
      <c r="C8" s="16">
        <f>C7*A8</f>
        <v>0</v>
      </c>
      <c r="D8" s="16">
        <f>D7*A8</f>
        <v>0</v>
      </c>
      <c r="E8" s="17">
        <f>E7*A8</f>
        <v>0</v>
      </c>
    </row>
    <row r="9" spans="1:8" s="4" customFormat="1" x14ac:dyDescent="0.25">
      <c r="A9" s="34" t="s">
        <v>24</v>
      </c>
      <c r="B9" s="35"/>
      <c r="C9" s="35"/>
      <c r="D9" s="35"/>
      <c r="E9" s="36"/>
    </row>
    <row r="10" spans="1:8" ht="126.75" customHeight="1" x14ac:dyDescent="0.25">
      <c r="A10" s="5">
        <v>1</v>
      </c>
      <c r="B10" s="26" t="s">
        <v>13</v>
      </c>
      <c r="C10" s="3">
        <v>0</v>
      </c>
      <c r="D10" s="3">
        <f>SUM(E10-C10)</f>
        <v>0</v>
      </c>
      <c r="E10" s="6">
        <f>SUM(C10*1.21)</f>
        <v>0</v>
      </c>
    </row>
    <row r="11" spans="1:8" s="4" customFormat="1" ht="15.75" thickBot="1" x14ac:dyDescent="0.3">
      <c r="A11" s="18">
        <v>4</v>
      </c>
      <c r="B11" s="19" t="s">
        <v>7</v>
      </c>
      <c r="C11" s="20">
        <f>C10*A11</f>
        <v>0</v>
      </c>
      <c r="D11" s="20">
        <f>D10*A11</f>
        <v>0</v>
      </c>
      <c r="E11" s="21">
        <f>E10*A11</f>
        <v>0</v>
      </c>
    </row>
    <row r="12" spans="1:8" x14ac:dyDescent="0.25">
      <c r="A12" s="34" t="s">
        <v>25</v>
      </c>
      <c r="B12" s="35"/>
      <c r="C12" s="35"/>
      <c r="D12" s="35"/>
      <c r="E12" s="36"/>
    </row>
    <row r="13" spans="1:8" ht="252.75" customHeight="1" x14ac:dyDescent="0.25">
      <c r="A13" s="5">
        <v>1</v>
      </c>
      <c r="B13" s="26" t="s">
        <v>16</v>
      </c>
      <c r="C13" s="3">
        <v>0</v>
      </c>
      <c r="D13" s="3">
        <f>SUM(E13-C13)</f>
        <v>0</v>
      </c>
      <c r="E13" s="6">
        <f>SUM(C13*1.21)</f>
        <v>0</v>
      </c>
    </row>
    <row r="14" spans="1:8" ht="15.75" thickBot="1" x14ac:dyDescent="0.3">
      <c r="A14" s="18">
        <v>3</v>
      </c>
      <c r="B14" s="19" t="s">
        <v>8</v>
      </c>
      <c r="C14" s="20">
        <f>C13*A14</f>
        <v>0</v>
      </c>
      <c r="D14" s="20">
        <f>D13*A14</f>
        <v>0</v>
      </c>
      <c r="E14" s="21">
        <f>E13*A14</f>
        <v>0</v>
      </c>
    </row>
    <row r="15" spans="1:8" x14ac:dyDescent="0.25">
      <c r="A15" s="34" t="s">
        <v>9</v>
      </c>
      <c r="B15" s="35"/>
      <c r="C15" s="35"/>
      <c r="D15" s="35"/>
      <c r="E15" s="36"/>
    </row>
    <row r="16" spans="1:8" ht="81.75" customHeight="1" thickBot="1" x14ac:dyDescent="0.3">
      <c r="A16" s="5">
        <v>1</v>
      </c>
      <c r="B16" s="26" t="s">
        <v>14</v>
      </c>
      <c r="C16" s="3">
        <v>0</v>
      </c>
      <c r="D16" s="3">
        <f>SUM(E16-C16)</f>
        <v>0</v>
      </c>
      <c r="E16" s="6">
        <f>SUM(C16*1.21)</f>
        <v>0</v>
      </c>
    </row>
    <row r="17" spans="1:5" x14ac:dyDescent="0.25">
      <c r="A17" s="34" t="s">
        <v>26</v>
      </c>
      <c r="B17" s="35"/>
      <c r="C17" s="35"/>
      <c r="D17" s="35"/>
      <c r="E17" s="36"/>
    </row>
    <row r="18" spans="1:5" ht="31.5" customHeight="1" x14ac:dyDescent="0.25">
      <c r="A18" s="5">
        <v>1</v>
      </c>
      <c r="B18" s="26" t="s">
        <v>15</v>
      </c>
      <c r="C18" s="3">
        <v>0</v>
      </c>
      <c r="D18" s="3">
        <f>SUM(E18-C18)</f>
        <v>0</v>
      </c>
      <c r="E18" s="6">
        <f>SUM(C18*1.21)</f>
        <v>0</v>
      </c>
    </row>
    <row r="19" spans="1:5" ht="15.75" thickBot="1" x14ac:dyDescent="0.3">
      <c r="A19" s="18">
        <v>25</v>
      </c>
      <c r="B19" s="19" t="s">
        <v>27</v>
      </c>
      <c r="C19" s="20">
        <f>C18*A19</f>
        <v>0</v>
      </c>
      <c r="D19" s="20">
        <f>D18*A19</f>
        <v>0</v>
      </c>
      <c r="E19" s="21">
        <f>E18*A19</f>
        <v>0</v>
      </c>
    </row>
    <row r="20" spans="1:5" x14ac:dyDescent="0.25">
      <c r="A20" s="34" t="s">
        <v>19</v>
      </c>
      <c r="B20" s="35"/>
      <c r="C20" s="35"/>
      <c r="D20" s="35"/>
      <c r="E20" s="36"/>
    </row>
    <row r="21" spans="1:5" ht="174" customHeight="1" thickBot="1" x14ac:dyDescent="0.3">
      <c r="A21" s="5">
        <v>1</v>
      </c>
      <c r="B21" s="26" t="s">
        <v>20</v>
      </c>
      <c r="C21" s="3">
        <v>0</v>
      </c>
      <c r="D21" s="3">
        <f>SUM(E21-C21)</f>
        <v>0</v>
      </c>
      <c r="E21" s="6">
        <f>SUM(C21*1.21)</f>
        <v>0</v>
      </c>
    </row>
    <row r="22" spans="1:5" x14ac:dyDescent="0.25">
      <c r="A22" s="34" t="s">
        <v>10</v>
      </c>
      <c r="B22" s="35"/>
      <c r="C22" s="35"/>
      <c r="D22" s="35"/>
      <c r="E22" s="36"/>
    </row>
    <row r="23" spans="1:5" ht="62.25" customHeight="1" thickBot="1" x14ac:dyDescent="0.3">
      <c r="A23" s="22">
        <v>1</v>
      </c>
      <c r="B23" s="27" t="s">
        <v>18</v>
      </c>
      <c r="C23" s="23">
        <v>0</v>
      </c>
      <c r="D23" s="23">
        <f>SUM(E23-C23)</f>
        <v>0</v>
      </c>
      <c r="E23" s="24">
        <f>SUM(C23*1.21)</f>
        <v>0</v>
      </c>
    </row>
    <row r="24" spans="1:5" x14ac:dyDescent="0.25">
      <c r="A24" s="34" t="s">
        <v>11</v>
      </c>
      <c r="B24" s="35"/>
      <c r="C24" s="35"/>
      <c r="D24" s="35"/>
      <c r="E24" s="36"/>
    </row>
    <row r="25" spans="1:5" ht="323.25" customHeight="1" thickBot="1" x14ac:dyDescent="0.3">
      <c r="A25" s="22">
        <v>1</v>
      </c>
      <c r="B25" s="27" t="s">
        <v>22</v>
      </c>
      <c r="C25" s="23">
        <v>0</v>
      </c>
      <c r="D25" s="23">
        <f>SUM(E25-C25)</f>
        <v>0</v>
      </c>
      <c r="E25" s="24">
        <f>SUM(C25*1.21)</f>
        <v>0</v>
      </c>
    </row>
    <row r="27" spans="1:5" x14ac:dyDescent="0.25">
      <c r="A27" s="30" t="s">
        <v>21</v>
      </c>
      <c r="B27" s="30"/>
      <c r="C27" s="30"/>
      <c r="D27" s="30"/>
      <c r="E27" s="30"/>
    </row>
  </sheetData>
  <sheetProtection algorithmName="SHA-512" hashValue="vNOV0s1To5k9DrgVWWFFV8trDcYQxIIb/LnF0I3fMGmlxH26LeiCGjaY+6PhWV5BL4T1dTgqUO3Ip2umTgeIPA==" saltValue="6ryaWgSTOVW0YkEZzKDb5w==" spinCount="100000" sheet="1" objects="1" scenarios="1" formatCells="0" formatColumns="0" formatRows="0" insertColumns="0" insertRows="0" insertHyperlinks="0" deleteColumns="0" deleteRows="0"/>
  <protectedRanges>
    <protectedRange sqref="C7:E8 C10:E11 C13:E14 C16:E16 C18:E19 C21:E21 C23:E23 C25:E25" name="ceny"/>
  </protectedRanges>
  <mergeCells count="11">
    <mergeCell ref="A1:E1"/>
    <mergeCell ref="A3:E3"/>
    <mergeCell ref="A27:E27"/>
    <mergeCell ref="A6:E6"/>
    <mergeCell ref="A9:E9"/>
    <mergeCell ref="A12:E12"/>
    <mergeCell ref="A15:E15"/>
    <mergeCell ref="A17:E17"/>
    <mergeCell ref="A20:E20"/>
    <mergeCell ref="A22:E22"/>
    <mergeCell ref="A24:E24"/>
  </mergeCells>
  <pageMargins left="0.25" right="0.25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Bláhová Jana, Ing.</cp:lastModifiedBy>
  <cp:lastPrinted>2020-07-08T11:39:55Z</cp:lastPrinted>
  <dcterms:created xsi:type="dcterms:W3CDTF">2019-05-27T08:33:10Z</dcterms:created>
  <dcterms:modified xsi:type="dcterms:W3CDTF">2021-05-20T11:44:31Z</dcterms:modified>
</cp:coreProperties>
</file>