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9425" windowHeight="10425" activeTab="0"/>
  </bookViews>
  <sheets>
    <sheet name="část A_dřevodíln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<sst xmlns="http://schemas.openxmlformats.org/spreadsheetml/2006/main" count="71" uniqueCount="51">
  <si>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>P_01</t>
  </si>
  <si>
    <t>Vybavení dřevodílny</t>
  </si>
  <si>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</si>
  <si>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</si>
  <si>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</si>
  <si>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</si>
  <si>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</si>
  <si>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</si>
  <si>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cena celkem včetně DPH</t>
  </si>
  <si>
    <t>ks</t>
  </si>
  <si>
    <t>Hoblice truhlářská</t>
  </si>
  <si>
    <t>Pracovní výška max 850 mm, Rozměry min 1 350 × 610 × 850 mm, Hmotnost max 50 kg, Tloušťka prac. Desky min 30 mm,</t>
  </si>
  <si>
    <t>Pila rámová</t>
  </si>
  <si>
    <t>Rozměr min 500 x 300 mm, zásobník pro náhradní listy v kovové příčce, široké spektrum použití</t>
  </si>
  <si>
    <t>Pila ocaska</t>
  </si>
  <si>
    <t>Délka min 380 mm, rukojeť je vyrobena z plastu, hliníku nebo dřeva</t>
  </si>
  <si>
    <t>Pila děrovka</t>
  </si>
  <si>
    <t>Vhodná na řezání tvarových otvorů v dřevěných nebo plastových dílech, délka min 250 mm</t>
  </si>
  <si>
    <t>Pila čepovka</t>
  </si>
  <si>
    <t>Pilka pro řezání pod úhlem a řezání napříč vlákny, délka max 250 mm, vyztužený hřbet</t>
  </si>
  <si>
    <t>Hoblík hladík</t>
  </si>
  <si>
    <t>Rozměr min 200 x 55 x 60 max130 mm, šířka břitu min 39 mm</t>
  </si>
  <si>
    <t>Hoblík klopkař</t>
  </si>
  <si>
    <t>Rozměr min 220 x 65 x 130 mm, šířka nože min 48 mm</t>
  </si>
  <si>
    <t>Sada dlát  6,12,20,25 mm</t>
  </si>
  <si>
    <t>Šířka dlát  min 6-12-20-25 mm, odolné provedení z Cr-V, rukojeť z bukového dřeva</t>
  </si>
  <si>
    <t>Palička dřevěná</t>
  </si>
  <si>
    <t>Hmotnost min 400 g, výška max 300 mm</t>
  </si>
  <si>
    <t>Kladívko 500g</t>
  </si>
  <si>
    <t>Kladívko s dřevěnou rukojetí, váha max 500g</t>
  </si>
  <si>
    <t>Uhelník kovový 300 mm</t>
  </si>
  <si>
    <t>Úhelník svařovaný příložný-úprava pozink rozměr max 500x280/30x5mm</t>
  </si>
  <si>
    <t>Svěrka truhlářská 300 mm</t>
  </si>
  <si>
    <t>Délka upnutí max 300 mm, celková délka max 417 mm, hloubka upnutí min 115 mm, hmotnost min 2,05 kg</t>
  </si>
  <si>
    <t>Svěrka truhlářská 600 mm</t>
  </si>
  <si>
    <t>Délka upnutí max 600 mm, celková délka max 717 mm, hloubka upnutí min 115 mm, hmotnost min 3,3 kg</t>
  </si>
  <si>
    <t xml:space="preserve">Vrtání nebo šroubování, rychloupínací sklíčidlo průměr max 10 mm, 2 x akumulátor Li-ion min 18V/1,5 Ah,  nabíječka, otáčky - 2 převodové stupně min 450 a min 1700 ot/min, hmotnost max 1,2 kg, </t>
  </si>
  <si>
    <t>Sada vrtáků 1 - 10 mm</t>
  </si>
  <si>
    <t>Válcované vrtáky, materiál: HSS ocel s příměsí kobaltu pro vysokou pevnost a odolnost proti opotřebení, průměr max [mm]: 1 - 1,5 - 2 - 2,5 - 3 - 3,5 - 4 - 4,5 - 5 - 5,5 - 6 - 6,5 - 7 - 7,5 - 8 - 8,5 - 9 - 9,5 - 10</t>
  </si>
  <si>
    <t>Sada sukovníků 15 - 35 mm</t>
  </si>
  <si>
    <t>Sukovník průměr max 15 - 20 - 25 - 30 - 35 mm, vrtáky jsou opatřeny centrovací špicí zajišťující přesné navrtání, dvěma obvodovými břity a dvěma hlavními břity pro kvalitní a přesný řez bez otřepů</t>
  </si>
  <si>
    <t>Brusný kámen dvouzrnný</t>
  </si>
  <si>
    <t>Kámen dvouzrnný rozměr max 50x25x200</t>
  </si>
  <si>
    <t>Sada šroubováků ručních</t>
  </si>
  <si>
    <t>Sada šroubováků min 7 dílná, šroubováky (PLoché + PH křížové)
v plastovém kufru</t>
  </si>
  <si>
    <t>Sada rašplí</t>
  </si>
  <si>
    <t>Sada rašplí max 5 dílná, plochá, úsečová, trojhranná, čtyřhranná a kulatá, umístěné v plastovém kufru</t>
  </si>
  <si>
    <t>maximální možná cena bez DPH/jednotka</t>
  </si>
  <si>
    <t>jednotková cena bez DPH</t>
  </si>
  <si>
    <t>cena celkem bez DPH</t>
  </si>
  <si>
    <t>Šrobovák vrtací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</si>
</sst>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7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44" fontId="6" fillId="0" borderId="2" xfId="0" applyNumberFormat="1" applyFont="1" applyBorder="1" applyProtection="1">
      <protection locked="0"/>
    </xf>
    <xf numFmtId="44" fontId="7" fillId="2" borderId="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5" fillId="0" borderId="0" xfId="0" applyNumberFormat="1" applyFont="1" applyProtection="1"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10" fillId="4" borderId="7" xfId="2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/>
    </xf>
    <xf numFmtId="44" fontId="7" fillId="3" borderId="8" xfId="0" applyNumberFormat="1" applyFont="1" applyFill="1" applyBorder="1" applyAlignment="1" applyProtection="1">
      <alignment horizontal="center" vertical="center" wrapText="1"/>
      <protection/>
    </xf>
    <xf numFmtId="164" fontId="7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/>
      <protection/>
    </xf>
    <xf numFmtId="44" fontId="6" fillId="2" borderId="8" xfId="0" applyNumberFormat="1" applyFont="1" applyFill="1" applyBorder="1" applyAlignment="1" applyProtection="1">
      <alignment horizontal="center" vertical="center"/>
      <protection locked="0"/>
    </xf>
    <xf numFmtId="44" fontId="6" fillId="2" borderId="8" xfId="0" applyNumberFormat="1" applyFont="1" applyFill="1" applyBorder="1" applyAlignment="1" applyProtection="1">
      <alignment vertical="center"/>
      <protection locked="0"/>
    </xf>
    <xf numFmtId="44" fontId="6" fillId="2" borderId="9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Protection="1">
      <protection/>
    </xf>
    <xf numFmtId="0" fontId="6" fillId="4" borderId="8" xfId="0" applyFont="1" applyFill="1" applyBorder="1" applyAlignment="1" applyProtection="1">
      <alignment horizontal="left" vertical="top"/>
      <protection/>
    </xf>
    <xf numFmtId="0" fontId="6" fillId="4" borderId="8" xfId="0" applyFont="1" applyFill="1" applyBorder="1" applyAlignment="1" applyProtection="1">
      <alignment vertical="center"/>
      <protection/>
    </xf>
    <xf numFmtId="0" fontId="6" fillId="4" borderId="8" xfId="0" applyFont="1" applyFill="1" applyBorder="1" applyAlignment="1" applyProtection="1">
      <alignment wrapText="1"/>
      <protection/>
    </xf>
    <xf numFmtId="0" fontId="7" fillId="4" borderId="10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horizontal="left" vertical="top" wrapText="1"/>
      <protection/>
    </xf>
    <xf numFmtId="44" fontId="7" fillId="3" borderId="11" xfId="0" applyNumberFormat="1" applyFont="1" applyFill="1" applyBorder="1" applyAlignment="1" applyProtection="1">
      <alignment horizontal="center" vertical="center" wrapText="1"/>
      <protection/>
    </xf>
    <xf numFmtId="164" fontId="7" fillId="4" borderId="11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44" fontId="6" fillId="2" borderId="11" xfId="0" applyNumberFormat="1" applyFont="1" applyFill="1" applyBorder="1" applyAlignment="1" applyProtection="1">
      <alignment horizontal="center" vertical="center"/>
      <protection locked="0"/>
    </xf>
    <xf numFmtId="44" fontId="6" fillId="2" borderId="11" xfId="0" applyNumberFormat="1" applyFont="1" applyFill="1" applyBorder="1" applyAlignment="1" applyProtection="1">
      <alignment vertical="center"/>
      <protection locked="0"/>
    </xf>
    <xf numFmtId="44" fontId="6" fillId="2" borderId="1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 topLeftCell="A1">
      <selection activeCell="B1" sqref="B1"/>
    </sheetView>
  </sheetViews>
  <sheetFormatPr defaultColWidth="8.7109375" defaultRowHeight="15"/>
  <cols>
    <col min="1" max="1" width="8.7109375" style="5" customWidth="1"/>
    <col min="2" max="2" width="29.00390625" style="5" customWidth="1"/>
    <col min="3" max="3" width="58.00390625" style="5" customWidth="1"/>
    <col min="4" max="4" width="16.57421875" style="5" customWidth="1"/>
    <col min="5" max="5" width="17.57421875" style="5" customWidth="1"/>
    <col min="6" max="7" width="11.57421875" style="5" customWidth="1"/>
    <col min="8" max="8" width="18.00390625" style="5" customWidth="1"/>
    <col min="9" max="10" width="16.7109375" style="5" customWidth="1"/>
    <col min="11" max="16384" width="8.7109375" style="5" customWidth="1"/>
  </cols>
  <sheetData>
    <row r="1" ht="15.75" thickBot="1"/>
    <row r="2" spans="2:10" ht="27" customHeight="1" thickBot="1">
      <c r="B2" s="6" t="s">
        <v>0</v>
      </c>
      <c r="C2" s="39" t="s">
        <v>1</v>
      </c>
      <c r="D2" s="39"/>
      <c r="E2" s="39"/>
      <c r="F2" s="39"/>
      <c r="G2" s="39"/>
      <c r="H2" s="39"/>
      <c r="I2" s="39"/>
      <c r="J2" s="40"/>
    </row>
    <row r="3" spans="2:10" ht="15.75" thickBot="1">
      <c r="B3" s="7"/>
      <c r="C3" s="8"/>
      <c r="D3" s="8"/>
      <c r="E3" s="7"/>
      <c r="F3" s="7"/>
      <c r="G3" s="7"/>
      <c r="H3" s="7"/>
      <c r="I3" s="7"/>
      <c r="J3" s="7"/>
    </row>
    <row r="4" spans="2:10" ht="15.75" thickBot="1">
      <c r="B4" s="7"/>
      <c r="C4" s="8"/>
      <c r="D4" s="8"/>
      <c r="E4" s="7"/>
      <c r="F4" s="9"/>
      <c r="G4" s="9"/>
      <c r="H4" s="41" t="s">
        <v>2</v>
      </c>
      <c r="I4" s="42"/>
      <c r="J4" s="43"/>
    </row>
    <row r="5" spans="2:10" ht="60">
      <c r="B5" s="13" t="s">
        <v>3</v>
      </c>
      <c r="C5" s="14" t="s">
        <v>4</v>
      </c>
      <c r="D5" s="15" t="s">
        <v>47</v>
      </c>
      <c r="E5" s="15" t="s">
        <v>5</v>
      </c>
      <c r="F5" s="14" t="s">
        <v>6</v>
      </c>
      <c r="G5" s="14" t="s">
        <v>7</v>
      </c>
      <c r="H5" s="16" t="s">
        <v>48</v>
      </c>
      <c r="I5" s="16" t="s">
        <v>49</v>
      </c>
      <c r="J5" s="17" t="s">
        <v>8</v>
      </c>
    </row>
    <row r="6" spans="2:10" ht="25.5">
      <c r="B6" s="18" t="s">
        <v>10</v>
      </c>
      <c r="C6" s="19" t="s">
        <v>11</v>
      </c>
      <c r="D6" s="20">
        <f aca="true" t="shared" si="0" ref="D6:D24">E6/1.21</f>
        <v>10495.867768595042</v>
      </c>
      <c r="E6" s="21">
        <v>12700</v>
      </c>
      <c r="F6" s="22">
        <v>105</v>
      </c>
      <c r="G6" s="22" t="s">
        <v>9</v>
      </c>
      <c r="H6" s="23"/>
      <c r="I6" s="24">
        <f aca="true" t="shared" si="1" ref="I6:I24">H6*F6</f>
        <v>0</v>
      </c>
      <c r="J6" s="25">
        <f aca="true" t="shared" si="2" ref="J6:J24">I6*1.21</f>
        <v>0</v>
      </c>
    </row>
    <row r="7" spans="2:10" ht="25.5">
      <c r="B7" s="26" t="s">
        <v>12</v>
      </c>
      <c r="C7" s="19" t="s">
        <v>13</v>
      </c>
      <c r="D7" s="20">
        <f t="shared" si="0"/>
        <v>413.22314049586777</v>
      </c>
      <c r="E7" s="21">
        <v>500</v>
      </c>
      <c r="F7" s="22">
        <v>105</v>
      </c>
      <c r="G7" s="22" t="s">
        <v>9</v>
      </c>
      <c r="H7" s="23"/>
      <c r="I7" s="24">
        <f t="shared" si="1"/>
        <v>0</v>
      </c>
      <c r="J7" s="25">
        <f t="shared" si="2"/>
        <v>0</v>
      </c>
    </row>
    <row r="8" spans="2:10" ht="15">
      <c r="B8" s="26" t="s">
        <v>14</v>
      </c>
      <c r="C8" s="19" t="s">
        <v>15</v>
      </c>
      <c r="D8" s="20">
        <f t="shared" si="0"/>
        <v>148.7603305785124</v>
      </c>
      <c r="E8" s="21">
        <v>180</v>
      </c>
      <c r="F8" s="22">
        <v>105</v>
      </c>
      <c r="G8" s="22" t="s">
        <v>9</v>
      </c>
      <c r="H8" s="23"/>
      <c r="I8" s="24">
        <f t="shared" si="1"/>
        <v>0</v>
      </c>
      <c r="J8" s="25">
        <f t="shared" si="2"/>
        <v>0</v>
      </c>
    </row>
    <row r="9" spans="2:10" ht="25.5">
      <c r="B9" s="26" t="s">
        <v>16</v>
      </c>
      <c r="C9" s="19" t="s">
        <v>17</v>
      </c>
      <c r="D9" s="20">
        <f t="shared" si="0"/>
        <v>123.96694214876034</v>
      </c>
      <c r="E9" s="21">
        <v>150</v>
      </c>
      <c r="F9" s="22">
        <v>105</v>
      </c>
      <c r="G9" s="22" t="s">
        <v>9</v>
      </c>
      <c r="H9" s="23"/>
      <c r="I9" s="24">
        <f t="shared" si="1"/>
        <v>0</v>
      </c>
      <c r="J9" s="25">
        <f t="shared" si="2"/>
        <v>0</v>
      </c>
    </row>
    <row r="10" spans="2:10" ht="25.5">
      <c r="B10" s="26" t="s">
        <v>18</v>
      </c>
      <c r="C10" s="19" t="s">
        <v>19</v>
      </c>
      <c r="D10" s="20">
        <f t="shared" si="0"/>
        <v>165.28925619834712</v>
      </c>
      <c r="E10" s="21">
        <v>200</v>
      </c>
      <c r="F10" s="22">
        <v>105</v>
      </c>
      <c r="G10" s="22" t="s">
        <v>9</v>
      </c>
      <c r="H10" s="23"/>
      <c r="I10" s="24">
        <f t="shared" si="1"/>
        <v>0</v>
      </c>
      <c r="J10" s="25">
        <f t="shared" si="2"/>
        <v>0</v>
      </c>
    </row>
    <row r="11" spans="2:10" ht="15">
      <c r="B11" s="26" t="s">
        <v>20</v>
      </c>
      <c r="C11" s="27" t="s">
        <v>21</v>
      </c>
      <c r="D11" s="20">
        <f t="shared" si="0"/>
        <v>347.10743801652893</v>
      </c>
      <c r="E11" s="21">
        <v>420</v>
      </c>
      <c r="F11" s="22">
        <v>105</v>
      </c>
      <c r="G11" s="22" t="s">
        <v>9</v>
      </c>
      <c r="H11" s="23"/>
      <c r="I11" s="24">
        <f t="shared" si="1"/>
        <v>0</v>
      </c>
      <c r="J11" s="25">
        <f t="shared" si="2"/>
        <v>0</v>
      </c>
    </row>
    <row r="12" spans="2:10" ht="15">
      <c r="B12" s="26" t="s">
        <v>22</v>
      </c>
      <c r="C12" s="27" t="s">
        <v>23</v>
      </c>
      <c r="D12" s="20">
        <f t="shared" si="0"/>
        <v>471.07438016528926</v>
      </c>
      <c r="E12" s="21">
        <v>570</v>
      </c>
      <c r="F12" s="22">
        <v>105</v>
      </c>
      <c r="G12" s="22" t="s">
        <v>9</v>
      </c>
      <c r="H12" s="23"/>
      <c r="I12" s="24">
        <f t="shared" si="1"/>
        <v>0</v>
      </c>
      <c r="J12" s="25">
        <f t="shared" si="2"/>
        <v>0</v>
      </c>
    </row>
    <row r="13" spans="2:10" ht="25.5">
      <c r="B13" s="26" t="s">
        <v>24</v>
      </c>
      <c r="C13" s="19" t="s">
        <v>25</v>
      </c>
      <c r="D13" s="20">
        <f t="shared" si="0"/>
        <v>330.57851239669424</v>
      </c>
      <c r="E13" s="21">
        <v>400</v>
      </c>
      <c r="F13" s="22">
        <v>105</v>
      </c>
      <c r="G13" s="22" t="s">
        <v>9</v>
      </c>
      <c r="H13" s="23"/>
      <c r="I13" s="24">
        <f t="shared" si="1"/>
        <v>0</v>
      </c>
      <c r="J13" s="25">
        <f t="shared" si="2"/>
        <v>0</v>
      </c>
    </row>
    <row r="14" spans="2:10" ht="15">
      <c r="B14" s="26" t="s">
        <v>26</v>
      </c>
      <c r="C14" s="27" t="s">
        <v>27</v>
      </c>
      <c r="D14" s="20">
        <f t="shared" si="0"/>
        <v>165.28925619834712</v>
      </c>
      <c r="E14" s="21">
        <v>200</v>
      </c>
      <c r="F14" s="22">
        <v>105</v>
      </c>
      <c r="G14" s="22" t="s">
        <v>9</v>
      </c>
      <c r="H14" s="23"/>
      <c r="I14" s="24">
        <f t="shared" si="1"/>
        <v>0</v>
      </c>
      <c r="J14" s="25">
        <f t="shared" si="2"/>
        <v>0</v>
      </c>
    </row>
    <row r="15" spans="2:10" ht="15">
      <c r="B15" s="26" t="s">
        <v>28</v>
      </c>
      <c r="C15" s="28" t="s">
        <v>29</v>
      </c>
      <c r="D15" s="20">
        <f t="shared" si="0"/>
        <v>82.64462809917356</v>
      </c>
      <c r="E15" s="21">
        <v>100</v>
      </c>
      <c r="F15" s="22">
        <v>105</v>
      </c>
      <c r="G15" s="22" t="s">
        <v>9</v>
      </c>
      <c r="H15" s="23"/>
      <c r="I15" s="24">
        <f t="shared" si="1"/>
        <v>0</v>
      </c>
      <c r="J15" s="25">
        <f t="shared" si="2"/>
        <v>0</v>
      </c>
    </row>
    <row r="16" spans="2:10" ht="25.5">
      <c r="B16" s="26" t="s">
        <v>30</v>
      </c>
      <c r="C16" s="19" t="s">
        <v>31</v>
      </c>
      <c r="D16" s="20">
        <f t="shared" si="0"/>
        <v>24.793388429752067</v>
      </c>
      <c r="E16" s="21">
        <v>30</v>
      </c>
      <c r="F16" s="22">
        <v>105</v>
      </c>
      <c r="G16" s="22" t="s">
        <v>9</v>
      </c>
      <c r="H16" s="23"/>
      <c r="I16" s="24">
        <f t="shared" si="1"/>
        <v>0</v>
      </c>
      <c r="J16" s="25">
        <f t="shared" si="2"/>
        <v>0</v>
      </c>
    </row>
    <row r="17" spans="2:10" ht="25.5">
      <c r="B17" s="26" t="s">
        <v>32</v>
      </c>
      <c r="C17" s="19" t="s">
        <v>33</v>
      </c>
      <c r="D17" s="20">
        <f t="shared" si="0"/>
        <v>239.6694214876033</v>
      </c>
      <c r="E17" s="21">
        <v>290</v>
      </c>
      <c r="F17" s="22">
        <v>105</v>
      </c>
      <c r="G17" s="22" t="s">
        <v>9</v>
      </c>
      <c r="H17" s="23"/>
      <c r="I17" s="24">
        <f t="shared" si="1"/>
        <v>0</v>
      </c>
      <c r="J17" s="25">
        <f t="shared" si="2"/>
        <v>0</v>
      </c>
    </row>
    <row r="18" spans="2:10" ht="25.5">
      <c r="B18" s="26" t="s">
        <v>34</v>
      </c>
      <c r="C18" s="19" t="s">
        <v>35</v>
      </c>
      <c r="D18" s="20">
        <f t="shared" si="0"/>
        <v>347.10743801652893</v>
      </c>
      <c r="E18" s="21">
        <v>420</v>
      </c>
      <c r="F18" s="22">
        <v>105</v>
      </c>
      <c r="G18" s="22" t="s">
        <v>9</v>
      </c>
      <c r="H18" s="23"/>
      <c r="I18" s="24">
        <f t="shared" si="1"/>
        <v>0</v>
      </c>
      <c r="J18" s="25">
        <f t="shared" si="2"/>
        <v>0</v>
      </c>
    </row>
    <row r="19" spans="2:10" ht="51">
      <c r="B19" s="26" t="s">
        <v>50</v>
      </c>
      <c r="C19" s="19" t="s">
        <v>36</v>
      </c>
      <c r="D19" s="20">
        <f t="shared" si="0"/>
        <v>2892.5619834710747</v>
      </c>
      <c r="E19" s="21">
        <v>3500</v>
      </c>
      <c r="F19" s="22">
        <v>105</v>
      </c>
      <c r="G19" s="22" t="s">
        <v>9</v>
      </c>
      <c r="H19" s="23"/>
      <c r="I19" s="24">
        <f t="shared" si="1"/>
        <v>0</v>
      </c>
      <c r="J19" s="25">
        <f t="shared" si="2"/>
        <v>0</v>
      </c>
    </row>
    <row r="20" spans="2:10" ht="51">
      <c r="B20" s="26" t="s">
        <v>37</v>
      </c>
      <c r="C20" s="19" t="s">
        <v>38</v>
      </c>
      <c r="D20" s="20">
        <f t="shared" si="0"/>
        <v>413.22314049586777</v>
      </c>
      <c r="E20" s="21">
        <v>500</v>
      </c>
      <c r="F20" s="22">
        <v>105</v>
      </c>
      <c r="G20" s="22" t="s">
        <v>9</v>
      </c>
      <c r="H20" s="23"/>
      <c r="I20" s="24">
        <f t="shared" si="1"/>
        <v>0</v>
      </c>
      <c r="J20" s="25">
        <f t="shared" si="2"/>
        <v>0</v>
      </c>
    </row>
    <row r="21" spans="2:10" ht="51">
      <c r="B21" s="26" t="s">
        <v>39</v>
      </c>
      <c r="C21" s="19" t="s">
        <v>40</v>
      </c>
      <c r="D21" s="20">
        <f t="shared" si="0"/>
        <v>247.93388429752068</v>
      </c>
      <c r="E21" s="21">
        <v>300</v>
      </c>
      <c r="F21" s="22">
        <v>105</v>
      </c>
      <c r="G21" s="22" t="s">
        <v>9</v>
      </c>
      <c r="H21" s="23"/>
      <c r="I21" s="24">
        <f t="shared" si="1"/>
        <v>0</v>
      </c>
      <c r="J21" s="25">
        <f t="shared" si="2"/>
        <v>0</v>
      </c>
    </row>
    <row r="22" spans="2:10" ht="15">
      <c r="B22" s="26" t="s">
        <v>41</v>
      </c>
      <c r="C22" s="29" t="s">
        <v>42</v>
      </c>
      <c r="D22" s="20">
        <f t="shared" si="0"/>
        <v>82.64462809917356</v>
      </c>
      <c r="E22" s="21">
        <v>100</v>
      </c>
      <c r="F22" s="22">
        <v>105</v>
      </c>
      <c r="G22" s="22" t="s">
        <v>9</v>
      </c>
      <c r="H22" s="23"/>
      <c r="I22" s="24">
        <f t="shared" si="1"/>
        <v>0</v>
      </c>
      <c r="J22" s="25">
        <f t="shared" si="2"/>
        <v>0</v>
      </c>
    </row>
    <row r="23" spans="2:10" ht="26.25">
      <c r="B23" s="26" t="s">
        <v>43</v>
      </c>
      <c r="C23" s="30" t="s">
        <v>44</v>
      </c>
      <c r="D23" s="20">
        <f t="shared" si="0"/>
        <v>446.2809917355372</v>
      </c>
      <c r="E23" s="21">
        <v>540</v>
      </c>
      <c r="F23" s="22">
        <v>105</v>
      </c>
      <c r="G23" s="22" t="s">
        <v>9</v>
      </c>
      <c r="H23" s="23"/>
      <c r="I23" s="24">
        <f t="shared" si="1"/>
        <v>0</v>
      </c>
      <c r="J23" s="25">
        <f t="shared" si="2"/>
        <v>0</v>
      </c>
    </row>
    <row r="24" spans="2:10" ht="26.25" thickBot="1">
      <c r="B24" s="31" t="s">
        <v>45</v>
      </c>
      <c r="C24" s="32" t="s">
        <v>46</v>
      </c>
      <c r="D24" s="33">
        <f t="shared" si="0"/>
        <v>289.25619834710744</v>
      </c>
      <c r="E24" s="34">
        <v>350</v>
      </c>
      <c r="F24" s="35">
        <v>105</v>
      </c>
      <c r="G24" s="35" t="s">
        <v>9</v>
      </c>
      <c r="H24" s="36"/>
      <c r="I24" s="37">
        <f t="shared" si="1"/>
        <v>0</v>
      </c>
      <c r="J24" s="38">
        <f t="shared" si="2"/>
        <v>0</v>
      </c>
    </row>
    <row r="25" spans="2:10" ht="15.75" thickBot="1">
      <c r="B25" s="7"/>
      <c r="C25" s="8"/>
      <c r="D25" s="8"/>
      <c r="E25" s="7"/>
      <c r="F25" s="7"/>
      <c r="G25" s="7"/>
      <c r="H25" s="12"/>
      <c r="I25" s="12"/>
      <c r="J25" s="12"/>
    </row>
    <row r="26" spans="2:10" ht="15.75" thickBot="1">
      <c r="B26" s="7"/>
      <c r="C26" s="8"/>
      <c r="D26" s="8"/>
      <c r="E26" s="7"/>
      <c r="F26" s="1" t="s">
        <v>49</v>
      </c>
      <c r="G26" s="2"/>
      <c r="H26" s="3"/>
      <c r="I26" s="3"/>
      <c r="J26" s="4">
        <f>SUM(I6:I24)</f>
        <v>0</v>
      </c>
    </row>
    <row r="27" spans="2:10" ht="15.75" thickBot="1">
      <c r="B27" s="10"/>
      <c r="C27" s="11"/>
      <c r="D27" s="11"/>
      <c r="E27" s="10"/>
      <c r="F27" s="1" t="s">
        <v>8</v>
      </c>
      <c r="G27" s="2"/>
      <c r="H27" s="3"/>
      <c r="I27" s="3"/>
      <c r="J27" s="4">
        <f>SUM(J6:J24)</f>
        <v>0</v>
      </c>
    </row>
  </sheetData>
  <sheetProtection algorithmName="SHA-512" hashValue="kx76KdjfAdxXYY9zU2F4atOpfj9AJi9a/s+TvDbjydJ/4VQb9Ti+gFXhNClcMrPZl3urRaiuhGPyZfvb0kdf2Q==" saltValue="w7zllRIWhHmo7fShk2eVrw==" spinCount="100000" sheet="1" objects="1" scenarios="1" selectLockedCells="1"/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</dc:creator>
  <cp:keywords/>
  <dc:description/>
  <cp:lastModifiedBy>Křížová Jana</cp:lastModifiedBy>
  <dcterms:created xsi:type="dcterms:W3CDTF">2021-02-25T10:06:03Z</dcterms:created>
  <dcterms:modified xsi:type="dcterms:W3CDTF">2021-05-07T10:25:39Z</dcterms:modified>
  <cp:category/>
  <cp:version/>
  <cp:contentType/>
  <cp:contentStatus/>
</cp:coreProperties>
</file>