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034\revize-2\"/>
    </mc:Choice>
  </mc:AlternateContent>
  <xr:revisionPtr revIDLastSave="0" documentId="13_ncr:1_{54AEB4C5-BD17-4D35-94E9-F7527796AED7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Vybavení jazykové laboratoř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" l="1"/>
  <c r="D6" i="14"/>
  <c r="I15" i="14"/>
  <c r="J15" i="14" s="1"/>
  <c r="I14" i="14"/>
  <c r="J14" i="14" s="1"/>
  <c r="I13" i="14"/>
  <c r="J13" i="14" s="1"/>
  <c r="I12" i="14"/>
  <c r="J12" i="14" s="1"/>
  <c r="I11" i="14"/>
  <c r="J11" i="14" s="1"/>
  <c r="I10" i="14"/>
  <c r="J10" i="14" s="1"/>
  <c r="D15" i="14" l="1"/>
  <c r="D14" i="14"/>
  <c r="D13" i="14"/>
  <c r="D12" i="14"/>
  <c r="D11" i="14"/>
  <c r="D10" i="14"/>
  <c r="I9" i="14" l="1"/>
  <c r="J9" i="14" s="1"/>
  <c r="I8" i="14"/>
  <c r="J8" i="14" s="1"/>
  <c r="I7" i="14"/>
  <c r="J7" i="14" s="1"/>
  <c r="I6" i="14"/>
  <c r="J6" i="14" s="1"/>
  <c r="D16" i="14" l="1"/>
  <c r="I16" i="14" s="1"/>
  <c r="D9" i="14"/>
  <c r="D8" i="14"/>
  <c r="J16" i="14" l="1"/>
  <c r="J19" i="14" s="1"/>
  <c r="J18" i="14"/>
</calcChain>
</file>

<file path=xl/sharedStrings.xml><?xml version="1.0" encoding="utf-8"?>
<sst xmlns="http://schemas.openxmlformats.org/spreadsheetml/2006/main" count="47" uniqueCount="35">
  <si>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</si>
  <si>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</si>
  <si>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</si>
  <si>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</si>
  <si>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</si>
  <si>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</si>
  <si>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</si>
  <si>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</si>
  <si>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</si>
  <si>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</si>
  <si>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</si>
  <si>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Interaktivní tabule</t>
  </si>
  <si>
    <t>Speciální nábytek pro jazykovu laboratoř - žák</t>
  </si>
  <si>
    <t xml:space="preserve">Stůl jazykové laboratoře pro 4 studenty dokola přizpůsobený pro osazení techniky jazykové laboratoře.  Uprostřed stolu umístěn box, jehož horní část je uzamykatelná s možností umístění technologie jazykové laboratoře dovnitř boxu. 8× kabelová průchodka pro napojení PC pod deskou stolu a monitoru na desce stolu.  </t>
  </si>
  <si>
    <t>Speciální nábytek pro jazykovu laboratoř - pracovní stůl učitele</t>
  </si>
  <si>
    <t xml:space="preserve">Katedra jazykové laboratoře přizpůsobena pro osazení techniky jazykové laboratoře. V pravé části katedry umístěna uzamykatelná skříňka na soklu.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</t>
  </si>
  <si>
    <t xml:space="preserve">Flipchart </t>
  </si>
  <si>
    <t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Monitoring jednotlivých stanic, propojování připojených audio signálů a přepínání signálů pro video, klávesnice i myš. Organizace třídy, zasedací pořádek. Režimy  prezentace, monitoring a podpora studentů při cvičení, práce až v 5 skupinách. Ovládání lokálního CD/DVD přehrávače v PC. Přepínač obrazu, klávesnic a myší pro PC stanice: sdílení a monitoring videa, vypnutí signálu studentských monitorů. 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pro školní databázi min. 999 studentů.</t>
  </si>
  <si>
    <t>Kontejner k pracovnímu stolu
kompatibilní s nábytkem pro jazykovou laboratoř</t>
  </si>
  <si>
    <t>Licence na 36 měsíců.</t>
  </si>
  <si>
    <t>P_11</t>
  </si>
  <si>
    <t>Vybavení jazykové laboratoře</t>
  </si>
  <si>
    <t>Jazyková laboratoř-servis</t>
  </si>
  <si>
    <t>Servis dodávaného zařízení po dobu 3 let.</t>
  </si>
  <si>
    <t>Židle pro jazykovou laboratoř</t>
  </si>
  <si>
    <t>Interaktivní tabule s poměrem stran 16:10. Úhlopříčka obrazu min. 220 cm. Dotyková technologie založená na principu 4 kamer pro přesné a intuitivní ovládání rozpozná automaticky dotyk prstem pro ovládání, dotyk popisovačem pro zápis digitálním inkoustem a houbičkou nebo dlaní pro mazaní. Multidotyk min. 4 současné dotyky a gesta. Povrch s úpravou pro projekci obrazu bez odlesků. Dodávka včetně 2 popisovačů s přepínáním 4 barev, mazací houbičky a také instalace a dopravy. Součástí je i pylonový pojezd a bílá keramická křídla kompatibilní s interativní tabulí – spojením tabule a pojezdu dá jeden funkční celek. Součástí interaktivní tabule musí být dataprojektor a ozvučení.</t>
  </si>
  <si>
    <t>Kontejner může být součástí pracovního stolu pro učitele. Minimální požadavky: 4x šuplík (zamykání centrální), rozměry uspůsobeny k pracovnímu stolu učitele, barva dle pracovního stolu učitele.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</si>
  <si>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přípravu digitálních učebních aktivit, hlasování. Aktivity je možno sdílet na žákovská zařízení přes cloud prostředí.</t>
  </si>
  <si>
    <t>Jazyková laboratoř (PC žáci &amp; učitel);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ovládání SW česky, anglicky, německy, francouzsky, rusky, španělsky, italsky, holandsky..., vlastní aplikace jednotného ovládacího prostředí a společná databáze všech SW modulů, multiplatformová podpora studentských zařízení: Windows, Mac, Chromebook, Android, iOS, záruka na zařízení 2 roky, Software Maintenance v 1. roce zdarma (garantovaný upgrade SW na 12 měsíců).</t>
  </si>
  <si>
    <t>Židle učitelská – na kluzácích, výškově nastavitelná pomocí pístu, otočná, s plastovým sedákem. Ergonomicky tvarovaný sedák i opěrák (se vzduchovým polštářem), omyvatelný. Moderní barevnost: 6 barev sedáku. Židle musí být snadno omyvatelná bez horní perforace. Certifikováno dle EU ČSN EN 1729 (nebo rovnocenné) - Židle a stoly pro vzdělávací instituce.</t>
  </si>
  <si>
    <t>Flipchart s min. rozměry pracovní plochy 70 x 100 cm s magnetickým popisovatelným povrchem v čistě bílé barvě. Flipchart musí mít také háčky pro zavěšení klasického flipchart papíru.</t>
  </si>
  <si>
    <t xml:space="preserve">Zařízení digitální jazykové laboratoře
</t>
  </si>
  <si>
    <t>SW pro digitální jazykovou laboratoř</t>
  </si>
  <si>
    <t>Výukový software</t>
  </si>
  <si>
    <t>Výukový software -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</si>
</sst>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1" fillId="0" borderId="0"/>
  </cellStyleXfs>
  <cellXfs count="36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7" fillId="4" borderId="8" xfId="0" applyFont="1" applyFill="1" applyBorder="1" applyAlignment="1" applyProtection="1">
      <alignment vertical="center" wrapText="1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horizontal="right" vertical="center"/>
    </xf>
    <xf numFmtId="44" fontId="0" fillId="3" borderId="13" xfId="0" applyNumberFormat="1" applyFill="1" applyBorder="1" applyAlignment="1">
      <alignment vertical="center"/>
    </xf>
    <xf numFmtId="44" fontId="0" fillId="3" borderId="14" xfId="0" applyNumberForma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top" wrapText="1"/>
    </xf>
    <xf numFmtId="7" fontId="9" fillId="2" borderId="11" xfId="0" applyNumberFormat="1" applyFont="1" applyFill="1" applyBorder="1" applyAlignment="1">
      <alignment horizontal="center" vertical="center" wrapText="1"/>
    </xf>
    <xf numFmtId="7" fontId="9" fillId="0" borderId="11" xfId="0" applyNumberFormat="1" applyFont="1" applyFill="1" applyBorder="1" applyAlignment="1">
      <alignment horizontal="center" vertical="center" wrapText="1"/>
    </xf>
    <xf numFmtId="7" fontId="1" fillId="0" borderId="11" xfId="0" applyNumberFormat="1" applyFont="1" applyFill="1" applyBorder="1" applyAlignment="1">
      <alignment horizontal="center" vertical="center" wrapText="1"/>
    </xf>
    <xf numFmtId="7" fontId="9" fillId="0" borderId="15" xfId="0" applyNumberFormat="1" applyFont="1" applyFill="1" applyBorder="1" applyAlignment="1">
      <alignment horizontal="center" vertical="center" wrapText="1"/>
    </xf>
    <xf numFmtId="7" fontId="9" fillId="2" borderId="13" xfId="0" applyNumberFormat="1" applyFont="1" applyFill="1" applyBorder="1" applyAlignment="1">
      <alignment horizontal="center" vertical="center" wrapText="1"/>
    </xf>
    <xf numFmtId="7" fontId="9" fillId="0" borderId="13" xfId="0" applyNumberFormat="1" applyFont="1" applyFill="1" applyBorder="1" applyAlignment="1">
      <alignment horizontal="center" vertical="center" wrapText="1"/>
    </xf>
    <xf numFmtId="7" fontId="0" fillId="3" borderId="11" xfId="0" applyNumberFormat="1" applyFill="1" applyBorder="1" applyAlignment="1">
      <alignment vertical="center"/>
    </xf>
    <xf numFmtId="0" fontId="0" fillId="0" borderId="0" xfId="0" applyFill="1"/>
    <xf numFmtId="0" fontId="12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zoomScaleNormal="100" workbookViewId="0">
      <selection activeCell="B16" sqref="B16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4" max="5" width="25" customWidth="1"/>
    <col min="8" max="9" width="15.140625" customWidth="1"/>
    <col min="10" max="10" width="19.7109375" customWidth="1"/>
  </cols>
  <sheetData>
    <row r="1" spans="2:11" ht="15.75" thickBot="1" x14ac:dyDescent="0.3"/>
    <row r="2" spans="2:11" ht="18.75" thickBot="1" x14ac:dyDescent="0.3">
      <c r="B2" s="13" t="s">
        <v>20</v>
      </c>
      <c r="C2" s="31" t="s">
        <v>21</v>
      </c>
      <c r="D2" s="31"/>
      <c r="E2" s="31"/>
      <c r="F2" s="31"/>
      <c r="G2" s="31"/>
      <c r="H2" s="31"/>
      <c r="I2" s="31"/>
      <c r="J2" s="32"/>
    </row>
    <row r="3" spans="2:11" ht="15.75" thickBot="1" x14ac:dyDescent="0.3"/>
    <row r="4" spans="2:11" ht="15.75" thickBot="1" x14ac:dyDescent="0.3">
      <c r="F4" s="33" t="s">
        <v>5</v>
      </c>
      <c r="G4" s="34"/>
      <c r="H4" s="34"/>
      <c r="I4" s="34"/>
      <c r="J4" s="35"/>
    </row>
    <row r="5" spans="2:11" ht="30" x14ac:dyDescent="0.25">
      <c r="B5" s="9" t="s">
        <v>0</v>
      </c>
      <c r="C5" s="6" t="s">
        <v>1</v>
      </c>
      <c r="D5" s="8" t="s">
        <v>8</v>
      </c>
      <c r="E5" s="8" t="s">
        <v>7</v>
      </c>
      <c r="F5" s="7" t="s">
        <v>2</v>
      </c>
      <c r="G5" s="7" t="s">
        <v>3</v>
      </c>
      <c r="H5" s="14" t="s">
        <v>9</v>
      </c>
      <c r="I5" s="14" t="s">
        <v>10</v>
      </c>
      <c r="J5" s="15" t="s">
        <v>4</v>
      </c>
    </row>
    <row r="6" spans="2:11" ht="146.25" x14ac:dyDescent="0.25">
      <c r="B6" s="20" t="s">
        <v>31</v>
      </c>
      <c r="C6" s="21" t="s">
        <v>28</v>
      </c>
      <c r="D6" s="22">
        <f>E6/1.21</f>
        <v>46302.479338842975</v>
      </c>
      <c r="E6" s="23">
        <v>56026</v>
      </c>
      <c r="F6" s="12">
        <v>16</v>
      </c>
      <c r="G6" s="12" t="s">
        <v>6</v>
      </c>
      <c r="H6" s="28"/>
      <c r="I6" s="10">
        <f>F6*H6</f>
        <v>0</v>
      </c>
      <c r="J6" s="11">
        <f>I6*1.21</f>
        <v>0</v>
      </c>
      <c r="K6" s="29"/>
    </row>
    <row r="7" spans="2:11" ht="101.25" x14ac:dyDescent="0.25">
      <c r="B7" s="20" t="s">
        <v>11</v>
      </c>
      <c r="C7" s="21" t="s">
        <v>25</v>
      </c>
      <c r="D7" s="22">
        <f>E7/1.21</f>
        <v>54716.528925619838</v>
      </c>
      <c r="E7" s="23">
        <v>66207</v>
      </c>
      <c r="F7" s="12">
        <v>2</v>
      </c>
      <c r="G7" s="12" t="s">
        <v>6</v>
      </c>
      <c r="H7" s="28"/>
      <c r="I7" s="10">
        <f t="shared" ref="I7:I16" si="0">F7*H7</f>
        <v>0</v>
      </c>
      <c r="J7" s="11">
        <f t="shared" ref="J7:J16" si="1">I7*1.21</f>
        <v>0</v>
      </c>
      <c r="K7" s="29"/>
    </row>
    <row r="8" spans="2:11" ht="45" x14ac:dyDescent="0.25">
      <c r="B8" s="20" t="s">
        <v>12</v>
      </c>
      <c r="C8" s="21" t="s">
        <v>13</v>
      </c>
      <c r="D8" s="22">
        <f t="shared" ref="D8:D16" si="2">E8/1.21</f>
        <v>4851.2396694214876</v>
      </c>
      <c r="E8" s="24">
        <v>5870</v>
      </c>
      <c r="F8" s="12">
        <v>16</v>
      </c>
      <c r="G8" s="12" t="s">
        <v>6</v>
      </c>
      <c r="H8" s="28"/>
      <c r="I8" s="10">
        <f t="shared" si="0"/>
        <v>0</v>
      </c>
      <c r="J8" s="11">
        <f t="shared" si="1"/>
        <v>0</v>
      </c>
      <c r="K8" s="29"/>
    </row>
    <row r="9" spans="2:11" ht="90" x14ac:dyDescent="0.25">
      <c r="B9" s="20" t="s">
        <v>14</v>
      </c>
      <c r="C9" s="21" t="s">
        <v>15</v>
      </c>
      <c r="D9" s="22">
        <f t="shared" si="2"/>
        <v>4851.2396694214876</v>
      </c>
      <c r="E9" s="23">
        <v>5870</v>
      </c>
      <c r="F9" s="12">
        <v>1</v>
      </c>
      <c r="G9" s="12" t="s">
        <v>6</v>
      </c>
      <c r="H9" s="28"/>
      <c r="I9" s="10">
        <f t="shared" si="0"/>
        <v>0</v>
      </c>
      <c r="J9" s="11">
        <f t="shared" si="1"/>
        <v>0</v>
      </c>
      <c r="K9" s="29"/>
    </row>
    <row r="10" spans="2:11" ht="56.25" x14ac:dyDescent="0.25">
      <c r="B10" s="20" t="s">
        <v>24</v>
      </c>
      <c r="C10" s="21" t="s">
        <v>29</v>
      </c>
      <c r="D10" s="22">
        <f t="shared" si="2"/>
        <v>1473.5537190082646</v>
      </c>
      <c r="E10" s="25">
        <v>1783</v>
      </c>
      <c r="F10" s="12">
        <v>17</v>
      </c>
      <c r="G10" s="19" t="s">
        <v>6</v>
      </c>
      <c r="H10" s="28"/>
      <c r="I10" s="10">
        <f t="shared" ref="I10:I15" si="3">F10*H10</f>
        <v>0</v>
      </c>
      <c r="J10" s="11">
        <f t="shared" ref="J10:J15" si="4">I10*1.21</f>
        <v>0</v>
      </c>
      <c r="K10" s="29"/>
    </row>
    <row r="11" spans="2:11" ht="33.75" x14ac:dyDescent="0.25">
      <c r="B11" s="20" t="s">
        <v>16</v>
      </c>
      <c r="C11" s="21" t="s">
        <v>30</v>
      </c>
      <c r="D11" s="22">
        <f t="shared" si="2"/>
        <v>2265.2892561983472</v>
      </c>
      <c r="E11" s="25">
        <v>2741</v>
      </c>
      <c r="F11" s="12">
        <v>1</v>
      </c>
      <c r="G11" s="19" t="s">
        <v>6</v>
      </c>
      <c r="H11" s="28"/>
      <c r="I11" s="10">
        <f t="shared" si="3"/>
        <v>0</v>
      </c>
      <c r="J11" s="11">
        <f t="shared" si="4"/>
        <v>0</v>
      </c>
      <c r="K11" s="29"/>
    </row>
    <row r="12" spans="2:11" ht="225" x14ac:dyDescent="0.25">
      <c r="B12" s="20" t="s">
        <v>32</v>
      </c>
      <c r="C12" s="21" t="s">
        <v>17</v>
      </c>
      <c r="D12" s="22">
        <f t="shared" si="2"/>
        <v>24400</v>
      </c>
      <c r="E12" s="25">
        <v>29524</v>
      </c>
      <c r="F12" s="12">
        <v>1</v>
      </c>
      <c r="G12" s="19" t="s">
        <v>6</v>
      </c>
      <c r="H12" s="28"/>
      <c r="I12" s="10">
        <f t="shared" si="3"/>
        <v>0</v>
      </c>
      <c r="J12" s="11">
        <f t="shared" si="4"/>
        <v>0</v>
      </c>
      <c r="K12" s="29"/>
    </row>
    <row r="13" spans="2:11" ht="36" x14ac:dyDescent="0.25">
      <c r="B13" s="20" t="s">
        <v>18</v>
      </c>
      <c r="C13" s="21" t="s">
        <v>26</v>
      </c>
      <c r="D13" s="22">
        <f t="shared" si="2"/>
        <v>4769.4214876033056</v>
      </c>
      <c r="E13" s="25">
        <v>5771</v>
      </c>
      <c r="F13" s="12">
        <v>1</v>
      </c>
      <c r="G13" s="19" t="s">
        <v>6</v>
      </c>
      <c r="H13" s="28"/>
      <c r="I13" s="10">
        <f t="shared" si="3"/>
        <v>0</v>
      </c>
      <c r="J13" s="11">
        <f t="shared" si="4"/>
        <v>0</v>
      </c>
      <c r="K13" s="29"/>
    </row>
    <row r="14" spans="2:11" ht="67.5" x14ac:dyDescent="0.25">
      <c r="B14" s="20" t="s">
        <v>33</v>
      </c>
      <c r="C14" s="21" t="s">
        <v>27</v>
      </c>
      <c r="D14" s="22">
        <f t="shared" si="2"/>
        <v>6492.5619834710742</v>
      </c>
      <c r="E14" s="25">
        <v>7856</v>
      </c>
      <c r="F14" s="12">
        <v>1</v>
      </c>
      <c r="G14" s="19" t="s">
        <v>6</v>
      </c>
      <c r="H14" s="28"/>
      <c r="I14" s="10">
        <f t="shared" si="3"/>
        <v>0</v>
      </c>
      <c r="J14" s="11">
        <f t="shared" si="4"/>
        <v>0</v>
      </c>
      <c r="K14" s="29"/>
    </row>
    <row r="15" spans="2:11" x14ac:dyDescent="0.25">
      <c r="B15" s="20" t="s">
        <v>34</v>
      </c>
      <c r="C15" s="21" t="s">
        <v>19</v>
      </c>
      <c r="D15" s="22">
        <f t="shared" si="2"/>
        <v>8251.2396694214876</v>
      </c>
      <c r="E15" s="25">
        <v>9984</v>
      </c>
      <c r="F15" s="12">
        <v>1</v>
      </c>
      <c r="G15" s="19" t="s">
        <v>6</v>
      </c>
      <c r="H15" s="28"/>
      <c r="I15" s="10">
        <f t="shared" si="3"/>
        <v>0</v>
      </c>
      <c r="J15" s="11">
        <f t="shared" si="4"/>
        <v>0</v>
      </c>
      <c r="K15" s="29"/>
    </row>
    <row r="16" spans="2:11" ht="15.75" thickBot="1" x14ac:dyDescent="0.3">
      <c r="B16" s="20" t="s">
        <v>22</v>
      </c>
      <c r="C16" s="30" t="s">
        <v>23</v>
      </c>
      <c r="D16" s="26">
        <f t="shared" si="2"/>
        <v>5680.1652892561988</v>
      </c>
      <c r="E16" s="27">
        <v>6873</v>
      </c>
      <c r="F16" s="12">
        <v>1</v>
      </c>
      <c r="G16" s="16" t="s">
        <v>6</v>
      </c>
      <c r="H16" s="28"/>
      <c r="I16" s="17">
        <f t="shared" si="0"/>
        <v>0</v>
      </c>
      <c r="J16" s="18">
        <f t="shared" si="1"/>
        <v>0</v>
      </c>
      <c r="K16" s="29"/>
    </row>
    <row r="17" spans="6:10" ht="15.75" thickBot="1" x14ac:dyDescent="0.3">
      <c r="H17" s="3"/>
      <c r="I17" s="3"/>
      <c r="J17" s="3"/>
    </row>
    <row r="18" spans="6:10" ht="15.75" thickBot="1" x14ac:dyDescent="0.3">
      <c r="F18" s="2" t="s">
        <v>10</v>
      </c>
      <c r="G18" s="1"/>
      <c r="H18" s="4"/>
      <c r="I18" s="4"/>
      <c r="J18" s="5">
        <f>SUM(I6:I16)</f>
        <v>0</v>
      </c>
    </row>
    <row r="19" spans="6:10" ht="15.75" thickBot="1" x14ac:dyDescent="0.3">
      <c r="F19" s="2" t="s">
        <v>4</v>
      </c>
      <c r="G19" s="1"/>
      <c r="H19" s="4"/>
      <c r="I19" s="4"/>
      <c r="J19" s="5">
        <f>SUM(J6:J16)</f>
        <v>0</v>
      </c>
    </row>
  </sheetData>
  <mergeCells count="2">
    <mergeCell ref="C2:J2"/>
    <mergeCell ref="F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jazykové laboratoře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Treml</cp:lastModifiedBy>
  <cp:lastPrinted>2017-12-27T09:02:56Z</cp:lastPrinted>
  <dcterms:created xsi:type="dcterms:W3CDTF">2017-01-23T02:45:31Z</dcterms:created>
  <dcterms:modified xsi:type="dcterms:W3CDTF">2021-04-16T14:10:00Z</dcterms:modified>
</cp:coreProperties>
</file>