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01F07531-EB73-4DAD-9FF4-182BE5CF0691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Dveře " sheetId="1" r:id="rId1"/>
    <sheet name="posuvné dveře" sheetId="2" r:id="rId2"/>
  </sheets>
  <externalReferences>
    <externalReference r:id="rId3"/>
  </externalReferences>
  <definedNames>
    <definedName name="povrch">[1]List1!$B$1:$B$9</definedName>
    <definedName name="zamek">[1]List1!$C$2:$C$6</definedName>
  </definedNames>
  <calcPr calcId="181029"/>
</workbook>
</file>

<file path=xl/calcChain.xml><?xml version="1.0" encoding="utf-8"?>
<calcChain xmlns="http://schemas.openxmlformats.org/spreadsheetml/2006/main">
  <c r="H19" i="2" l="1"/>
  <c r="H18" i="2"/>
  <c r="H17" i="2"/>
  <c r="H28" i="2" l="1"/>
  <c r="G30" i="2" s="1"/>
  <c r="AB14" i="1" l="1"/>
  <c r="AA14" i="1"/>
  <c r="Z14" i="1"/>
  <c r="X14" i="1"/>
  <c r="AC14" i="1" s="1"/>
  <c r="AB13" i="1"/>
  <c r="Z13" i="1"/>
  <c r="X13" i="1"/>
  <c r="AC13" i="1" s="1"/>
  <c r="AA13" i="1"/>
  <c r="AB12" i="1"/>
  <c r="AA12" i="1"/>
  <c r="Z12" i="1"/>
  <c r="X12" i="1"/>
  <c r="AC12" i="1" s="1"/>
  <c r="AB11" i="1"/>
  <c r="Z11" i="1"/>
  <c r="X11" i="1"/>
  <c r="AC11" i="1" s="1"/>
  <c r="AA11" i="1"/>
  <c r="AB10" i="1"/>
  <c r="AA10" i="1"/>
  <c r="X10" i="1"/>
  <c r="AC10" i="1" s="1"/>
  <c r="Z10" i="1"/>
  <c r="AB9" i="1"/>
  <c r="AA9" i="1"/>
  <c r="Z9" i="1"/>
  <c r="X9" i="1"/>
  <c r="AC9" i="1" s="1"/>
  <c r="AB8" i="1"/>
  <c r="AA8" i="1"/>
  <c r="X8" i="1"/>
  <c r="AC8" i="1" s="1"/>
  <c r="AA7" i="1"/>
  <c r="Z7" i="1"/>
  <c r="AB7" i="1"/>
  <c r="X6" i="1"/>
  <c r="AC6" i="1" s="1"/>
  <c r="Z6" i="1"/>
  <c r="AB6" i="1" l="1"/>
  <c r="AB16" i="1" s="1"/>
  <c r="AA6" i="1"/>
  <c r="AA16" i="1" s="1"/>
  <c r="X7" i="1"/>
  <c r="AC7" i="1" s="1"/>
  <c r="AC16" i="1" s="1"/>
  <c r="Z8" i="1"/>
  <c r="Z16" i="1" s="1"/>
  <c r="Z18" i="1" s="1"/>
  <c r="L15" i="1"/>
  <c r="AA18" i="1" l="1"/>
  <c r="X18" i="1" s="1"/>
</calcChain>
</file>

<file path=xl/sharedStrings.xml><?xml version="1.0" encoding="utf-8"?>
<sst xmlns="http://schemas.openxmlformats.org/spreadsheetml/2006/main" count="147" uniqueCount="75">
  <si>
    <t>Pol.</t>
  </si>
  <si>
    <t>Rozměr</t>
  </si>
  <si>
    <t>Povrch</t>
  </si>
  <si>
    <t>Dekor</t>
  </si>
  <si>
    <t xml:space="preserve">Dveře </t>
  </si>
  <si>
    <t>Model</t>
  </si>
  <si>
    <t>Výplň</t>
  </si>
  <si>
    <t>Hrana</t>
  </si>
  <si>
    <t>Pant</t>
  </si>
  <si>
    <t>Zámek</t>
  </si>
  <si>
    <t>Zárubeň</t>
  </si>
  <si>
    <t>Celkem</t>
  </si>
  <si>
    <t>kování</t>
  </si>
  <si>
    <t>Poznámka</t>
  </si>
  <si>
    <t>obložka</t>
  </si>
  <si>
    <t xml:space="preserve">Vložky </t>
  </si>
  <si>
    <t>příplatky za atyp %</t>
  </si>
  <si>
    <t>instalace dveří</t>
  </si>
  <si>
    <t>doprava</t>
  </si>
  <si>
    <t>rekapitulace cen</t>
  </si>
  <si>
    <t>sjednocené</t>
  </si>
  <si>
    <t>sklo</t>
  </si>
  <si>
    <t>dveře + oblžky</t>
  </si>
  <si>
    <t>montáž</t>
  </si>
  <si>
    <t>ks</t>
  </si>
  <si>
    <t>mont.</t>
  </si>
  <si>
    <t>celkem</t>
  </si>
  <si>
    <t>1.</t>
  </si>
  <si>
    <t>90/197</t>
  </si>
  <si>
    <t>CPL 0,2</t>
  </si>
  <si>
    <t>bílá premium</t>
  </si>
  <si>
    <t xml:space="preserve">Klasik </t>
  </si>
  <si>
    <t>plný</t>
  </si>
  <si>
    <t>děr.DTD</t>
  </si>
  <si>
    <t>oblá boční</t>
  </si>
  <si>
    <t>3xZn</t>
  </si>
  <si>
    <t>dózický</t>
  </si>
  <si>
    <t>-</t>
  </si>
  <si>
    <t>2.</t>
  </si>
  <si>
    <t>Klasik 2</t>
  </si>
  <si>
    <t>3.</t>
  </si>
  <si>
    <t>fabka</t>
  </si>
  <si>
    <t>4.</t>
  </si>
  <si>
    <t>160/197</t>
  </si>
  <si>
    <t xml:space="preserve">Klasik2 </t>
  </si>
  <si>
    <t>ano</t>
  </si>
  <si>
    <t>5.</t>
  </si>
  <si>
    <t>6.</t>
  </si>
  <si>
    <t>80/197</t>
  </si>
  <si>
    <t>7.</t>
  </si>
  <si>
    <t>60/197</t>
  </si>
  <si>
    <t>8.</t>
  </si>
  <si>
    <t>9.</t>
  </si>
  <si>
    <t>10.</t>
  </si>
  <si>
    <t>reciklace</t>
  </si>
  <si>
    <t>výrobky</t>
  </si>
  <si>
    <t>služby</t>
  </si>
  <si>
    <t>159/197</t>
  </si>
  <si>
    <t>Bezpečnostní</t>
  </si>
  <si>
    <t xml:space="preserve">fabka </t>
  </si>
  <si>
    <t>kování dozické fabkové</t>
  </si>
  <si>
    <t>dveře BB a Klika koule otočná</t>
  </si>
  <si>
    <t>Odstín: LTD Bílá 8100 , hrana ABS 2mm,</t>
  </si>
  <si>
    <t>Rozměry</t>
  </si>
  <si>
    <t>cena za ks</t>
  </si>
  <si>
    <t>š</t>
  </si>
  <si>
    <t>v</t>
  </si>
  <si>
    <t>h</t>
  </si>
  <si>
    <t>kusy</t>
  </si>
  <si>
    <t>bez DPH</t>
  </si>
  <si>
    <t>Posuvné dveře výroba</t>
  </si>
  <si>
    <t>montáž dveří</t>
  </si>
  <si>
    <t>Celková cena bez DPH</t>
  </si>
  <si>
    <t>kování + bez. sklo</t>
  </si>
  <si>
    <t>Domov Pod Lipami Smečno, poskytovatel sociálních služeb Smečno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</si>
</sst>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[Red]#,##0"/>
    <numFmt numFmtId="165" formatCode="#,##0\ &quot;Kč&quot;"/>
    <numFmt numFmtId="166" formatCode="0_ ;[Red]\-0\ "/>
    <numFmt numFmtId="167" formatCode="0.0_ ;[Red]\-0.0\ "/>
    <numFmt numFmtId="168" formatCode="#,##0\ &quot;,- Kc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9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12"/>
      <name val="Calibri"/>
      <family val="2"/>
      <charset val="238"/>
    </font>
    <font>
      <b/>
      <sz val="12"/>
      <name val="Arial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8" xfId="0" applyFont="1" applyBorder="1"/>
    <xf numFmtId="0" fontId="3" fillId="0" borderId="8" xfId="0" applyFont="1" applyBorder="1" applyAlignment="1">
      <alignment wrapText="1"/>
    </xf>
    <xf numFmtId="49" fontId="4" fillId="3" borderId="13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center" vertical="center" wrapText="1"/>
    </xf>
    <xf numFmtId="49" fontId="4" fillId="4" borderId="14" xfId="0" applyNumberFormat="1" applyFont="1" applyFill="1" applyBorder="1" applyAlignment="1">
      <alignment horizontal="center" vertical="center"/>
    </xf>
    <xf numFmtId="0" fontId="4" fillId="3" borderId="8" xfId="0" applyFont="1" applyFill="1" applyBorder="1"/>
    <xf numFmtId="49" fontId="6" fillId="0" borderId="13" xfId="0" applyNumberFormat="1" applyFont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64" fontId="6" fillId="6" borderId="14" xfId="0" applyNumberFormat="1" applyFont="1" applyFill="1" applyBorder="1" applyAlignment="1">
      <alignment horizontal="center" vertical="center" wrapText="1"/>
    </xf>
    <xf numFmtId="164" fontId="6" fillId="7" borderId="14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 wrapText="1"/>
    </xf>
    <xf numFmtId="164" fontId="6" fillId="7" borderId="7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49" fontId="6" fillId="4" borderId="15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1" fontId="6" fillId="4" borderId="17" xfId="0" applyNumberFormat="1" applyFont="1" applyFill="1" applyBorder="1" applyAlignment="1">
      <alignment horizontal="center" vertical="center" wrapText="1"/>
    </xf>
    <xf numFmtId="1" fontId="6" fillId="4" borderId="16" xfId="0" applyNumberFormat="1" applyFont="1" applyFill="1" applyBorder="1" applyAlignment="1">
      <alignment horizontal="center" vertical="center" wrapText="1"/>
    </xf>
    <xf numFmtId="1" fontId="6" fillId="4" borderId="17" xfId="0" applyNumberFormat="1" applyFont="1" applyFill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center" vertical="center"/>
    </xf>
    <xf numFmtId="1" fontId="3" fillId="5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shrinkToFit="1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165" fontId="8" fillId="5" borderId="0" xfId="0" applyNumberFormat="1" applyFont="1" applyFill="1" applyAlignment="1">
      <alignment vertical="center"/>
    </xf>
    <xf numFmtId="0" fontId="9" fillId="5" borderId="0" xfId="0" applyFont="1" applyFill="1" applyAlignment="1">
      <alignment horizontal="left" vertical="center"/>
    </xf>
    <xf numFmtId="165" fontId="8" fillId="5" borderId="0" xfId="0" applyNumberFormat="1" applyFont="1" applyFill="1" applyAlignment="1">
      <alignment horizontal="center" vertical="center"/>
    </xf>
    <xf numFmtId="165" fontId="10" fillId="0" borderId="0" xfId="0" applyNumberFormat="1" applyFont="1" applyAlignment="1">
      <alignment horizontal="right" vertical="center"/>
    </xf>
    <xf numFmtId="164" fontId="11" fillId="0" borderId="8" xfId="0" applyNumberFormat="1" applyFont="1" applyBorder="1" applyAlignment="1">
      <alignment horizontal="center" vertical="top"/>
    </xf>
    <xf numFmtId="0" fontId="12" fillId="0" borderId="0" xfId="0" applyFont="1"/>
    <xf numFmtId="0" fontId="13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1" fontId="0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right"/>
    </xf>
    <xf numFmtId="0" fontId="0" fillId="0" borderId="0" xfId="0" applyFont="1" applyAlignment="1">
      <alignment horizontal="left"/>
    </xf>
    <xf numFmtId="1" fontId="13" fillId="0" borderId="0" xfId="0" applyNumberFormat="1" applyFont="1" applyFill="1" applyAlignment="1">
      <alignment horizontal="right"/>
    </xf>
    <xf numFmtId="1" fontId="0" fillId="0" borderId="0" xfId="0" applyNumberFormat="1" applyFill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1" fontId="14" fillId="0" borderId="20" xfId="0" applyNumberFormat="1" applyFont="1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19" xfId="0" applyNumberFormat="1" applyFill="1" applyBorder="1" applyAlignment="1">
      <alignment horizontal="right"/>
    </xf>
    <xf numFmtId="0" fontId="0" fillId="0" borderId="0" xfId="0" applyBorder="1"/>
    <xf numFmtId="1" fontId="14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9" fontId="0" fillId="0" borderId="0" xfId="0" applyNumberFormat="1" applyFill="1"/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6" fontId="0" fillId="0" borderId="0" xfId="0" applyNumberFormat="1"/>
    <xf numFmtId="0" fontId="0" fillId="0" borderId="0" xfId="0" applyFont="1" applyFill="1" applyBorder="1"/>
    <xf numFmtId="0" fontId="0" fillId="0" borderId="0" xfId="0" applyFill="1"/>
    <xf numFmtId="167" fontId="0" fillId="0" borderId="0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1" fontId="9" fillId="0" borderId="0" xfId="0" applyNumberFormat="1" applyFont="1" applyFill="1" applyAlignment="1">
      <alignment horizontal="center"/>
    </xf>
    <xf numFmtId="168" fontId="9" fillId="8" borderId="0" xfId="0" applyNumberFormat="1" applyFont="1" applyFill="1" applyAlignment="1">
      <alignment horizontal="right"/>
    </xf>
    <xf numFmtId="1" fontId="0" fillId="6" borderId="8" xfId="0" applyNumberForma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168" fontId="9" fillId="0" borderId="0" xfId="0" applyNumberFormat="1" applyFont="1" applyFill="1" applyAlignment="1">
      <alignment horizontal="right"/>
    </xf>
    <xf numFmtId="0" fontId="9" fillId="5" borderId="0" xfId="0" applyFont="1" applyFill="1"/>
    <xf numFmtId="0" fontId="3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Alignment="1">
      <alignment wrapText="1"/>
    </xf>
    <xf numFmtId="1" fontId="11" fillId="0" borderId="8" xfId="0" applyNumberFormat="1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5" fillId="0" borderId="0" xfId="0" applyFont="1"/>
    <xf numFmtId="1" fontId="15" fillId="0" borderId="0" xfId="0" applyNumberFormat="1" applyFont="1" applyFill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2;t&#283;p&#225;n%202014/VYROBA%202021/5%20-%20&#352;ala%20dve&#345;e/38%20ML1911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ZK"/>
      <sheetName val="List4"/>
      <sheetName val="List1"/>
      <sheetName val="List3"/>
      <sheetName val="List2"/>
    </sheetNames>
    <sheetDataSet>
      <sheetData sheetId="0" refreshError="1"/>
      <sheetData sheetId="1" refreshError="1"/>
      <sheetData sheetId="2">
        <row r="1">
          <cell r="B1" t="str">
            <v>ocel</v>
          </cell>
        </row>
        <row r="2">
          <cell r="B2" t="str">
            <v>Fólie</v>
          </cell>
          <cell r="C2" t="str">
            <v>dózický</v>
          </cell>
        </row>
        <row r="3">
          <cell r="B3" t="str">
            <v>CPL 0,2</v>
          </cell>
          <cell r="C3" t="str">
            <v xml:space="preserve"> - - - </v>
          </cell>
        </row>
        <row r="4">
          <cell r="B4" t="str">
            <v>CPL 0,8</v>
          </cell>
          <cell r="C4" t="str">
            <v>WC</v>
          </cell>
        </row>
        <row r="5">
          <cell r="B5" t="str">
            <v>Dýha</v>
          </cell>
          <cell r="C5" t="str">
            <v>FAB</v>
          </cell>
        </row>
        <row r="6">
          <cell r="B6" t="str">
            <v>RAL</v>
          </cell>
          <cell r="C6" t="str">
            <v>FAB-GK</v>
          </cell>
        </row>
        <row r="7">
          <cell r="B7" t="str">
            <v>0,8mm laminát</v>
          </cell>
        </row>
        <row r="8">
          <cell r="B8" t="str">
            <v>SOLO 3D</v>
          </cell>
        </row>
        <row r="9">
          <cell r="B9" t="str">
            <v>Matrix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18"/>
  <sheetViews>
    <sheetView workbookViewId="0">
      <selection activeCell="O30" sqref="O30"/>
    </sheetView>
  </sheetViews>
  <sheetFormatPr defaultRowHeight="15" x14ac:dyDescent="0.25"/>
  <cols>
    <col min="4" max="4" width="10.42578125" customWidth="1"/>
    <col min="20" max="20" width="11" customWidth="1"/>
    <col min="24" max="24" width="13.28515625" customWidth="1"/>
    <col min="26" max="26" width="14.140625" customWidth="1"/>
  </cols>
  <sheetData>
    <row r="2" spans="1:29" ht="15.75" thickBot="1" x14ac:dyDescent="0.3"/>
    <row r="3" spans="1:29" ht="15" customHeight="1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3" t="s">
        <v>12</v>
      </c>
      <c r="N3" s="3"/>
      <c r="O3" s="3" t="s">
        <v>13</v>
      </c>
      <c r="P3" s="110" t="s">
        <v>61</v>
      </c>
      <c r="Q3" s="110" t="s">
        <v>14</v>
      </c>
      <c r="R3" s="110" t="s">
        <v>60</v>
      </c>
      <c r="S3" s="4" t="s">
        <v>15</v>
      </c>
      <c r="T3" s="4" t="s">
        <v>58</v>
      </c>
      <c r="U3" s="110" t="s">
        <v>16</v>
      </c>
      <c r="V3" s="110" t="s">
        <v>17</v>
      </c>
      <c r="W3" s="112" t="s">
        <v>18</v>
      </c>
      <c r="X3" s="113"/>
      <c r="Y3" s="5"/>
      <c r="Z3" s="105" t="s">
        <v>19</v>
      </c>
      <c r="AA3" s="106"/>
      <c r="AB3" s="106"/>
      <c r="AC3" s="106"/>
    </row>
    <row r="4" spans="1:29" ht="26.25" x14ac:dyDescent="0.25">
      <c r="A4" s="6"/>
      <c r="B4" s="7"/>
      <c r="C4" s="7"/>
      <c r="D4" s="7"/>
      <c r="E4" s="8"/>
      <c r="F4" s="7"/>
      <c r="G4" s="7"/>
      <c r="H4" s="7"/>
      <c r="I4" s="7"/>
      <c r="J4" s="8"/>
      <c r="K4" s="8"/>
      <c r="L4" s="7"/>
      <c r="M4" s="9"/>
      <c r="N4" s="9"/>
      <c r="O4" s="9"/>
      <c r="P4" s="111"/>
      <c r="Q4" s="111"/>
      <c r="R4" s="111"/>
      <c r="S4" s="8" t="s">
        <v>20</v>
      </c>
      <c r="T4" s="8" t="s">
        <v>21</v>
      </c>
      <c r="U4" s="111"/>
      <c r="V4" s="111"/>
      <c r="W4" s="114"/>
      <c r="X4" s="115"/>
      <c r="Y4" s="10"/>
      <c r="Z4" s="11" t="s">
        <v>22</v>
      </c>
      <c r="AA4" s="12" t="s">
        <v>73</v>
      </c>
      <c r="AB4" s="12" t="s">
        <v>23</v>
      </c>
      <c r="AC4" s="11" t="s">
        <v>18</v>
      </c>
    </row>
    <row r="5" spans="1:29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 t="s">
        <v>24</v>
      </c>
      <c r="M5" s="15" t="s">
        <v>24</v>
      </c>
      <c r="N5" s="15"/>
      <c r="O5" s="15"/>
      <c r="P5" s="16"/>
      <c r="Q5" s="16"/>
      <c r="R5" s="16"/>
      <c r="S5" s="16"/>
      <c r="T5" s="16"/>
      <c r="U5" s="16"/>
      <c r="V5" s="17" t="s">
        <v>25</v>
      </c>
      <c r="W5" s="17" t="s">
        <v>24</v>
      </c>
      <c r="X5" s="17" t="s">
        <v>26</v>
      </c>
      <c r="Y5" s="18"/>
      <c r="Z5" s="19"/>
      <c r="AA5" s="19"/>
      <c r="AB5" s="19"/>
      <c r="AC5" s="19"/>
    </row>
    <row r="6" spans="1:29" ht="24" x14ac:dyDescent="0.25">
      <c r="A6" s="20" t="s">
        <v>27</v>
      </c>
      <c r="B6" s="21" t="s">
        <v>28</v>
      </c>
      <c r="C6" s="22" t="s">
        <v>29</v>
      </c>
      <c r="D6" s="22" t="s">
        <v>30</v>
      </c>
      <c r="E6" s="22" t="s">
        <v>31</v>
      </c>
      <c r="F6" s="22" t="s">
        <v>32</v>
      </c>
      <c r="G6" s="22" t="s">
        <v>33</v>
      </c>
      <c r="H6" s="22" t="s">
        <v>34</v>
      </c>
      <c r="I6" s="22" t="s">
        <v>35</v>
      </c>
      <c r="J6" s="22" t="s">
        <v>36</v>
      </c>
      <c r="K6" s="23" t="s">
        <v>37</v>
      </c>
      <c r="L6" s="23">
        <v>17</v>
      </c>
      <c r="M6" s="24"/>
      <c r="N6" s="24"/>
      <c r="O6" s="25"/>
      <c r="P6" s="26"/>
      <c r="Q6" s="27">
        <v>0</v>
      </c>
      <c r="R6" s="26"/>
      <c r="S6" s="26"/>
      <c r="T6" s="26"/>
      <c r="U6" s="26"/>
      <c r="V6" s="26"/>
      <c r="W6" s="26"/>
      <c r="X6" s="28">
        <f t="shared" ref="X6:X14" si="0">(W6*L6)</f>
        <v>0</v>
      </c>
      <c r="Y6" s="29"/>
      <c r="Z6" s="30">
        <f t="shared" ref="Z6:Z14" si="1">(P6+Q6)*L6</f>
        <v>0</v>
      </c>
      <c r="AA6" s="30">
        <f t="shared" ref="AA6:AA13" si="2">(R6+S6+T6)*L6</f>
        <v>0</v>
      </c>
      <c r="AB6" s="30">
        <f t="shared" ref="AB6:AB13" si="3">V6*L6</f>
        <v>0</v>
      </c>
      <c r="AC6" s="30">
        <f>X6</f>
        <v>0</v>
      </c>
    </row>
    <row r="7" spans="1:29" ht="24" x14ac:dyDescent="0.25">
      <c r="A7" s="20" t="s">
        <v>38</v>
      </c>
      <c r="B7" s="21" t="s">
        <v>28</v>
      </c>
      <c r="C7" s="22" t="s">
        <v>29</v>
      </c>
      <c r="D7" s="22" t="s">
        <v>30</v>
      </c>
      <c r="E7" s="22" t="s">
        <v>39</v>
      </c>
      <c r="F7" s="22" t="s">
        <v>21</v>
      </c>
      <c r="G7" s="22" t="s">
        <v>33</v>
      </c>
      <c r="H7" s="22" t="s">
        <v>34</v>
      </c>
      <c r="I7" s="22" t="s">
        <v>35</v>
      </c>
      <c r="J7" s="22" t="s">
        <v>36</v>
      </c>
      <c r="K7" s="23" t="s">
        <v>37</v>
      </c>
      <c r="L7" s="23">
        <v>15</v>
      </c>
      <c r="M7" s="24"/>
      <c r="N7" s="24"/>
      <c r="O7" s="25"/>
      <c r="P7" s="26"/>
      <c r="Q7" s="27">
        <v>0</v>
      </c>
      <c r="R7" s="26"/>
      <c r="S7" s="26"/>
      <c r="T7" s="26"/>
      <c r="U7" s="26"/>
      <c r="V7" s="26"/>
      <c r="W7" s="26"/>
      <c r="X7" s="28">
        <f t="shared" si="0"/>
        <v>0</v>
      </c>
      <c r="Y7" s="29"/>
      <c r="Z7" s="30">
        <f t="shared" si="1"/>
        <v>0</v>
      </c>
      <c r="AA7" s="30">
        <f t="shared" si="2"/>
        <v>0</v>
      </c>
      <c r="AB7" s="30">
        <f t="shared" si="3"/>
        <v>0</v>
      </c>
      <c r="AC7" s="30">
        <f>X7</f>
        <v>0</v>
      </c>
    </row>
    <row r="8" spans="1:29" ht="24" x14ac:dyDescent="0.25">
      <c r="A8" s="20" t="s">
        <v>40</v>
      </c>
      <c r="B8" s="21" t="s">
        <v>28</v>
      </c>
      <c r="C8" s="22" t="s">
        <v>29</v>
      </c>
      <c r="D8" s="22" t="s">
        <v>30</v>
      </c>
      <c r="E8" s="22" t="s">
        <v>31</v>
      </c>
      <c r="F8" s="22" t="s">
        <v>32</v>
      </c>
      <c r="G8" s="22" t="s">
        <v>33</v>
      </c>
      <c r="H8" s="22" t="s">
        <v>34</v>
      </c>
      <c r="I8" s="22" t="s">
        <v>35</v>
      </c>
      <c r="J8" s="22" t="s">
        <v>41</v>
      </c>
      <c r="K8" s="23" t="s">
        <v>37</v>
      </c>
      <c r="L8" s="23">
        <v>2</v>
      </c>
      <c r="M8" s="24"/>
      <c r="N8" s="24"/>
      <c r="O8" s="25"/>
      <c r="P8" s="26"/>
      <c r="Q8" s="27">
        <v>0</v>
      </c>
      <c r="R8" s="26"/>
      <c r="S8" s="26"/>
      <c r="T8" s="26"/>
      <c r="U8" s="26"/>
      <c r="V8" s="26"/>
      <c r="W8" s="26"/>
      <c r="X8" s="28">
        <f t="shared" si="0"/>
        <v>0</v>
      </c>
      <c r="Y8" s="29"/>
      <c r="Z8" s="30">
        <f t="shared" si="1"/>
        <v>0</v>
      </c>
      <c r="AA8" s="30">
        <f t="shared" si="2"/>
        <v>0</v>
      </c>
      <c r="AB8" s="30">
        <f t="shared" si="3"/>
        <v>0</v>
      </c>
      <c r="AC8" s="30">
        <f t="shared" ref="AC8:AC12" si="4">X8</f>
        <v>0</v>
      </c>
    </row>
    <row r="9" spans="1:29" ht="24" x14ac:dyDescent="0.25">
      <c r="A9" s="20" t="s">
        <v>42</v>
      </c>
      <c r="B9" s="21" t="s">
        <v>43</v>
      </c>
      <c r="C9" s="22" t="s">
        <v>29</v>
      </c>
      <c r="D9" s="22" t="s">
        <v>30</v>
      </c>
      <c r="E9" s="22" t="s">
        <v>44</v>
      </c>
      <c r="F9" s="22" t="s">
        <v>21</v>
      </c>
      <c r="G9" s="22" t="s">
        <v>33</v>
      </c>
      <c r="H9" s="22" t="s">
        <v>34</v>
      </c>
      <c r="I9" s="22" t="s">
        <v>35</v>
      </c>
      <c r="J9" s="22" t="s">
        <v>59</v>
      </c>
      <c r="K9" s="23" t="s">
        <v>45</v>
      </c>
      <c r="L9" s="23">
        <v>1</v>
      </c>
      <c r="M9" s="24"/>
      <c r="N9" s="24"/>
      <c r="O9" s="25"/>
      <c r="P9" s="26"/>
      <c r="Q9" s="26"/>
      <c r="R9" s="26"/>
      <c r="S9" s="26"/>
      <c r="T9" s="26"/>
      <c r="U9" s="26"/>
      <c r="V9" s="26"/>
      <c r="W9" s="26"/>
      <c r="X9" s="28">
        <f t="shared" si="0"/>
        <v>0</v>
      </c>
      <c r="Y9" s="29"/>
      <c r="Z9" s="30">
        <f t="shared" si="1"/>
        <v>0</v>
      </c>
      <c r="AA9" s="30">
        <f t="shared" si="2"/>
        <v>0</v>
      </c>
      <c r="AB9" s="30">
        <f t="shared" si="3"/>
        <v>0</v>
      </c>
      <c r="AC9" s="30">
        <f t="shared" si="4"/>
        <v>0</v>
      </c>
    </row>
    <row r="10" spans="1:29" ht="24" x14ac:dyDescent="0.25">
      <c r="A10" s="20" t="s">
        <v>46</v>
      </c>
      <c r="B10" s="21" t="s">
        <v>57</v>
      </c>
      <c r="C10" s="22" t="s">
        <v>29</v>
      </c>
      <c r="D10" s="22" t="s">
        <v>30</v>
      </c>
      <c r="E10" s="22" t="s">
        <v>44</v>
      </c>
      <c r="F10" s="22" t="s">
        <v>21</v>
      </c>
      <c r="G10" s="22" t="s">
        <v>33</v>
      </c>
      <c r="H10" s="22" t="s">
        <v>34</v>
      </c>
      <c r="I10" s="22" t="s">
        <v>35</v>
      </c>
      <c r="J10" s="22" t="s">
        <v>41</v>
      </c>
      <c r="K10" s="23" t="s">
        <v>45</v>
      </c>
      <c r="L10" s="23">
        <v>1</v>
      </c>
      <c r="M10" s="24"/>
      <c r="N10" s="24"/>
      <c r="O10" s="25"/>
      <c r="P10" s="26"/>
      <c r="Q10" s="26"/>
      <c r="R10" s="26"/>
      <c r="S10" s="26"/>
      <c r="T10" s="26"/>
      <c r="U10" s="26"/>
      <c r="V10" s="26"/>
      <c r="W10" s="26"/>
      <c r="X10" s="28">
        <f t="shared" si="0"/>
        <v>0</v>
      </c>
      <c r="Y10" s="29"/>
      <c r="Z10" s="30">
        <f t="shared" si="1"/>
        <v>0</v>
      </c>
      <c r="AA10" s="30">
        <f t="shared" si="2"/>
        <v>0</v>
      </c>
      <c r="AB10" s="30">
        <f t="shared" si="3"/>
        <v>0</v>
      </c>
      <c r="AC10" s="30">
        <f t="shared" si="4"/>
        <v>0</v>
      </c>
    </row>
    <row r="11" spans="1:29" ht="24" x14ac:dyDescent="0.25">
      <c r="A11" s="20" t="s">
        <v>47</v>
      </c>
      <c r="B11" s="21" t="s">
        <v>48</v>
      </c>
      <c r="C11" s="22" t="s">
        <v>29</v>
      </c>
      <c r="D11" s="22" t="s">
        <v>30</v>
      </c>
      <c r="E11" s="22" t="s">
        <v>31</v>
      </c>
      <c r="F11" s="22" t="s">
        <v>32</v>
      </c>
      <c r="G11" s="22" t="s">
        <v>33</v>
      </c>
      <c r="H11" s="22" t="s">
        <v>34</v>
      </c>
      <c r="I11" s="22" t="s">
        <v>35</v>
      </c>
      <c r="J11" s="22" t="s">
        <v>41</v>
      </c>
      <c r="K11" s="22" t="s">
        <v>37</v>
      </c>
      <c r="L11" s="23">
        <v>1</v>
      </c>
      <c r="M11" s="24"/>
      <c r="N11" s="24"/>
      <c r="O11" s="25"/>
      <c r="P11" s="26"/>
      <c r="Q11" s="27">
        <v>0</v>
      </c>
      <c r="R11" s="26"/>
      <c r="S11" s="26"/>
      <c r="T11" s="26"/>
      <c r="U11" s="26"/>
      <c r="V11" s="26"/>
      <c r="W11" s="26"/>
      <c r="X11" s="28">
        <f t="shared" si="0"/>
        <v>0</v>
      </c>
      <c r="Y11" s="29"/>
      <c r="Z11" s="30">
        <f t="shared" si="1"/>
        <v>0</v>
      </c>
      <c r="AA11" s="30">
        <f t="shared" si="2"/>
        <v>0</v>
      </c>
      <c r="AB11" s="30">
        <f t="shared" si="3"/>
        <v>0</v>
      </c>
      <c r="AC11" s="30">
        <f t="shared" si="4"/>
        <v>0</v>
      </c>
    </row>
    <row r="12" spans="1:29" ht="24" x14ac:dyDescent="0.25">
      <c r="A12" s="20" t="s">
        <v>49</v>
      </c>
      <c r="B12" s="21" t="s">
        <v>50</v>
      </c>
      <c r="C12" s="22" t="s">
        <v>29</v>
      </c>
      <c r="D12" s="22" t="s">
        <v>30</v>
      </c>
      <c r="E12" s="22" t="s">
        <v>31</v>
      </c>
      <c r="F12" s="22" t="s">
        <v>32</v>
      </c>
      <c r="G12" s="22" t="s">
        <v>33</v>
      </c>
      <c r="H12" s="22" t="s">
        <v>34</v>
      </c>
      <c r="I12" s="22" t="s">
        <v>35</v>
      </c>
      <c r="J12" s="22" t="s">
        <v>36</v>
      </c>
      <c r="K12" s="22" t="s">
        <v>37</v>
      </c>
      <c r="L12" s="23">
        <v>4</v>
      </c>
      <c r="M12" s="24"/>
      <c r="N12" s="24"/>
      <c r="O12" s="25"/>
      <c r="P12" s="26"/>
      <c r="Q12" s="27">
        <v>0</v>
      </c>
      <c r="R12" s="26"/>
      <c r="S12" s="26"/>
      <c r="T12" s="26"/>
      <c r="U12" s="26"/>
      <c r="V12" s="26"/>
      <c r="W12" s="26"/>
      <c r="X12" s="28">
        <f t="shared" si="0"/>
        <v>0</v>
      </c>
      <c r="Y12" s="29"/>
      <c r="Z12" s="30">
        <f t="shared" si="1"/>
        <v>0</v>
      </c>
      <c r="AA12" s="30">
        <f t="shared" si="2"/>
        <v>0</v>
      </c>
      <c r="AB12" s="30">
        <f t="shared" si="3"/>
        <v>0</v>
      </c>
      <c r="AC12" s="30">
        <f t="shared" si="4"/>
        <v>0</v>
      </c>
    </row>
    <row r="13" spans="1:29" ht="24" x14ac:dyDescent="0.25">
      <c r="A13" s="20" t="s">
        <v>51</v>
      </c>
      <c r="B13" s="21" t="s">
        <v>28</v>
      </c>
      <c r="C13" s="22" t="s">
        <v>29</v>
      </c>
      <c r="D13" s="22" t="s">
        <v>30</v>
      </c>
      <c r="E13" s="22" t="s">
        <v>39</v>
      </c>
      <c r="F13" s="22" t="s">
        <v>21</v>
      </c>
      <c r="G13" s="22" t="s">
        <v>33</v>
      </c>
      <c r="H13" s="22" t="s">
        <v>34</v>
      </c>
      <c r="I13" s="22" t="s">
        <v>35</v>
      </c>
      <c r="J13" s="22" t="s">
        <v>41</v>
      </c>
      <c r="K13" s="22" t="s">
        <v>37</v>
      </c>
      <c r="L13" s="23">
        <v>2</v>
      </c>
      <c r="M13" s="24"/>
      <c r="N13" s="24"/>
      <c r="O13" s="25"/>
      <c r="P13" s="26"/>
      <c r="Q13" s="27">
        <v>0</v>
      </c>
      <c r="R13" s="26"/>
      <c r="S13" s="26"/>
      <c r="T13" s="26"/>
      <c r="U13" s="26"/>
      <c r="V13" s="26"/>
      <c r="W13" s="26"/>
      <c r="X13" s="28">
        <f t="shared" si="0"/>
        <v>0</v>
      </c>
      <c r="Y13" s="29"/>
      <c r="Z13" s="30">
        <f t="shared" si="1"/>
        <v>0</v>
      </c>
      <c r="AA13" s="30">
        <f t="shared" si="2"/>
        <v>0</v>
      </c>
      <c r="AB13" s="30">
        <f t="shared" si="3"/>
        <v>0</v>
      </c>
      <c r="AC13" s="30">
        <f>X13</f>
        <v>0</v>
      </c>
    </row>
    <row r="14" spans="1:29" x14ac:dyDescent="0.25">
      <c r="A14" s="20" t="s">
        <v>52</v>
      </c>
      <c r="B14" s="21"/>
      <c r="C14" s="22"/>
      <c r="D14" s="22"/>
      <c r="E14" s="22"/>
      <c r="F14" s="22"/>
      <c r="G14" s="22"/>
      <c r="H14" s="22"/>
      <c r="I14" s="22"/>
      <c r="J14" s="22" t="s">
        <v>41</v>
      </c>
      <c r="K14" s="22"/>
      <c r="L14" s="23"/>
      <c r="M14" s="24">
        <v>2</v>
      </c>
      <c r="N14" s="24"/>
      <c r="O14" s="25"/>
      <c r="P14" s="26"/>
      <c r="Q14" s="27">
        <v>0</v>
      </c>
      <c r="R14" s="26"/>
      <c r="S14" s="26"/>
      <c r="T14" s="26"/>
      <c r="U14" s="26"/>
      <c r="V14" s="26"/>
      <c r="W14" s="26"/>
      <c r="X14" s="28">
        <f t="shared" si="0"/>
        <v>0</v>
      </c>
      <c r="Y14" s="29"/>
      <c r="Z14" s="30">
        <f t="shared" si="1"/>
        <v>0</v>
      </c>
      <c r="AA14" s="30">
        <f>(R14+S14+T14)*M14</f>
        <v>0</v>
      </c>
      <c r="AB14" s="30">
        <f>V14*M14</f>
        <v>0</v>
      </c>
      <c r="AC14" s="30">
        <f t="shared" ref="AC14" si="5">X14</f>
        <v>0</v>
      </c>
    </row>
    <row r="15" spans="1:29" x14ac:dyDescent="0.25">
      <c r="A15" s="20" t="s">
        <v>53</v>
      </c>
      <c r="B15" s="22" t="s">
        <v>54</v>
      </c>
      <c r="C15" s="22"/>
      <c r="D15" s="22"/>
      <c r="E15" s="22"/>
      <c r="F15" s="22"/>
      <c r="G15" s="22"/>
      <c r="H15" s="22"/>
      <c r="I15" s="22"/>
      <c r="J15" s="22"/>
      <c r="K15" s="22"/>
      <c r="L15" s="23">
        <f>SUM(L6:L14)</f>
        <v>43</v>
      </c>
      <c r="M15" s="24"/>
      <c r="N15" s="24"/>
      <c r="O15" s="31"/>
      <c r="P15" s="32"/>
      <c r="Q15" s="32"/>
      <c r="R15" s="32"/>
      <c r="S15" s="32"/>
      <c r="T15" s="32"/>
      <c r="U15" s="32"/>
      <c r="V15" s="33"/>
      <c r="W15" s="33"/>
      <c r="X15" s="33"/>
      <c r="Y15" s="34"/>
      <c r="Z15" s="35"/>
      <c r="AA15" s="35"/>
      <c r="AB15" s="35"/>
      <c r="AC15" s="35"/>
    </row>
    <row r="16" spans="1:29" ht="15.75" thickBot="1" x14ac:dyDescent="0.3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8"/>
      <c r="Q16" s="39"/>
      <c r="R16" s="38"/>
      <c r="S16" s="38"/>
      <c r="T16" s="38"/>
      <c r="U16" s="38"/>
      <c r="V16" s="38"/>
      <c r="W16" s="38"/>
      <c r="X16" s="38"/>
      <c r="Y16" s="40"/>
      <c r="Z16" s="41">
        <f>SUM(Z6:Z14)</f>
        <v>0</v>
      </c>
      <c r="AA16" s="42">
        <f>SUM(AA6:AA14)</f>
        <v>0</v>
      </c>
      <c r="AB16" s="41">
        <f>SUM(AB6:AB14)</f>
        <v>0</v>
      </c>
      <c r="AC16" s="41">
        <f>SUM(AC6:AC14)</f>
        <v>0</v>
      </c>
    </row>
    <row r="17" spans="1:29" x14ac:dyDescent="0.25">
      <c r="A17" s="43"/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6"/>
      <c r="M17" s="46"/>
      <c r="N17" s="46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4"/>
      <c r="Z17" s="47" t="s">
        <v>55</v>
      </c>
      <c r="AA17" s="105" t="s">
        <v>56</v>
      </c>
      <c r="AB17" s="105"/>
      <c r="AC17" s="105"/>
    </row>
    <row r="18" spans="1:29" ht="15.75" x14ac:dyDescent="0.25">
      <c r="A18" s="44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4" t="s">
        <v>72</v>
      </c>
      <c r="Q18" s="48"/>
      <c r="R18" s="48"/>
      <c r="S18" s="48"/>
      <c r="T18" s="48"/>
      <c r="U18" s="48"/>
      <c r="V18" s="48"/>
      <c r="W18" s="49"/>
      <c r="X18" s="50">
        <f>SUM(Z18+AA18)+O15</f>
        <v>0</v>
      </c>
      <c r="Y18" s="51"/>
      <c r="Z18" s="52">
        <f>Z16</f>
        <v>0</v>
      </c>
      <c r="AA18" s="108">
        <f>AA16+AB16+AC16</f>
        <v>0</v>
      </c>
      <c r="AB18" s="109"/>
      <c r="AC18" s="109"/>
    </row>
  </sheetData>
  <mergeCells count="10">
    <mergeCell ref="Z3:AC3"/>
    <mergeCell ref="AA17:AC17"/>
    <mergeCell ref="B18:O18"/>
    <mergeCell ref="AA18:AC18"/>
    <mergeCell ref="P3:P4"/>
    <mergeCell ref="Q3:Q4"/>
    <mergeCell ref="R3:R4"/>
    <mergeCell ref="U3:U4"/>
    <mergeCell ref="V3:V4"/>
    <mergeCell ref="W3:X4"/>
  </mergeCells>
  <dataValidations count="2">
    <dataValidation type="list" allowBlank="1" showInputMessage="1" showErrorMessage="1" sqref="J6:J16" xr:uid="{00000000-0002-0000-0000-000000000000}">
      <formula1>zamek</formula1>
    </dataValidation>
    <dataValidation type="list" allowBlank="1" showInputMessage="1" showErrorMessage="1" sqref="C6:C16" xr:uid="{00000000-0002-0000-0000-000001000000}">
      <formula1>povrch</formula1>
    </dataValidation>
  </dataValidation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tabSelected="1" workbookViewId="0">
      <selection activeCell="M9" sqref="M9"/>
    </sheetView>
  </sheetViews>
  <sheetFormatPr defaultRowHeight="15" x14ac:dyDescent="0.25"/>
  <cols>
    <col min="2" max="2" width="38.42578125" customWidth="1"/>
    <col min="7" max="7" width="19.140625" customWidth="1"/>
  </cols>
  <sheetData>
    <row r="1" spans="1:9" ht="18" x14ac:dyDescent="0.25">
      <c r="B1" s="53"/>
      <c r="C1" s="54"/>
      <c r="D1" s="54"/>
      <c r="E1" s="54"/>
      <c r="F1" s="54"/>
      <c r="G1" s="54"/>
    </row>
    <row r="3" spans="1:9" x14ac:dyDescent="0.25">
      <c r="B3" s="55"/>
      <c r="C3" s="56"/>
      <c r="D3" s="56"/>
      <c r="E3" s="57"/>
      <c r="F3" s="58"/>
      <c r="H3" s="59"/>
      <c r="I3" s="60"/>
    </row>
    <row r="4" spans="1:9" x14ac:dyDescent="0.25">
      <c r="B4" s="54"/>
      <c r="C4" s="61"/>
      <c r="D4" s="56"/>
      <c r="E4" s="57"/>
      <c r="F4" s="116"/>
      <c r="G4" s="62"/>
      <c r="H4" s="117"/>
    </row>
    <row r="5" spans="1:9" x14ac:dyDescent="0.25">
      <c r="C5" s="61"/>
      <c r="D5" s="56"/>
      <c r="E5" s="57"/>
      <c r="F5" s="116"/>
      <c r="G5" s="116"/>
      <c r="H5" s="117"/>
    </row>
    <row r="6" spans="1:9" x14ac:dyDescent="0.25">
      <c r="C6" s="61"/>
      <c r="D6" s="56"/>
      <c r="E6" s="57"/>
      <c r="F6" s="64"/>
      <c r="G6" s="62"/>
      <c r="H6" s="63"/>
    </row>
    <row r="7" spans="1:9" x14ac:dyDescent="0.25">
      <c r="C7" s="61"/>
      <c r="D7" s="56"/>
      <c r="E7" s="57"/>
      <c r="H7" s="63"/>
    </row>
    <row r="8" spans="1:9" x14ac:dyDescent="0.25">
      <c r="C8" s="61"/>
      <c r="D8" s="56"/>
      <c r="E8" s="57"/>
      <c r="G8" s="62"/>
      <c r="H8" s="63"/>
    </row>
    <row r="9" spans="1:9" x14ac:dyDescent="0.25">
      <c r="C9" s="65"/>
      <c r="D9" s="65"/>
      <c r="E9" s="66"/>
      <c r="F9" s="64"/>
      <c r="G9" s="60"/>
      <c r="H9" s="59"/>
      <c r="I9" s="60"/>
    </row>
    <row r="10" spans="1:9" ht="24" thickBot="1" x14ac:dyDescent="0.4">
      <c r="A10" s="67"/>
      <c r="B10" s="68" t="s">
        <v>74</v>
      </c>
      <c r="C10" s="69"/>
      <c r="D10" s="70"/>
      <c r="E10" s="70"/>
      <c r="F10" s="70"/>
      <c r="G10" s="71"/>
      <c r="H10" s="72"/>
      <c r="I10" s="73"/>
    </row>
    <row r="11" spans="1:9" ht="23.25" x14ac:dyDescent="0.35">
      <c r="A11" s="74"/>
      <c r="B11" s="75"/>
      <c r="C11" s="76"/>
      <c r="D11" s="77"/>
      <c r="E11" s="77"/>
      <c r="F11" s="77"/>
      <c r="G11" s="78"/>
      <c r="H11" s="79"/>
      <c r="I11" s="80"/>
    </row>
    <row r="12" spans="1:9" x14ac:dyDescent="0.25">
      <c r="B12" s="81"/>
    </row>
    <row r="13" spans="1:9" x14ac:dyDescent="0.25">
      <c r="B13" s="82" t="s">
        <v>62</v>
      </c>
      <c r="C13" s="83"/>
      <c r="D13" s="77"/>
      <c r="E13" s="77"/>
      <c r="F13" s="84"/>
    </row>
    <row r="15" spans="1:9" x14ac:dyDescent="0.25">
      <c r="D15" s="65" t="s">
        <v>63</v>
      </c>
      <c r="G15" t="s">
        <v>64</v>
      </c>
      <c r="H15" s="65" t="s">
        <v>26</v>
      </c>
      <c r="I15" s="65"/>
    </row>
    <row r="16" spans="1:9" x14ac:dyDescent="0.25">
      <c r="C16" s="65" t="s">
        <v>65</v>
      </c>
      <c r="D16" s="65" t="s">
        <v>66</v>
      </c>
      <c r="E16" s="65" t="s">
        <v>67</v>
      </c>
      <c r="F16" s="65" t="s">
        <v>68</v>
      </c>
      <c r="G16" s="65" t="s">
        <v>69</v>
      </c>
      <c r="H16" s="65" t="s">
        <v>69</v>
      </c>
      <c r="I16" s="65"/>
    </row>
    <row r="17" spans="1:9" x14ac:dyDescent="0.25">
      <c r="A17" s="77" t="s">
        <v>27</v>
      </c>
      <c r="B17" s="81" t="s">
        <v>70</v>
      </c>
      <c r="C17" s="83">
        <v>200</v>
      </c>
      <c r="D17" s="77">
        <v>210</v>
      </c>
      <c r="E17" s="77">
        <v>10</v>
      </c>
      <c r="F17" s="84">
        <v>2</v>
      </c>
      <c r="G17" s="100"/>
      <c r="H17" s="85">
        <f>(G17*F17)</f>
        <v>0</v>
      </c>
      <c r="I17" s="86"/>
    </row>
    <row r="18" spans="1:9" x14ac:dyDescent="0.25">
      <c r="A18" s="77" t="s">
        <v>38</v>
      </c>
      <c r="B18" s="81" t="s">
        <v>71</v>
      </c>
      <c r="C18" s="83"/>
      <c r="D18" s="77"/>
      <c r="E18" s="77"/>
      <c r="F18" s="84">
        <v>1</v>
      </c>
      <c r="G18" s="100"/>
      <c r="H18" s="85">
        <f>(G18*F18)</f>
        <v>0</v>
      </c>
      <c r="I18" s="86"/>
    </row>
    <row r="19" spans="1:9" x14ac:dyDescent="0.25">
      <c r="A19" s="77" t="s">
        <v>40</v>
      </c>
      <c r="B19" s="87" t="s">
        <v>18</v>
      </c>
      <c r="C19" s="83"/>
      <c r="D19" s="77"/>
      <c r="E19" s="77"/>
      <c r="F19" s="84">
        <v>1</v>
      </c>
      <c r="G19" s="100"/>
      <c r="H19" s="85">
        <f>(G19*F19)</f>
        <v>0</v>
      </c>
      <c r="I19" s="86"/>
    </row>
    <row r="20" spans="1:9" x14ac:dyDescent="0.25">
      <c r="B20" s="87"/>
      <c r="C20" s="83"/>
      <c r="D20" s="77"/>
      <c r="E20" s="77"/>
      <c r="F20" s="84"/>
      <c r="G20" s="59"/>
      <c r="H20" s="85"/>
      <c r="I20" s="86"/>
    </row>
    <row r="21" spans="1:9" x14ac:dyDescent="0.25">
      <c r="B21" s="82"/>
      <c r="C21" s="83"/>
      <c r="D21" s="77"/>
      <c r="E21" s="77"/>
      <c r="F21" s="84"/>
      <c r="G21" s="59"/>
      <c r="H21" s="85"/>
      <c r="I21" s="86"/>
    </row>
    <row r="22" spans="1:9" x14ac:dyDescent="0.25">
      <c r="B22" s="88"/>
      <c r="C22" s="83"/>
      <c r="D22" s="77"/>
      <c r="E22" s="77"/>
      <c r="F22" s="84"/>
      <c r="G22" s="59"/>
      <c r="H22" s="85"/>
      <c r="I22" s="86"/>
    </row>
    <row r="23" spans="1:9" x14ac:dyDescent="0.25">
      <c r="A23" s="77"/>
      <c r="B23" s="87"/>
      <c r="C23" s="83"/>
      <c r="D23" s="77"/>
      <c r="E23" s="77"/>
      <c r="F23" s="84"/>
      <c r="G23" s="59"/>
      <c r="H23" s="85"/>
      <c r="I23" s="86"/>
    </row>
    <row r="24" spans="1:9" x14ac:dyDescent="0.25">
      <c r="A24" s="77"/>
      <c r="B24" s="87"/>
      <c r="C24" s="83"/>
      <c r="D24" s="77"/>
      <c r="E24" s="77"/>
      <c r="F24" s="84"/>
      <c r="G24" s="59"/>
      <c r="H24" s="85"/>
      <c r="I24" s="86"/>
    </row>
    <row r="25" spans="1:9" x14ac:dyDescent="0.25">
      <c r="A25" s="77"/>
      <c r="B25" s="89"/>
      <c r="C25" s="83"/>
      <c r="D25" s="77"/>
      <c r="E25" s="77"/>
      <c r="F25" s="90"/>
      <c r="G25" s="91"/>
      <c r="H25" s="85"/>
      <c r="I25" s="86"/>
    </row>
    <row r="26" spans="1:9" x14ac:dyDescent="0.25">
      <c r="A26" s="77"/>
      <c r="F26" s="92"/>
      <c r="I26" s="86"/>
    </row>
    <row r="27" spans="1:9" x14ac:dyDescent="0.25">
      <c r="A27" s="77"/>
      <c r="F27" s="84"/>
      <c r="G27" s="65"/>
      <c r="H27" s="85"/>
      <c r="I27" s="86"/>
    </row>
    <row r="28" spans="1:9" x14ac:dyDescent="0.25">
      <c r="A28" s="77"/>
      <c r="B28" s="93"/>
      <c r="C28" s="94"/>
      <c r="D28" s="94"/>
      <c r="E28" s="94"/>
      <c r="F28" s="84"/>
      <c r="G28" s="95"/>
      <c r="H28" s="85">
        <f>SUM(H17:H27)</f>
        <v>0</v>
      </c>
      <c r="I28" s="86"/>
    </row>
    <row r="29" spans="1:9" x14ac:dyDescent="0.25">
      <c r="A29" s="77"/>
      <c r="I29" s="86"/>
    </row>
    <row r="30" spans="1:9" ht="15.75" x14ac:dyDescent="0.25">
      <c r="A30" s="96" t="s">
        <v>72</v>
      </c>
      <c r="C30" s="97"/>
      <c r="D30" s="97"/>
      <c r="E30" s="97"/>
      <c r="F30" s="98"/>
      <c r="G30" s="99">
        <f>H28</f>
        <v>0</v>
      </c>
      <c r="I30" s="86"/>
    </row>
    <row r="31" spans="1:9" x14ac:dyDescent="0.25">
      <c r="I31" s="86"/>
    </row>
    <row r="32" spans="1:9" ht="15.75" x14ac:dyDescent="0.25">
      <c r="A32" s="101"/>
      <c r="B32" s="94"/>
      <c r="C32" s="102"/>
      <c r="D32" s="102"/>
      <c r="E32" s="102"/>
      <c r="F32" s="98"/>
      <c r="G32" s="103"/>
      <c r="H32" s="85"/>
      <c r="I32" s="86"/>
    </row>
    <row r="33" spans="1:8" x14ac:dyDescent="0.25">
      <c r="A33" s="94"/>
      <c r="B33" s="94"/>
      <c r="C33" s="94"/>
      <c r="D33" s="94"/>
      <c r="E33" s="94"/>
      <c r="F33" s="94"/>
      <c r="G33" s="94"/>
      <c r="H33" s="94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Dveře </vt:lpstr>
      <vt:lpstr>posuvné dveře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2021-04-27T13:54:20Z</dcterms:modified>
</cp:coreProperties>
</file>