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416" yWindow="65416" windowWidth="38640" windowHeight="21240" activeTab="0"/>
  </bookViews>
  <sheets>
    <sheet name="VZ0013" sheetId="13" r:id="rId1"/>
  </sheets>
  <definedNames/>
  <calcPr calcId="162913"/>
  <extLst/>
</workbook>
</file>

<file path=xl/sharedStrings.xml><?xml version="1.0" encoding="utf-8"?>
<sst xmlns="http://schemas.openxmlformats.org/spreadsheetml/2006/main" count="35" uniqueCount="30">
  <si>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</si>
  <si>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</si>
  <si>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</si>
  <si>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</si>
  <si>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</si>
  <si>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</si>
  <si>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</si>
  <si>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</si>
  <si>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 xml:space="preserve">PC sestava včetně operačního systému - laboratoř virtuální reality a multimédií </t>
  </si>
  <si>
    <t>P_04</t>
  </si>
  <si>
    <t>Nákup vybavení pro virtuální realitu</t>
  </si>
  <si>
    <t>Sada brýlí pro virtuální realitu</t>
  </si>
  <si>
    <t>Ks</t>
  </si>
  <si>
    <t xml:space="preserve">Projektor včetně příslušenství </t>
  </si>
  <si>
    <r>
      <rPr>
        <b/>
        <sz val="8"/>
        <rFont val="Arial"/>
        <family val="2"/>
      </rPr>
      <t>Minimální požadované parametry:</t>
    </r>
    <r>
      <rPr>
        <sz val="8"/>
        <rFont val="Arial"/>
        <family val="2"/>
      </rPr>
      <t xml:space="preserve"> 
Barevná multifunkční tiskárna, formát: A4, technologie tisku: LED/LASER barevná, rozlišení tisku: 1200x600 a lepší, rozlišení scaneru: 1200 dpi a lepší, rozhraní: RJ45 100mbps, USB 2.0, velikost paměti min. 1GB RAM,
</t>
    </r>
    <r>
      <rPr>
        <b/>
        <sz val="8"/>
        <rFont val="Arial"/>
        <family val="2"/>
      </rPr>
      <t>Další vlastnosti</t>
    </r>
    <r>
      <rPr>
        <sz val="8"/>
        <rFont val="Arial"/>
        <family val="2"/>
      </rPr>
      <t xml:space="preserve">: automatický podavač s reverzní funkcí o kapacitě min. 50 listů, min. zásobník na 250 listů a 1 multifunkční podavač o kapacitě 100 listů, automatický duplexní tisk, max. vytížení 45000 stránek měsíčně, rychlost tisku A4/min 26 str. čb. i brv., tisk první strany 8,5s čb..
</t>
    </r>
  </si>
  <si>
    <t>Ozvučení laboratoře virtuální reality</t>
  </si>
  <si>
    <t>SW balíček aplikace virtuální reality</t>
  </si>
  <si>
    <r>
      <t xml:space="preserve">Minimální požadované parametry:     
Datový projektor:  
</t>
    </r>
    <r>
      <rPr>
        <sz val="8"/>
        <rFont val="Arial"/>
        <family val="2"/>
      </rPr>
      <t xml:space="preserve">data projektor s nativním rozlišením min. 1920x1200, min. ANSI 4200lm, vstupy VGA, min. 2x digitální vstup přenášející i zvuk (různá kombinace HDMI či DP), LAN RJ45 (možnost správy a projekce přes LAN pomocí systému již používaného na SPŠ a VOŠ), životnost  lampy v eco režimu 12000 hodin a více.
</t>
    </r>
    <r>
      <rPr>
        <b/>
        <sz val="8"/>
        <rFont val="Arial"/>
        <family val="2"/>
      </rPr>
      <t>Projekční plátno:</t>
    </r>
    <r>
      <rPr>
        <sz val="8"/>
        <rFont val="Arial"/>
        <family val="2"/>
      </rPr>
      <t xml:space="preserve">      
montáž na zeď, velikost 109", poměr stran odpovídající nativnímu rozlišení projektoru, ručně stahovatelné
</t>
    </r>
    <r>
      <rPr>
        <b/>
        <sz val="8"/>
        <rFont val="Arial"/>
        <family val="2"/>
      </rPr>
      <t>Držák:</t>
    </r>
    <r>
      <rPr>
        <sz val="8"/>
        <rFont val="Arial"/>
        <family val="2"/>
      </rPr>
      <t xml:space="preserve">  projektoru na strop, výškově stavitelný,
</t>
    </r>
    <r>
      <rPr>
        <b/>
        <sz val="8"/>
        <rFont val="Arial"/>
        <family val="2"/>
      </rPr>
      <t>Kabeláž:</t>
    </r>
    <r>
      <rPr>
        <sz val="8"/>
        <rFont val="Arial"/>
        <family val="2"/>
      </rPr>
      <t xml:space="preserve">  
1x VGA stíněný s ferity F/M 15m, 2x digitální HDMI F/M 10m, 2x digitální HDMI M/M 10m, 2x HDMI repeater,1x audiokabel stereo F/M 15m, 1x UTP RJ45 licna cat.6 15m (F/M kabel lze dodat formou M/M kabelu spolu s příslušnou redukcí F/F, kabely mohou být vyrobeny i dodavatelem).
</t>
    </r>
  </si>
  <si>
    <r>
      <rPr>
        <b/>
        <sz val="8"/>
        <rFont val="Arial"/>
        <family val="2"/>
      </rPr>
      <t xml:space="preserve">Minimální požadované parametry:
Zvuková karta:
</t>
    </r>
    <r>
      <rPr>
        <sz val="8"/>
        <rFont val="Arial"/>
        <family val="2"/>
      </rPr>
      <t xml:space="preserve">externí provedení, součástí dálkové ovládání základních funkci, počet HW kanálů: 5.1, odstup signál/šum: 100 dB, převedení stereofonního zvuku na vícekanálový, kódování Dolby Digital Live, maximální kvalita zvuku: dekódování: 24 bitů / 96 kHz a záznam: 24 bitů / 96 kHz.
</t>
    </r>
    <r>
      <rPr>
        <b/>
        <sz val="8"/>
        <rFont val="Arial"/>
        <family val="2"/>
      </rPr>
      <t xml:space="preserve">Reproduktory ver II.: 
</t>
    </r>
    <r>
      <rPr>
        <sz val="8"/>
        <rFont val="Arial"/>
        <family val="2"/>
      </rPr>
      <t xml:space="preserve">sestava repro 5.1, ozvučnice dřevo či dřevotříska, hrací výkon jednotlivých satelitních reproduktorů 24W a vyšší, hrací výkon středového reproduktoru 30W a vyšší, hrací výkon subwoofer 75W a vyšší, vstupy: min. 1x 5.1 kanálový a 1x 2.0 kanálový.
</t>
    </r>
    <r>
      <rPr>
        <b/>
        <sz val="8"/>
        <rFont val="Arial"/>
        <family val="2"/>
      </rPr>
      <t xml:space="preserve">Kabeláž:
</t>
    </r>
    <r>
      <rPr>
        <sz val="8"/>
        <rFont val="Arial"/>
        <family val="2"/>
      </rPr>
      <t xml:space="preserve">min. 50m měděného kabelu pro propojení reproduktorů se subwooferem 2x0,5 včetně příslušných konektorů,
</t>
    </r>
  </si>
  <si>
    <r>
      <rPr>
        <b/>
        <sz val="8"/>
        <rFont val="Arial"/>
        <family val="2"/>
      </rPr>
      <t>Balíček obsahuje:
22 licencí 3D modelovacího SW s licencí platnou na min. 3 roky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Minimální požadované parametry:
</t>
    </r>
    <r>
      <rPr>
        <sz val="8"/>
        <rFont val="Arial"/>
        <family val="2"/>
      </rPr>
      <t xml:space="preserve">Nativní formát souborů .skp možnost využívat soubory a modely z knihovny 3D Warehouse (přístup zdarma při používání platné licence). Možnost vytvářet 2D prezentace a dokumenty z 3D modelů vytvořených v programu (aplikace LayOut, možnost tvorby šablon pro prezentace, polstery, banery  a velké formáty pro tvorbu prezentační dokumentace s možností tisku ve velkém rozlišení). Možnost propojit práci v EDU licenci s webovou aplikací na tvorbu 3D modelů. Vlastní prohlížeč 3D modelů pro PC, mobily a tablety k prohlížení modelů bez nutnosti instalace programu Export formátu stl pro 3D tisk. Možnost zobrazit modely v systému AR (mobilní zařízení podporující ARKit a ARCore), v systému VR (Oculus Rift, HTV Vive a VIvePro)  a v systému Windows Mixed Reality společnosti Microsoft. SW bude lokalizován do českého jazyka. Dodána bude nejnovější verze ke dni realizace zakázky. 
</t>
    </r>
    <r>
      <rPr>
        <b/>
        <sz val="8"/>
        <rFont val="Arial"/>
        <family val="2"/>
      </rPr>
      <t>16 licencí střihového sw: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Minimální požadované parametry: 
</t>
    </r>
    <r>
      <rPr>
        <sz val="8"/>
        <rFont val="Arial"/>
        <family val="2"/>
      </rPr>
      <t xml:space="preserve">Nativní formát souborů ukládaných projektů je .axp. Lze dodat formou multilicence. Sw bude podporovat: více než 2000 efektů, titulů a šablon, střih videa v rozlišení HD a 4K u neomezeného počtu stop. Možnosti: maskování videa, selektivní Vectorscope, export kanálu alfa, video na rozdělené obrazovce s klíčovými snímky, plynulé přechody, sledování pohybu s mozaikovým rozostřením. SW bude lokalizován do českého jazyka. Dodána bude nejnovější verze ke dni realizace zakázky. Typ dodané licence: trvalá.
</t>
    </r>
  </si>
  <si>
    <r>
      <rPr>
        <b/>
        <sz val="8"/>
        <rFont val="Arial"/>
        <family val="2"/>
      </rPr>
      <t>Karta síťová:</t>
    </r>
    <r>
      <rPr>
        <sz val="8"/>
        <rFont val="Arial"/>
        <family val="2"/>
      </rPr>
      <t xml:space="preserve"> min. 1x RJ45 Ethernet 10/100/1000.
</t>
    </r>
    <r>
      <rPr>
        <b/>
        <sz val="8"/>
        <rFont val="Arial"/>
        <family val="2"/>
      </rPr>
      <t xml:space="preserve">Karta zvuková: </t>
    </r>
    <r>
      <rPr>
        <sz val="8"/>
        <rFont val="Arial"/>
        <family val="2"/>
      </rPr>
      <t xml:space="preserve">min. HD Audio Interní.
</t>
    </r>
    <r>
      <rPr>
        <b/>
        <sz val="8"/>
        <rFont val="Arial"/>
        <family val="2"/>
      </rPr>
      <t>Monitor:</t>
    </r>
    <r>
      <rPr>
        <sz val="8"/>
        <rFont val="Arial"/>
        <family val="2"/>
      </rPr>
      <t xml:space="preserve">  LCD panel o rozměrech min. 25" s LCD monitor Full HD 1920 × 1080, TN, 16:9, 1 ms, 144Hz, FreeSync, 400 cd/m2, kontrast 1000:1, DisplayPort, HDMI 1.4, VGA, sluchátkový výstup,  součástí dodávky je propojovací kabel pro přenos digitálního signálu systémovou jednotkou a monitorem.</t>
    </r>
    <r>
      <rPr>
        <b/>
        <sz val="8"/>
        <rFont val="Arial"/>
        <family val="2"/>
      </rPr>
      <t xml:space="preserve">
Speciální charakteristické vlastnosti:</t>
    </r>
    <r>
      <rPr>
        <sz val="8"/>
        <rFont val="Arial"/>
        <family val="2"/>
      </rPr>
      <t xml:space="preserve"> Pokročilé funkce správy - možnost vzdálené správy, zabezpečení proti neoprávněnému vstupu do BIOSu, možnost zablokování bootu z DVD, z USB portů, možnost zablokování vybraných zařízení  tak, aby s nimi nemohl pracovat OS.
</t>
    </r>
    <r>
      <rPr>
        <b/>
        <sz val="8"/>
        <rFont val="Arial"/>
        <family val="2"/>
      </rPr>
      <t>Klávesnice</t>
    </r>
    <r>
      <rPr>
        <sz val="8"/>
        <rFont val="Arial"/>
        <family val="2"/>
      </rPr>
      <t xml:space="preserve">: česká 101 USB, myš optická, USB, 2-3 TL s kolečkem, černá.
</t>
    </r>
    <r>
      <rPr>
        <b/>
        <sz val="8"/>
        <rFont val="Arial"/>
        <family val="2"/>
      </rPr>
      <t>Operační systém:</t>
    </r>
    <r>
      <rPr>
        <sz val="8"/>
        <rFont val="Arial"/>
        <family val="2"/>
      </rPr>
      <t xml:space="preserve"> akceptovatelný jako podkladová licence programu Open Value Subscription Education Solutions od Microsoftu, přenositelný.</t>
    </r>
  </si>
  <si>
    <t>sada</t>
  </si>
  <si>
    <t>balíček</t>
  </si>
  <si>
    <t>jednotková cena bez DPH</t>
  </si>
  <si>
    <t>cena celkem bez DPH</t>
  </si>
  <si>
    <r>
      <rPr>
        <b/>
        <sz val="8"/>
        <rFont val="Arial"/>
        <family val="2"/>
      </rPr>
      <t xml:space="preserve">Minimální požadované parametry:
Konstrukční provedení jednotky:
</t>
    </r>
    <r>
      <rPr>
        <sz val="8"/>
        <rFont val="Arial"/>
        <family val="2"/>
      </rPr>
      <t xml:space="preserve">mini/micro tower PC, min. 2x USB 3.0 a lepší na přední straně, čtečka paměťových karet SD a microSD (lze řešit čtečkou karet do 3,5" pozice). Počítačová skříň bude obsahovat pomocný ventilátor min 80x80mm, který bude s automatickou regulací otáček (kuličková ložiska) pro odvod teplého vzduchu ze skříně.
</t>
    </r>
    <r>
      <rPr>
        <b/>
        <sz val="8"/>
        <rFont val="Arial"/>
        <family val="2"/>
      </rPr>
      <t>Napájecí zdroj:</t>
    </r>
    <r>
      <rPr>
        <sz val="8"/>
        <rFont val="Arial"/>
        <family val="2"/>
      </rPr>
      <t xml:space="preserve">  výkon min. 650W, účinnost 80plus bronze a lepší, EPS konektor, 2x PCIe, 7x SATA, aktivní PFC, automatická regulace otáček ventilátoru, ventilátor 120 mm.
</t>
    </r>
    <r>
      <rPr>
        <b/>
        <sz val="8"/>
        <rFont val="Arial"/>
        <family val="2"/>
      </rPr>
      <t>CPU:</t>
    </r>
    <r>
      <rPr>
        <sz val="8"/>
        <rFont val="Arial"/>
        <family val="2"/>
      </rPr>
      <t xml:space="preserve"> celkového průměrného výkonového ekvivalentu 22650 bodů a lepší (dostupný na http://www.cpubenchmark.net), počet výpočetních jader min. 8 fyzický a min. 2 logická pro každé fyzické, L3 cache min. 32 MB, TPD max. 65W, CMOS 7 nm a lepší.
</t>
    </r>
    <r>
      <rPr>
        <b/>
        <sz val="8"/>
        <rFont val="Arial"/>
        <family val="2"/>
      </rPr>
      <t xml:space="preserve">Základní deska: </t>
    </r>
    <r>
      <rPr>
        <sz val="8"/>
        <rFont val="Arial"/>
        <family val="2"/>
      </rPr>
      <t xml:space="preserve">1x PCI Express x16 3.0, 2x PCI Express x1, sloty pro RAM min. 4x DDR4 4733(OC)MHz, max. osaditelná RAM min. 128GB, 4x SATA, USB porty min. 4x USB 3.0 a lepší, min 1x M.2 slot pro NVME.
</t>
    </r>
    <r>
      <rPr>
        <b/>
        <sz val="8"/>
        <rFont val="Arial"/>
        <family val="2"/>
      </rPr>
      <t>Grafická karta:</t>
    </r>
    <r>
      <rPr>
        <sz val="8"/>
        <rFont val="Arial"/>
        <family val="2"/>
      </rPr>
      <t xml:space="preserve"> vhodná pro virtuální realitu karta o celkovém průměrném výkonu min. 14000 bodů (passmark dostupný na http://www.cpubenchmark.net), min 6GB paměti (šířka sběrnice 192bit), podpora DirectX 12 a lepší, podpora OpenGL 4.6 a lepší, interface PCIe16 3.0.
</t>
    </r>
    <r>
      <rPr>
        <b/>
        <sz val="8"/>
        <rFont val="Arial"/>
        <family val="2"/>
      </rPr>
      <t>Paměť operační:</t>
    </r>
    <r>
      <rPr>
        <sz val="8"/>
        <rFont val="Arial"/>
        <family val="2"/>
      </rPr>
      <t xml:space="preserve"> min 32GB DDR4 3600Mhz a lepší, CL18 a lepší, dualchannel (2x 16GB), s chladičem, polovina patic na MB volná.
</t>
    </r>
    <r>
      <rPr>
        <b/>
        <sz val="8"/>
        <rFont val="Arial"/>
        <family val="2"/>
      </rPr>
      <t>Hard Disk:</t>
    </r>
    <r>
      <rPr>
        <sz val="8"/>
        <rFont val="Arial"/>
        <family val="2"/>
      </rPr>
      <t xml:space="preserve"> technologie HDD, kapacita min. 2TB, formát 3,5", cache 256MB, 7200rpm, maximální rychlost přenosu 220MB/s a lepší.
</t>
    </r>
    <r>
      <rPr>
        <b/>
        <sz val="8"/>
        <rFont val="Arial"/>
        <family val="2"/>
      </rPr>
      <t>Mechanika médií:</t>
    </r>
    <r>
      <rPr>
        <sz val="8"/>
        <rFont val="Arial"/>
        <family val="2"/>
      </rPr>
      <t xml:space="preserve"> Blu-Ray vypalovačka SATA, BD-R 16x, BD-RE 2x, DVD+R 16x, DVD-R 16x, DVD+RW 8x, DVD-RW 6x, DVD-RAM 5x, CD-R 48x, CD-RW 24x, interní.
</t>
    </r>
    <r>
      <rPr>
        <b/>
        <sz val="8"/>
        <rFont val="Arial"/>
        <family val="2"/>
      </rPr>
      <t xml:space="preserve">SSD disk: </t>
    </r>
    <r>
      <rPr>
        <sz val="8"/>
        <rFont val="Arial"/>
        <family val="2"/>
      </rPr>
      <t>M.2 PCIe 3.0 4x NVMe: kapacita min. 500GB, TLC (Triple-Level Cell), rychlost čtení min. 3400MB/s, rychlost zápisu min. 2300MB/s, životnost 300TBW a lepší.</t>
    </r>
  </si>
  <si>
    <t>maximální možná cena bez DPH/jednotka</t>
  </si>
  <si>
    <t>Multifunkční tiskárna</t>
  </si>
  <si>
    <r>
      <t xml:space="preserve">Sada standardních brýlí pro virtuální realitu:       
Minimální požadované parametry: </t>
    </r>
    <r>
      <rPr>
        <sz val="8"/>
        <color theme="1"/>
        <rFont val="Arial"/>
        <family val="2"/>
      </rPr>
      <t xml:space="preserve">Brýle pro virtuální realitu s rozsahem 360°, AMOLED 3.5", rozlišení min. 2880x1600, frekvence min. 90Hz, USB-C, Bluetooth, součástí sady bude: konvertor (s DisplayPort a USB 3.0 kabelem), Integrovaná sluchátka s prostorovým zvukem a lokalizací, brýle VR (s duální kamerou, dva mikrofony s funkcí potlačení hluku, nastavitelný hlavový most), 2x ovladače, 2x základové stanice, 2x MicroUSB nabíječky, 3x napájecí adaptér, Senzory: SteamVR Tracking, G-sensor, gyroskop, IPD sensor, Rozhraní USB-C 3.0, Bluetooth. Součástí sady bude přístup k úložišti aplikací pro VR.                                                </t>
    </r>
    <r>
      <rPr>
        <b/>
        <sz val="8"/>
        <color theme="1"/>
        <rFont val="Arial"/>
        <family val="2"/>
      </rPr>
      <t xml:space="preserve">
</t>
    </r>
  </si>
  <si>
    <r>
      <rPr>
        <b/>
        <sz val="8"/>
        <rFont val="Arial"/>
        <family val="2"/>
      </rPr>
      <t>Sada brýlí s externími senzory pro snímání pohybu: 
Minimální požadované parametry:</t>
    </r>
    <r>
      <rPr>
        <sz val="8"/>
        <rFont val="Arial"/>
        <family val="2"/>
      </rPr>
      <t xml:space="preserve">  Brýle pro virtuální realitu - dva LCD panely, rozlišení min. 2880x1700, obnovovací frekvence 90 Hz, zorné pole 110°, gyroskop, součástí sady bude: kabel k headsetu, konvertor (s DisplayPort a USB 3.0 kabelem), adaptér pro Mini DisplayPort na DisplayPort, 2× základna, 2× nabíjecí adaptér pro základnu, 2× montážní sada, 2× ovladače (s kabelem), 2× nabíjecí adaptér pro ovladače. Součástí sady bude dodávka 2 sad pálek a senzorů pro virtuální realitu, která obsahuje 1x tracker, 1x adaptér pro upevnění trackeru ke končetině např. k ruce, 1x pálka, 1x příslušenství pro připojení k sadě brýlí. Součástí sady bude rovněž přístup k úložišti aplikací pro VR.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</si>
</sst>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70C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</cellStyleXfs>
  <cellXfs count="43">
    <xf numFmtId="0" fontId="0" fillId="0" borderId="0" xfId="0"/>
    <xf numFmtId="0" fontId="0" fillId="0" borderId="1" xfId="0" applyBorder="1"/>
    <xf numFmtId="0" fontId="9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9" fillId="2" borderId="3" xfId="0" applyNumberFormat="1" applyFont="1" applyFill="1" applyBorder="1"/>
    <xf numFmtId="0" fontId="6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top" wrapText="1"/>
    </xf>
    <xf numFmtId="44" fontId="0" fillId="2" borderId="7" xfId="0" applyNumberFormat="1" applyFill="1" applyBorder="1" applyAlignment="1">
      <alignment vertical="center"/>
    </xf>
    <xf numFmtId="44" fontId="0" fillId="2" borderId="8" xfId="0" applyNumberFormat="1" applyFill="1" applyBorder="1" applyAlignment="1">
      <alignment vertical="center"/>
    </xf>
    <xf numFmtId="44" fontId="0" fillId="2" borderId="9" xfId="0" applyNumberFormat="1" applyFill="1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3" fillId="0" borderId="7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44" fontId="0" fillId="2" borderId="11" xfId="0" applyNumberFormat="1" applyFill="1" applyBorder="1" applyAlignment="1">
      <alignment vertical="center"/>
    </xf>
    <xf numFmtId="0" fontId="3" fillId="0" borderId="12" xfId="0" applyFont="1" applyFill="1" applyBorder="1" applyAlignment="1">
      <alignment horizontal="left" vertical="top" wrapText="1"/>
    </xf>
    <xf numFmtId="164" fontId="12" fillId="4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 applyProtection="1">
      <alignment vertical="center" wrapText="1"/>
      <protection locked="0"/>
    </xf>
    <xf numFmtId="0" fontId="9" fillId="3" borderId="13" xfId="0" applyFont="1" applyFill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164" fontId="12" fillId="4" borderId="9" xfId="0" applyNumberFormat="1" applyFont="1" applyFill="1" applyBorder="1" applyAlignment="1">
      <alignment horizontal="center" vertical="center" wrapText="1"/>
    </xf>
    <xf numFmtId="164" fontId="12" fillId="4" borderId="7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44" fontId="0" fillId="2" borderId="8" xfId="0" applyNumberForma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top" wrapText="1"/>
    </xf>
    <xf numFmtId="164" fontId="12" fillId="4" borderId="7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44" fontId="0" fillId="2" borderId="7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6"/>
  <sheetViews>
    <sheetView tabSelected="1" zoomScale="175" zoomScaleNormal="175" workbookViewId="0" topLeftCell="B13">
      <selection activeCell="F13" sqref="F13"/>
    </sheetView>
  </sheetViews>
  <sheetFormatPr defaultColWidth="9.140625" defaultRowHeight="15"/>
  <cols>
    <col min="1" max="1" width="5.57421875" style="0" customWidth="1"/>
    <col min="2" max="2" width="30.57421875" style="0" customWidth="1"/>
    <col min="3" max="3" width="61.140625" style="0" customWidth="1"/>
    <col min="4" max="5" width="25.00390625" style="0" customWidth="1"/>
    <col min="8" max="9" width="15.140625" style="0" customWidth="1"/>
    <col min="10" max="10" width="19.57421875" style="0" customWidth="1"/>
  </cols>
  <sheetData>
    <row r="1" ht="15.75" thickBot="1"/>
    <row r="2" spans="2:10" ht="18.75" thickBot="1">
      <c r="B2" s="17" t="s">
        <v>9</v>
      </c>
      <c r="C2" s="35" t="s">
        <v>10</v>
      </c>
      <c r="D2" s="35"/>
      <c r="E2" s="35"/>
      <c r="F2" s="35"/>
      <c r="G2" s="35"/>
      <c r="H2" s="35"/>
      <c r="I2" s="35"/>
      <c r="J2" s="36"/>
    </row>
    <row r="3" ht="15.75" thickBot="1"/>
    <row r="4" spans="6:10" ht="15.75" thickBot="1">
      <c r="F4" s="32" t="s">
        <v>5</v>
      </c>
      <c r="G4" s="33"/>
      <c r="H4" s="33"/>
      <c r="I4" s="33"/>
      <c r="J4" s="34"/>
    </row>
    <row r="5" spans="2:10" ht="30">
      <c r="B5" s="9" t="s">
        <v>0</v>
      </c>
      <c r="C5" s="6" t="s">
        <v>1</v>
      </c>
      <c r="D5" s="8" t="s">
        <v>26</v>
      </c>
      <c r="E5" s="8" t="s">
        <v>7</v>
      </c>
      <c r="F5" s="7" t="s">
        <v>2</v>
      </c>
      <c r="G5" s="7" t="s">
        <v>3</v>
      </c>
      <c r="H5" s="26" t="s">
        <v>23</v>
      </c>
      <c r="I5" s="26" t="s">
        <v>24</v>
      </c>
      <c r="J5" s="27" t="s">
        <v>4</v>
      </c>
    </row>
    <row r="6" spans="2:10" ht="315">
      <c r="B6" s="38" t="s">
        <v>8</v>
      </c>
      <c r="C6" s="19" t="s">
        <v>25</v>
      </c>
      <c r="D6" s="39">
        <f>E6/1.21</f>
        <v>33057.85123966942</v>
      </c>
      <c r="E6" s="40">
        <v>40000</v>
      </c>
      <c r="F6" s="42">
        <v>22</v>
      </c>
      <c r="G6" s="42" t="s">
        <v>6</v>
      </c>
      <c r="H6" s="41"/>
      <c r="I6" s="41">
        <f>F6*H6</f>
        <v>0</v>
      </c>
      <c r="J6" s="37">
        <f>I6*1.21</f>
        <v>0</v>
      </c>
    </row>
    <row r="7" spans="2:10" ht="146.25">
      <c r="B7" s="38"/>
      <c r="C7" s="22" t="s">
        <v>20</v>
      </c>
      <c r="D7" s="39"/>
      <c r="E7" s="40"/>
      <c r="F7" s="42"/>
      <c r="G7" s="42"/>
      <c r="H7" s="41"/>
      <c r="I7" s="41"/>
      <c r="J7" s="37"/>
    </row>
    <row r="8" spans="2:10" ht="112.5">
      <c r="B8" s="38" t="s">
        <v>11</v>
      </c>
      <c r="C8" s="16" t="s">
        <v>28</v>
      </c>
      <c r="D8" s="31">
        <f aca="true" t="shared" si="0" ref="D8:D9">E8/1.21</f>
        <v>26446.280991735537</v>
      </c>
      <c r="E8" s="24">
        <v>32000</v>
      </c>
      <c r="F8" s="14">
        <v>8</v>
      </c>
      <c r="G8" s="14" t="s">
        <v>6</v>
      </c>
      <c r="H8" s="11"/>
      <c r="I8" s="11">
        <f>F8*H8</f>
        <v>0</v>
      </c>
      <c r="J8" s="12">
        <f>I8*1.21</f>
        <v>0</v>
      </c>
    </row>
    <row r="9" spans="2:10" ht="112.5">
      <c r="B9" s="38"/>
      <c r="C9" s="18" t="s">
        <v>29</v>
      </c>
      <c r="D9" s="31">
        <f t="shared" si="0"/>
        <v>26446.280991735537</v>
      </c>
      <c r="E9" s="24">
        <v>32000</v>
      </c>
      <c r="F9" s="14">
        <v>2</v>
      </c>
      <c r="G9" s="14" t="s">
        <v>12</v>
      </c>
      <c r="H9" s="11"/>
      <c r="I9" s="11">
        <f aca="true" t="shared" si="1" ref="I9:I13">F9*H9</f>
        <v>0</v>
      </c>
      <c r="J9" s="12">
        <f aca="true" t="shared" si="2" ref="J9:J13">I9*1.21</f>
        <v>0</v>
      </c>
    </row>
    <row r="10" spans="2:10" ht="170.25" customHeight="1">
      <c r="B10" s="28" t="s">
        <v>13</v>
      </c>
      <c r="C10" s="29" t="s">
        <v>17</v>
      </c>
      <c r="D10" s="23">
        <f aca="true" t="shared" si="3" ref="D10:D11">E10/1.21</f>
        <v>30165.289256198346</v>
      </c>
      <c r="E10" s="24">
        <v>36500</v>
      </c>
      <c r="F10" s="14">
        <v>1</v>
      </c>
      <c r="G10" s="14" t="s">
        <v>12</v>
      </c>
      <c r="H10" s="11"/>
      <c r="I10" s="11">
        <f t="shared" si="1"/>
        <v>0</v>
      </c>
      <c r="J10" s="12">
        <f t="shared" si="2"/>
        <v>0</v>
      </c>
    </row>
    <row r="11" spans="2:10" ht="79.35" customHeight="1">
      <c r="B11" s="28" t="s">
        <v>27</v>
      </c>
      <c r="C11" s="18" t="s">
        <v>14</v>
      </c>
      <c r="D11" s="23">
        <f t="shared" si="3"/>
        <v>6611.570247933884</v>
      </c>
      <c r="E11" s="24">
        <v>8000</v>
      </c>
      <c r="F11" s="14">
        <v>1</v>
      </c>
      <c r="G11" s="14" t="s">
        <v>12</v>
      </c>
      <c r="H11" s="11"/>
      <c r="I11" s="11">
        <f t="shared" si="1"/>
        <v>0</v>
      </c>
      <c r="J11" s="12">
        <f t="shared" si="2"/>
        <v>0</v>
      </c>
    </row>
    <row r="12" spans="2:10" ht="126.6" customHeight="1">
      <c r="B12" s="28" t="s">
        <v>15</v>
      </c>
      <c r="C12" s="18" t="s">
        <v>18</v>
      </c>
      <c r="D12" s="23">
        <f aca="true" t="shared" si="4" ref="D12:D13">E12/1.21</f>
        <v>5371.900826446281</v>
      </c>
      <c r="E12" s="24">
        <v>6500</v>
      </c>
      <c r="F12" s="14">
        <v>1</v>
      </c>
      <c r="G12" s="14" t="s">
        <v>21</v>
      </c>
      <c r="H12" s="11"/>
      <c r="I12" s="11">
        <f t="shared" si="1"/>
        <v>0</v>
      </c>
      <c r="J12" s="12">
        <f t="shared" si="2"/>
        <v>0</v>
      </c>
    </row>
    <row r="13" spans="2:10" ht="282" thickBot="1">
      <c r="B13" s="10" t="s">
        <v>16</v>
      </c>
      <c r="C13" s="20" t="s">
        <v>19</v>
      </c>
      <c r="D13" s="30">
        <f t="shared" si="4"/>
        <v>41322.31404958678</v>
      </c>
      <c r="E13" s="25">
        <v>50000</v>
      </c>
      <c r="F13" s="15">
        <v>1</v>
      </c>
      <c r="G13" s="15" t="s">
        <v>22</v>
      </c>
      <c r="H13" s="13"/>
      <c r="I13" s="13">
        <f t="shared" si="1"/>
        <v>0</v>
      </c>
      <c r="J13" s="21">
        <f t="shared" si="2"/>
        <v>0</v>
      </c>
    </row>
    <row r="14" spans="8:10" ht="15.75" thickBot="1">
      <c r="H14" s="3"/>
      <c r="I14" s="3"/>
      <c r="J14" s="3"/>
    </row>
    <row r="15" spans="6:10" ht="15.75" thickBot="1">
      <c r="F15" s="2" t="s">
        <v>24</v>
      </c>
      <c r="G15" s="1"/>
      <c r="H15" s="4"/>
      <c r="I15" s="4"/>
      <c r="J15" s="5">
        <f>SUM(I6:I13)</f>
        <v>0</v>
      </c>
    </row>
    <row r="16" spans="6:10" ht="15.75" thickBot="1">
      <c r="F16" s="2" t="s">
        <v>4</v>
      </c>
      <c r="G16" s="1"/>
      <c r="H16" s="4"/>
      <c r="I16" s="4"/>
      <c r="J16" s="5">
        <f>SUM(J6:J13)</f>
        <v>0</v>
      </c>
    </row>
  </sheetData>
  <mergeCells count="11">
    <mergeCell ref="F4:J4"/>
    <mergeCell ref="C2:J2"/>
    <mergeCell ref="J6:J7"/>
    <mergeCell ref="B8:B9"/>
    <mergeCell ref="B6:B7"/>
    <mergeCell ref="D6:D7"/>
    <mergeCell ref="E6:E7"/>
    <mergeCell ref="I6:I7"/>
    <mergeCell ref="F6:F7"/>
    <mergeCell ref="G6:G7"/>
    <mergeCell ref="H6:H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Dundr</cp:lastModifiedBy>
  <cp:lastPrinted>2021-03-24T08:50:02Z</cp:lastPrinted>
  <dcterms:created xsi:type="dcterms:W3CDTF">2017-01-23T02:45:31Z</dcterms:created>
  <dcterms:modified xsi:type="dcterms:W3CDTF">2021-04-15T12:18:00Z</dcterms:modified>
  <cp:category/>
  <cp:version/>
  <cp:contentType/>
  <cp:contentStatus/>
</cp:coreProperties>
</file>