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A" sheetId="13" r:id="rId1"/>
  </sheets>
  <definedNames/>
  <calcPr calcId="152511"/>
</workbook>
</file>

<file path=xl/sharedStrings.xml><?xml version="1.0" encoding="utf-8"?>
<sst xmlns="http://schemas.openxmlformats.org/spreadsheetml/2006/main" count="60" uniqueCount="51">
  <si>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</si>
  <si>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</si>
  <si>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</si>
  <si>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</si>
  <si>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</si>
  <si>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</si>
  <si>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</si>
  <si>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</si>
  <si>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Velkoformátová tiskárna</t>
  </si>
  <si>
    <t>notebook</t>
  </si>
  <si>
    <t>Tablet 11"</t>
  </si>
  <si>
    <t>Typ: barevná, inkoustová
Funkce: Tisk, skenování, kopírování
Připojení: WiFi, AirPrint, LAN, USB
Podporované formáty médií: A3, A3+, A4, A0, A1, A2, A2+, B5, B4, 24", B2, B3
Tiskové rozlišení: 2400 x 1200 DPI
Počet barev: 4
Příslušenství: napájecí kabel, USB kabel, plnohodnotné inkoustové kazety
Podporované operační systémy: Windows (64bit), Linux, MacOS X
Záruční podmínky: 36 měsíců
Pozn.: dodávka multifunkční tiskárny včetně dopravy, instalace a zaškolení obsluhy a náplní</t>
  </si>
  <si>
    <t>Kompaktní přenosný dataprojektor</t>
  </si>
  <si>
    <t>Projekční plátno</t>
  </si>
  <si>
    <t>Umístění: Na strop, Na zeď
Typ plátna: Roletové
Funkce plátna: Dálkové ovládání
Úhlopříčka plátna: min.  74" (187,96 cm)
Barva plátna: Matně bílé plátno</t>
  </si>
  <si>
    <t>Skener</t>
  </si>
  <si>
    <t>Win server</t>
  </si>
  <si>
    <t>P_11</t>
  </si>
  <si>
    <t>PC-standard</t>
  </si>
  <si>
    <t>dataprojektor - držák</t>
  </si>
  <si>
    <t>Stropní výsuvný držák určený pro bezpečné připevnění projektoru ke stropu.
Parametry a specifikace:
Maximální nosnost: 15 kg
Náklon: +/- 15°
Natočení: +/- 180°
Barva: Stříbrná
Materiál: Slitina hliníku, ocel
Dosah od stropu: 300-600 mm</t>
  </si>
  <si>
    <t>multifunkční tiskárna</t>
  </si>
  <si>
    <t>Funkce: Tisk, skenování, kopírování
Tisk: Technologie tisku: laser – barevná, 
Funkce Automatický oboustranný tisk (duplex), Kopírování a skenování, Oddělené barevné náplně,
Skenování: Typ skeneru: ploché provedení, automatický podavač dokumentů
Podporované formáty médií: A3, A3+, A4, A5, A6
Rozhraní: USB – součástí dodávky musí být kabel, LAN
Podporované operační systémy: Windows, Linux, MacOS X
Záruční podmínky: 24 měsíců</t>
  </si>
  <si>
    <t>Ploter</t>
  </si>
  <si>
    <t>Funkce: Skenování - Řezání – Kreslení - řezací plotr s vestavěným scannerem s možností připojení k PC.
Dotyková obrazovka min. 4“
Minimálně 15 druhů abecedy a 1100 vestavěných designů včetně patchworkových vzorů
Maximální plocha pro řez: 12"x12"- 297x 298 mm
Formát dat pro plotr: fcm, pes
Řezná rychlost 112 mm / s
Software pro vytváření, editaci a formátování dokumentů: součástí stroje
Materiál vhodný pro řezání : papír i lepenka až 400 g / m² nebo do 1,5 mm tloušťky materiálu , tenká kůže, magnetické fólie, kancelářské fólie, nažehlovací fólie na textil včetně reflexních, samolepící vinylové fólie na dekorování nábytku, aut nebo elektroniky
Skenování s rozlišením 300 dpi
Kreslení pomocí per
Podporované operační systémy: Windows, Linux, MacOS X
Záruční podmínky: 24 měsíců</t>
  </si>
  <si>
    <t>PC All-in-one</t>
  </si>
  <si>
    <t>Multifunkční tiskárna A4 inkoust</t>
  </si>
  <si>
    <t>Plátno k dataprojektoru</t>
  </si>
  <si>
    <t>monitor pro CAD</t>
  </si>
  <si>
    <t>Funkce: Tisk, skenování, kopírování
Tisk: Technologie tisku: inkoustová – barevná, 
Funkce Kopírování a skenování, Oddělené barevné náplně, Tankový systém, Bezokrajový tisk
Skenování: Typ skeneru: ploché provedení, 600 x 1200 DPI
Podporované formáty médií: A4, A5, A6
Rozhraní: USB – součástí dodávky musí být kabel, LAN
Podporované operační systémy: Windows, Linux, MacOS X
Záruční podmínky: 24 měsíců</t>
  </si>
  <si>
    <t>Minimální hardwarové vybavení:
Zařazení: Pevná instalace a přenosné. Školní verze.
Technologie: 3LCD
Rozlišení: min. 1920 × 1200 
Svítivost: min. 3000 lm
Životnost lampy: min. 6000 hodin
Kontrastní poměr: min. 15000 : 1
Reproduktory: Ano
Rozhraní: kompozitní, D-SUB/VGA, HDMI
Záruka: 36 měsíců
Příslušenství: přenosná taška, napájecí kabel, dálkové ovládání vč. baterií, propojovací kabely.</t>
  </si>
  <si>
    <t>Umístění: Na strop, Na zeď
Typ plátna: Roletové
Funkce plátna: Ruční svinování
Úhlopříčka plátna: min.  100" (254 cm)
Barva plátna: Matně bílé plátno</t>
  </si>
  <si>
    <t>Minimální hardwarové vybavení:
Typ: LCD s LED podsvícením – IPS
Úhlopříčka: min. 27" (68,58 cm)
Rozlišení: 2560 × 1440 bodů
Doba odezvy: 5 ms; 
Obnovovací frekvence: 60 Hz
Povrch displeje: Antireflexní
Poměr stran: 16:9
Hlavní funkce: Reproduktory, Nastavitelná výška, Pivot, Flicker-free, Filtr modrého světla
Ostatní: Podpora VESA 100 x 100 mm;
Typ připojení DisplayPort, DisplayPort 1.2, HDMI 1.4, USB-C
Záruční podmínky: 36 měsíců
Příslušenství: VGA kabel; HDMI; Audio kabel; Napájecí kabel</t>
  </si>
  <si>
    <t>3D dataprojektor</t>
  </si>
  <si>
    <t>3D brýle</t>
  </si>
  <si>
    <t>Minimální hardwarové vybavení:
Umístění Na strop, Na stůl
Technologie: LCD/DLP
Rozlišení: min. 1920 × 1080 
Svítivost: min. 4000 lm
Životnost lampy: min. 4000 hodin
Kontrastní poměr: min. 15000 : 1
Funkce: Zoom, MHL, 3D
Reproduktory: Ano
Rozhraní: kompozitní, D-SUB/VGA, HDMI
Záruka: 36 měsíců
Příslušenství: přenosná taška, napájecí kabel, dálkové ovládání vč. baterií, propojovací kabely.
Dataprojektor musí být kompatibilní s dodávanými 3D brýlemi</t>
  </si>
  <si>
    <t>3D brýle musí být kompatibilní s dodávaným 3D dataprojektorem</t>
  </si>
  <si>
    <r>
      <rPr>
        <b/>
        <sz val="8"/>
        <rFont val="Arial"/>
        <family val="2"/>
      </rPr>
      <t>Minimální hardwarové vybavení:</t>
    </r>
    <r>
      <rPr>
        <sz val="8"/>
        <rFont val="Arial"/>
        <family val="2"/>
      </rPr>
      <t xml:space="preserve">
Serverový procesor CPU: min. 7400 CPU Mark (dle www.cpubenchmark.net) 
Operační paměť: minimálně 16 GB DDR s minimální frekvencí 2666MHz 
Grafická karta: Integrovaná
Pevný disk: min. 8 TB – rozhraní SAS
Optická mechanika: DVD
Komunikace: Ethernet LAN 1Gbit/s; 
Rozhraní: Min. 4x USB, 1x USB-C; 4x USB 3.0,
Záruční podmínky: 36 měsíců
Operační systém: bez OS
Příslušenství: USB optická myš; klávesnice</t>
    </r>
  </si>
  <si>
    <r>
      <rPr>
        <b/>
        <sz val="8"/>
        <color theme="1"/>
        <rFont val="Arial"/>
        <family val="2"/>
      </rPr>
      <t>Minimální hardwarové vybavení:</t>
    </r>
    <r>
      <rPr>
        <sz val="8"/>
        <color theme="1"/>
        <rFont val="Arial"/>
        <family val="2"/>
      </rPr>
      <t xml:space="preserve">
Procesor: CPU: min. 7300 CPU Mark (dle www.cpubenchmark.net)
Operační paměť: minimálně 16 GB DDR s minimální frekvencí 2666MHz 
Displej: Min. 15,6" LCD
Pevný disk: Min. 500 GB SSD
Multimédia: Stereo reproduktory; Webová kamera
Komunikace: Ethernet LAN 1Gbit/s; 
Ovládání: Izolovaná klávesnici odolná proti polití + numerická část; TouchPad
Rozhraní: Min. 3x USB, 1x USB-C; 1x VGA; 1x HDMI; 1x RJ-45; 1x Sluchátka – Mikrofon; 1x Čtečka paměťových karet
Záruční podmínky: 36 měsíců
Operační systém: operační systém Windows v nejnovější verzi s možností připojení do domény (z důvodu kompatibility s již používanými programy)
Příslušenství: napájecí adaptér, USB optická myš; brašna pro notebook</t>
    </r>
  </si>
  <si>
    <r>
      <rPr>
        <b/>
        <sz val="8"/>
        <color theme="1"/>
        <rFont val="Arial"/>
        <family val="2"/>
      </rPr>
      <t>Minimální hardwarové vybavení:</t>
    </r>
    <r>
      <rPr>
        <sz val="8"/>
        <color theme="1"/>
        <rFont val="Arial"/>
        <family val="2"/>
      </rPr>
      <t xml:space="preserve">
Zařazení: Pevná instalace a přenosné. Školní verze.
Technologie: 3LCD
Rozlišení: min. 1920 × 1080 
Svítivost: min. 3000 lm
Životnost lampy: min. 4 000 hodin
Kontrastní poměr: min. 15000 : 1
Reproduktory: Ano
Rozhraní: kompozitní, D-SUB/VGA, HDMI
Záruka: 36 měsíců
Příslušenství: přenosná taška, napájecí kabel, dálkové ovládání vč. baterií, propojovací kabely: VGA.</t>
    </r>
  </si>
  <si>
    <r>
      <rPr>
        <b/>
        <sz val="8"/>
        <color theme="1"/>
        <rFont val="Arial"/>
        <family val="2"/>
      </rPr>
      <t>Minimální hardwarové vybavení:</t>
    </r>
    <r>
      <rPr>
        <sz val="8"/>
        <color theme="1"/>
        <rFont val="Arial"/>
        <family val="2"/>
      </rPr>
      <t xml:space="preserve">
Typ skeneru Stolní, Plochý
Rozlišení skeneru 1200 x 1200 DPI
Barevná hloubka 48 bit
Připojení USB
Velikost dokumentu A4</t>
    </r>
  </si>
  <si>
    <r>
      <rPr>
        <b/>
        <sz val="8"/>
        <color theme="1"/>
        <rFont val="Arial"/>
        <family val="2"/>
      </rPr>
      <t>Minimální hardwarové vybavení:</t>
    </r>
    <r>
      <rPr>
        <sz val="8"/>
        <color theme="1"/>
        <rFont val="Arial"/>
        <family val="2"/>
      </rPr>
      <t xml:space="preserve">
Procesor: CPU: min. 13000 CPU Mark  (dle www.cpubenchmark.net)
Operační paměť: minimálně 16 GB DDR4 s minimální frekvencí 2666MHz 
Grafická karta: Integrovaná nebo externí. U externí min. 2000 GPU Passmark.
Pevný disk: Min. 500 GB - SSD
Optická mechanika: DVD-RAM/±R/±RW
Komunikace: Ethernet LAN 1Gbit/s 
Rozhraní: Min. 6x USB (2xpřední, 4x USB 3.0); 1x VGA; 1x DVI (HDMI); 1x RJ-45; 1x Vstup pro mikrofon (přední); 1x Výstup na sluchátka (přední); 
Záruční podmínky: 36 měsíců
Operační systém: operační systém Windows v nejnovější verzi s možností připojení do domény (z důvodu kompatibility s již používanými programy)
Příslušenství: optická myš; klávesnice
Monitor:
Typ: LCD s LED podsvícením
Úhlopříčka: min. 24" (60,96 cm)
Rozlišení: 1920 x 1080 bodů (Full HD) (16:9)
Doba odezvy: 5 ms; 
Obnovovací frekvence: 75 Hz
Povrch displeje: Antireflexní
Poměr stran: 16:9
Konstrukce: Prohnutá
Ostatní: Podpora VESA 100 x 100 mm; Reproduktory
Rozhraní: DVI (HDMI); VGA (D-Sub); Sluchátka (3,5 mm jack)
Záruční podmínky: 36 měsíců
Příslušenství: VGA kabel; DVI kabel (HDMI); Audio kabel; Napájecí kabel, monitor musí jít propojit s PC</t>
    </r>
  </si>
  <si>
    <r>
      <rPr>
        <b/>
        <sz val="8"/>
        <color theme="1"/>
        <rFont val="Arial"/>
        <family val="2"/>
      </rPr>
      <t>Minimální hardwarové vybavení:</t>
    </r>
    <r>
      <rPr>
        <sz val="8"/>
        <color theme="1"/>
        <rFont val="Arial"/>
        <family val="2"/>
      </rPr>
      <t xml:space="preserve">
Zařazení: Pevná instalace a přenosné. Školní verze.
Technologie: 3LCD
Rozlišení: min. 1920 × 1200 
Svítivost: min. 5000 lm
Životnost lampy: min. 5000 hodin
Kontrastní poměr: min. 15000 : 1
Reproduktory: Ano
Rozhraní: kompozitní, D-SUB/VGA, HDMI
Záruka: 36 měsíců
Příslušenství: přenosná taška, napájecí kabel, dálkové ovládání vč. baterií, propojovací kabely.</t>
    </r>
  </si>
  <si>
    <r>
      <rPr>
        <b/>
        <sz val="8"/>
        <color theme="1"/>
        <rFont val="Arial"/>
        <family val="2"/>
      </rPr>
      <t>Minimální hardwarové vybavení:</t>
    </r>
    <r>
      <rPr>
        <sz val="8"/>
        <color theme="1"/>
        <rFont val="Arial"/>
        <family val="2"/>
      </rPr>
      <t xml:space="preserve">
Typ sestavy All-in-one PC
Procesor: CPU: min. 3700 CPU Mark  (dle www.cpubenchmark.net)
Operační paměť: minimálně 4 GB DDR4 s minimální frekvencí 2400MHz 
Grafická karta: Integrovaná nebo externí. U externí min. 2000 GPU Passmark.
Pevný disk: Min. 1000 GB 
Optická mechanika: DVD-RAM/±R/±RW
Komunikace: Ethernet LAN 1Gbit/s 
Rozhraní: Min. 4x USB (2x USB 3.0); Combo Audio Jack 
Záruční podmínky: 24 měsíců
Operační systém: operační systém Windows v nejnovější verzi s možností připojení do domény (z důvodu kompatibility s již používanými programy)
Příslušenství: optická myš; klávesnice
Displej:
Typ: LCD s LED podsvícením - IPS
Úhlopříčka: min. 21,5" (54,61cm)
Rozlišení: 1920 x 1080 bodů (Full HD) (16:9)</t>
    </r>
  </si>
  <si>
    <r>
      <rPr>
        <b/>
        <sz val="8"/>
        <color theme="1"/>
        <rFont val="Arial"/>
        <family val="2"/>
      </rPr>
      <t>Minimální hardwarové vybavení:</t>
    </r>
    <r>
      <rPr>
        <sz val="8"/>
        <color theme="1"/>
        <rFont val="Arial"/>
        <family val="2"/>
      </rPr>
      <t xml:space="preserve">
Rozlišení dotykového displeje - Min. 2388 × 1668 (Liquid Retina), technologie True Tone, 120Hz obnovovací frekvence
Typ dotykového displeje: Kapacitní
Úhlopříčka displeje: 11" (27,94 cm)
Technické parametry: Min. velikost úložiště: 256 GB, 
Velikost operační paměti: 6 GB
Procesor min. výkon: dle GeekBench5 min.: 1100 Single-Core Score
Multi Core min.: 4600 (https://browser.geekbench.com/)
Podpora sítí: Wi Fi (802.11a/b/g/n/ac); Bluetooth
Senzory: Pohybový senzor, Digitální kompas, Gyroskop, Světelný senzor
Fotoaparát:
Rozlišení fotoaparátu: 12 Mpx
Rozlišení selfie fotoaparátu: 7 Mpx
Rozhraní: USB-C,
Výdrž baterie: min. 7 hodin
Operační systém:
Tablet musí obsahovat legální operační systém v poslední vydané a podporované verzi, musí umožňovat integraci do domény, personifikovaný přístup pro více osob – 100 a více. Tablet musí jít integrovat do infrastrukturního portálu Apple School Manager. Součástí tabletu musí být kancelářské aplikace, systém jednoduchého přenosu obsahu tabletu na dataprojektor. Aplikace pro úpravu videa, která musí podporovat – editaci videa 4K, opravovat a vylepšovat nastavení barev videa, oříznout a otočit videoklip, stabilizovat otřesy videa, změnit rychlost videa, obsahovat databázi stylů, filtrů, zvukových efektů a vestavěné hudby.</t>
    </r>
  </si>
  <si>
    <t>maximální možná cena bez DPH/jednotka</t>
  </si>
  <si>
    <t>jednotková cena bez DPH</t>
  </si>
  <si>
    <t>cena celkem bez DPH</t>
  </si>
  <si>
    <t>Nákup IT techniky - část A - vybavení učeben</t>
  </si>
  <si>
    <t>Stacionární dataprojektor do knihovny</t>
  </si>
  <si>
    <t>Stacionární dataprojektor do laboratoře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</si>
</sst>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2" tint="-0.4999699890613556"/>
      </left>
      <right/>
      <top style="medium">
        <color theme="2" tint="-0.4999699890613556"/>
      </top>
      <bottom/>
    </border>
    <border>
      <left/>
      <right/>
      <top style="medium">
        <color theme="2" tint="-0.4999699890613556"/>
      </top>
      <bottom/>
    </border>
    <border>
      <left/>
      <right style="medium">
        <color theme="2" tint="-0.4999699890613556"/>
      </right>
      <top style="medium">
        <color theme="2" tint="-0.4999699890613556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  <xf numFmtId="0" fontId="14" fillId="0" borderId="0">
      <alignment/>
      <protection/>
    </xf>
  </cellStyleXfs>
  <cellXfs count="37">
    <xf numFmtId="0" fontId="0" fillId="0" borderId="0" xfId="0"/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9" fillId="4" borderId="0" xfId="0" applyFont="1" applyFill="1" applyBorder="1" applyAlignment="1" applyProtection="1">
      <alignment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0" fillId="5" borderId="4" xfId="0" applyFill="1" applyBorder="1" applyAlignment="1" applyProtection="1">
      <alignment horizontal="right" vertical="center"/>
      <protection locked="0"/>
    </xf>
    <xf numFmtId="44" fontId="0" fillId="5" borderId="4" xfId="0" applyNumberFormat="1" applyFill="1" applyBorder="1" applyAlignment="1" applyProtection="1">
      <alignment vertical="center"/>
      <protection locked="0"/>
    </xf>
    <xf numFmtId="44" fontId="0" fillId="5" borderId="5" xfId="0" applyNumberFormat="1" applyFill="1" applyBorder="1" applyAlignment="1" applyProtection="1">
      <alignment vertical="center"/>
      <protection locked="0"/>
    </xf>
    <xf numFmtId="164" fontId="0" fillId="0" borderId="0" xfId="0" applyNumberFormat="1" applyProtection="1">
      <protection locked="0"/>
    </xf>
    <xf numFmtId="0" fontId="0" fillId="5" borderId="6" xfId="0" applyFill="1" applyBorder="1" applyAlignment="1" applyProtection="1">
      <alignment horizontal="right" vertical="center"/>
      <protection locked="0"/>
    </xf>
    <xf numFmtId="44" fontId="0" fillId="0" borderId="0" xfId="0" applyNumberFormat="1" applyProtection="1">
      <protection locked="0"/>
    </xf>
    <xf numFmtId="0" fontId="9" fillId="0" borderId="2" xfId="0" applyFont="1" applyBorder="1" applyProtection="1">
      <protection locked="0"/>
    </xf>
    <xf numFmtId="0" fontId="0" fillId="0" borderId="7" xfId="0" applyBorder="1" applyProtection="1">
      <protection locked="0"/>
    </xf>
    <xf numFmtId="44" fontId="0" fillId="0" borderId="7" xfId="0" applyNumberFormat="1" applyBorder="1" applyProtection="1">
      <protection locked="0"/>
    </xf>
    <xf numFmtId="44" fontId="9" fillId="5" borderId="8" xfId="0" applyNumberFormat="1" applyFont="1" applyFill="1" applyBorder="1" applyProtection="1">
      <protection locked="0"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vertical="center"/>
      <protection/>
    </xf>
    <xf numFmtId="0" fontId="16" fillId="0" borderId="10" xfId="24" applyFont="1" applyBorder="1" applyAlignment="1" applyProtection="1">
      <alignment vertical="center" wrapText="1"/>
      <protection/>
    </xf>
    <xf numFmtId="3" fontId="3" fillId="0" borderId="4" xfId="24" applyNumberFormat="1" applyFont="1" applyBorder="1" applyAlignment="1" applyProtection="1">
      <alignment horizontal="left" vertical="center" wrapText="1"/>
      <protection/>
    </xf>
    <xf numFmtId="164" fontId="8" fillId="3" borderId="4" xfId="24" applyNumberFormat="1" applyFont="1" applyFill="1" applyBorder="1" applyAlignment="1" applyProtection="1">
      <alignment horizontal="center" vertical="center" wrapText="1"/>
      <protection/>
    </xf>
    <xf numFmtId="164" fontId="1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right" vertical="center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10" fillId="0" borderId="6" xfId="0" applyFont="1" applyFill="1" applyBorder="1" applyAlignment="1" applyProtection="1">
      <alignment horizontal="left" wrapText="1"/>
      <protection/>
    </xf>
    <xf numFmtId="164" fontId="8" fillId="3" borderId="6" xfId="24" applyNumberFormat="1" applyFont="1" applyFill="1" applyBorder="1" applyAlignment="1" applyProtection="1">
      <alignment horizontal="center" vertical="center" wrapText="1"/>
      <protection/>
    </xf>
    <xf numFmtId="164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right" vertical="center"/>
      <protection/>
    </xf>
    <xf numFmtId="0" fontId="16" fillId="0" borderId="11" xfId="24" applyFont="1" applyBorder="1" applyAlignment="1" applyProtection="1">
      <alignment vertical="center" wrapText="1"/>
      <protection/>
    </xf>
    <xf numFmtId="0" fontId="10" fillId="0" borderId="6" xfId="0" applyFont="1" applyFill="1" applyBorder="1" applyAlignment="1" applyProtection="1">
      <alignment horizontal="left" vertical="center" wrapText="1"/>
      <protection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9" fillId="5" borderId="12" xfId="0" applyFont="1" applyFill="1" applyBorder="1" applyAlignment="1" applyProtection="1">
      <alignment horizontal="center"/>
      <protection locked="0"/>
    </xf>
    <xf numFmtId="0" fontId="9" fillId="5" borderId="13" xfId="0" applyFon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tabSelected="1" zoomScale="85" zoomScaleNormal="85" workbookViewId="0" topLeftCell="A16">
      <selection activeCell="M18" sqref="M18"/>
    </sheetView>
  </sheetViews>
  <sheetFormatPr defaultColWidth="9.140625" defaultRowHeight="15"/>
  <cols>
    <col min="1" max="1" width="5.7109375" style="3" customWidth="1"/>
    <col min="2" max="2" width="30.57421875" style="3" customWidth="1"/>
    <col min="3" max="3" width="77.140625" style="3" customWidth="1"/>
    <col min="4" max="4" width="23.8515625" style="3" customWidth="1"/>
    <col min="5" max="5" width="23.00390625" style="3" customWidth="1"/>
    <col min="6" max="7" width="9.140625" style="3" customWidth="1"/>
    <col min="8" max="8" width="17.140625" style="3" customWidth="1"/>
    <col min="9" max="9" width="18.140625" style="3" customWidth="1"/>
    <col min="10" max="10" width="19.7109375" style="3" customWidth="1"/>
    <col min="11" max="12" width="11.57421875" style="3" bestFit="1" customWidth="1"/>
    <col min="13" max="16384" width="9.140625" style="3" customWidth="1"/>
  </cols>
  <sheetData>
    <row r="1" ht="15.75" thickBot="1"/>
    <row r="2" spans="2:10" ht="18.75" thickBot="1">
      <c r="B2" s="4" t="s">
        <v>17</v>
      </c>
      <c r="C2" s="32" t="s">
        <v>48</v>
      </c>
      <c r="D2" s="32"/>
      <c r="E2" s="32"/>
      <c r="F2" s="32"/>
      <c r="G2" s="32"/>
      <c r="H2" s="32"/>
      <c r="I2" s="32"/>
      <c r="J2" s="33"/>
    </row>
    <row r="3" ht="15.75" thickBot="1"/>
    <row r="4" spans="6:10" ht="15.75" thickBot="1">
      <c r="F4" s="5"/>
      <c r="G4" s="5"/>
      <c r="H4" s="34" t="s">
        <v>5</v>
      </c>
      <c r="I4" s="35"/>
      <c r="J4" s="36"/>
    </row>
    <row r="5" spans="2:10" ht="30.75" thickBot="1">
      <c r="B5" s="17" t="s">
        <v>0</v>
      </c>
      <c r="C5" s="18" t="s">
        <v>1</v>
      </c>
      <c r="D5" s="1" t="s">
        <v>45</v>
      </c>
      <c r="E5" s="1" t="s">
        <v>7</v>
      </c>
      <c r="F5" s="19" t="s">
        <v>2</v>
      </c>
      <c r="G5" s="19" t="s">
        <v>3</v>
      </c>
      <c r="H5" s="2" t="s">
        <v>46</v>
      </c>
      <c r="I5" s="2" t="s">
        <v>47</v>
      </c>
      <c r="J5" s="6" t="s">
        <v>4</v>
      </c>
    </row>
    <row r="6" spans="2:11" ht="123.75">
      <c r="B6" s="20" t="s">
        <v>16</v>
      </c>
      <c r="C6" s="21" t="s">
        <v>37</v>
      </c>
      <c r="D6" s="22">
        <f>E6/1.21</f>
        <v>50413.223140495866</v>
      </c>
      <c r="E6" s="23">
        <v>61000</v>
      </c>
      <c r="F6" s="24">
        <v>1</v>
      </c>
      <c r="G6" s="24" t="s">
        <v>6</v>
      </c>
      <c r="H6" s="7"/>
      <c r="I6" s="8">
        <f>H6*F6</f>
        <v>0</v>
      </c>
      <c r="J6" s="9">
        <f>I6*1.21</f>
        <v>0</v>
      </c>
      <c r="K6" s="10"/>
    </row>
    <row r="7" spans="2:11" ht="113.25">
      <c r="B7" s="25" t="s">
        <v>8</v>
      </c>
      <c r="C7" s="26" t="s">
        <v>11</v>
      </c>
      <c r="D7" s="27">
        <f aca="true" t="shared" si="0" ref="D7:D24">E7/1.21</f>
        <v>44819.00826446281</v>
      </c>
      <c r="E7" s="28">
        <v>54231</v>
      </c>
      <c r="F7" s="29">
        <v>1</v>
      </c>
      <c r="G7" s="29" t="s">
        <v>6</v>
      </c>
      <c r="H7" s="11"/>
      <c r="I7" s="8">
        <f aca="true" t="shared" si="1" ref="I7:I24">H7*F7</f>
        <v>0</v>
      </c>
      <c r="J7" s="9">
        <f aca="true" t="shared" si="2" ref="J7:J24">I7*1.21</f>
        <v>0</v>
      </c>
      <c r="K7" s="10"/>
    </row>
    <row r="8" spans="2:11" ht="277.5" customHeight="1">
      <c r="B8" s="30" t="s">
        <v>10</v>
      </c>
      <c r="C8" s="26" t="s">
        <v>44</v>
      </c>
      <c r="D8" s="27">
        <f t="shared" si="0"/>
        <v>22727.272727272728</v>
      </c>
      <c r="E8" s="28">
        <v>27500</v>
      </c>
      <c r="F8" s="29">
        <v>6</v>
      </c>
      <c r="G8" s="29" t="s">
        <v>6</v>
      </c>
      <c r="H8" s="11"/>
      <c r="I8" s="8">
        <f t="shared" si="1"/>
        <v>0</v>
      </c>
      <c r="J8" s="9">
        <f t="shared" si="2"/>
        <v>0</v>
      </c>
      <c r="K8" s="10"/>
    </row>
    <row r="9" spans="2:11" ht="158.25">
      <c r="B9" s="30" t="s">
        <v>9</v>
      </c>
      <c r="C9" s="26" t="s">
        <v>38</v>
      </c>
      <c r="D9" s="27">
        <f t="shared" si="0"/>
        <v>22857.02479338843</v>
      </c>
      <c r="E9" s="28">
        <v>27657</v>
      </c>
      <c r="F9" s="29">
        <v>10</v>
      </c>
      <c r="G9" s="29" t="s">
        <v>6</v>
      </c>
      <c r="H9" s="11"/>
      <c r="I9" s="8">
        <f t="shared" si="1"/>
        <v>0</v>
      </c>
      <c r="J9" s="9">
        <f t="shared" si="2"/>
        <v>0</v>
      </c>
      <c r="K9" s="10"/>
    </row>
    <row r="10" spans="2:11" ht="123.75">
      <c r="B10" s="30" t="s">
        <v>12</v>
      </c>
      <c r="C10" s="31" t="s">
        <v>39</v>
      </c>
      <c r="D10" s="27">
        <f t="shared" si="0"/>
        <v>10631.404958677685</v>
      </c>
      <c r="E10" s="28">
        <v>12864</v>
      </c>
      <c r="F10" s="29">
        <v>1</v>
      </c>
      <c r="G10" s="29" t="s">
        <v>6</v>
      </c>
      <c r="H10" s="11"/>
      <c r="I10" s="8">
        <f t="shared" si="1"/>
        <v>0</v>
      </c>
      <c r="J10" s="9">
        <f t="shared" si="2"/>
        <v>0</v>
      </c>
      <c r="K10" s="10"/>
    </row>
    <row r="11" spans="2:11" ht="56.25">
      <c r="B11" s="30" t="s">
        <v>13</v>
      </c>
      <c r="C11" s="31" t="s">
        <v>14</v>
      </c>
      <c r="D11" s="27">
        <f t="shared" si="0"/>
        <v>2089.2561983471073</v>
      </c>
      <c r="E11" s="28">
        <v>2528</v>
      </c>
      <c r="F11" s="29">
        <v>1</v>
      </c>
      <c r="G11" s="29" t="s">
        <v>6</v>
      </c>
      <c r="H11" s="11"/>
      <c r="I11" s="8">
        <f t="shared" si="1"/>
        <v>0</v>
      </c>
      <c r="J11" s="9">
        <f t="shared" si="2"/>
        <v>0</v>
      </c>
      <c r="K11" s="10"/>
    </row>
    <row r="12" spans="2:11" ht="68.25">
      <c r="B12" s="30" t="s">
        <v>15</v>
      </c>
      <c r="C12" s="26" t="s">
        <v>40</v>
      </c>
      <c r="D12" s="27">
        <f t="shared" si="0"/>
        <v>5486.7768595041325</v>
      </c>
      <c r="E12" s="28">
        <v>6639</v>
      </c>
      <c r="F12" s="29">
        <v>1</v>
      </c>
      <c r="G12" s="29" t="s">
        <v>6</v>
      </c>
      <c r="H12" s="11"/>
      <c r="I12" s="8">
        <f t="shared" si="1"/>
        <v>0</v>
      </c>
      <c r="J12" s="9">
        <f t="shared" si="2"/>
        <v>0</v>
      </c>
      <c r="K12" s="10"/>
    </row>
    <row r="13" spans="2:11" ht="292.5">
      <c r="B13" s="30" t="s">
        <v>18</v>
      </c>
      <c r="C13" s="31" t="s">
        <v>41</v>
      </c>
      <c r="D13" s="27">
        <f t="shared" si="0"/>
        <v>27559.504132231406</v>
      </c>
      <c r="E13" s="28">
        <v>33347</v>
      </c>
      <c r="F13" s="29">
        <v>38</v>
      </c>
      <c r="G13" s="29" t="s">
        <v>6</v>
      </c>
      <c r="H13" s="11"/>
      <c r="I13" s="8">
        <f t="shared" si="1"/>
        <v>0</v>
      </c>
      <c r="J13" s="9">
        <f t="shared" si="2"/>
        <v>0</v>
      </c>
      <c r="K13" s="10"/>
    </row>
    <row r="14" spans="2:11" ht="123.75">
      <c r="B14" s="30" t="s">
        <v>49</v>
      </c>
      <c r="C14" s="31" t="s">
        <v>42</v>
      </c>
      <c r="D14" s="27">
        <f t="shared" si="0"/>
        <v>32528.92561983471</v>
      </c>
      <c r="E14" s="28">
        <v>39360</v>
      </c>
      <c r="F14" s="29">
        <v>1</v>
      </c>
      <c r="G14" s="29"/>
      <c r="H14" s="11"/>
      <c r="I14" s="8">
        <f t="shared" si="1"/>
        <v>0</v>
      </c>
      <c r="J14" s="9">
        <f t="shared" si="2"/>
        <v>0</v>
      </c>
      <c r="K14" s="10"/>
    </row>
    <row r="15" spans="2:11" ht="90">
      <c r="B15" s="30" t="s">
        <v>19</v>
      </c>
      <c r="C15" s="31" t="s">
        <v>20</v>
      </c>
      <c r="D15" s="27">
        <f t="shared" si="0"/>
        <v>3301.6528925619837</v>
      </c>
      <c r="E15" s="28">
        <v>3995</v>
      </c>
      <c r="F15" s="29">
        <v>1</v>
      </c>
      <c r="G15" s="29"/>
      <c r="H15" s="11"/>
      <c r="I15" s="8">
        <f t="shared" si="1"/>
        <v>0</v>
      </c>
      <c r="J15" s="9">
        <f t="shared" si="2"/>
        <v>0</v>
      </c>
      <c r="K15" s="10"/>
    </row>
    <row r="16" spans="2:11" ht="90">
      <c r="B16" s="30" t="s">
        <v>21</v>
      </c>
      <c r="C16" s="31" t="s">
        <v>22</v>
      </c>
      <c r="D16" s="27">
        <f t="shared" si="0"/>
        <v>33008.264462809915</v>
      </c>
      <c r="E16" s="28">
        <v>39940</v>
      </c>
      <c r="F16" s="29">
        <v>2</v>
      </c>
      <c r="G16" s="29"/>
      <c r="H16" s="11"/>
      <c r="I16" s="8">
        <f t="shared" si="1"/>
        <v>0</v>
      </c>
      <c r="J16" s="9">
        <f t="shared" si="2"/>
        <v>0</v>
      </c>
      <c r="K16" s="10"/>
    </row>
    <row r="17" spans="2:11" ht="157.5">
      <c r="B17" s="30" t="s">
        <v>23</v>
      </c>
      <c r="C17" s="31" t="s">
        <v>24</v>
      </c>
      <c r="D17" s="27">
        <f t="shared" si="0"/>
        <v>8433.88429752066</v>
      </c>
      <c r="E17" s="28">
        <v>10205</v>
      </c>
      <c r="F17" s="29">
        <v>1</v>
      </c>
      <c r="G17" s="29"/>
      <c r="H17" s="11"/>
      <c r="I17" s="8">
        <f t="shared" si="1"/>
        <v>0</v>
      </c>
      <c r="J17" s="9">
        <f t="shared" si="2"/>
        <v>0</v>
      </c>
      <c r="K17" s="10"/>
    </row>
    <row r="18" spans="2:11" ht="191.25">
      <c r="B18" s="30" t="s">
        <v>25</v>
      </c>
      <c r="C18" s="31" t="s">
        <v>43</v>
      </c>
      <c r="D18" s="27">
        <f t="shared" si="0"/>
        <v>11561.98347107438</v>
      </c>
      <c r="E18" s="28">
        <v>13990</v>
      </c>
      <c r="F18" s="29">
        <v>13</v>
      </c>
      <c r="G18" s="29"/>
      <c r="H18" s="11"/>
      <c r="I18" s="8">
        <f t="shared" si="1"/>
        <v>0</v>
      </c>
      <c r="J18" s="9">
        <f t="shared" si="2"/>
        <v>0</v>
      </c>
      <c r="K18" s="10"/>
    </row>
    <row r="19" spans="2:11" ht="90">
      <c r="B19" s="30" t="s">
        <v>26</v>
      </c>
      <c r="C19" s="31" t="s">
        <v>29</v>
      </c>
      <c r="D19" s="27">
        <f t="shared" si="0"/>
        <v>3297.5206611570247</v>
      </c>
      <c r="E19" s="28">
        <v>3990</v>
      </c>
      <c r="F19" s="29">
        <v>1</v>
      </c>
      <c r="G19" s="29"/>
      <c r="H19" s="11"/>
      <c r="I19" s="8">
        <f t="shared" si="1"/>
        <v>0</v>
      </c>
      <c r="J19" s="9">
        <f t="shared" si="2"/>
        <v>0</v>
      </c>
      <c r="K19" s="10"/>
    </row>
    <row r="20" spans="2:11" ht="123.75">
      <c r="B20" s="30" t="s">
        <v>50</v>
      </c>
      <c r="C20" s="31" t="s">
        <v>30</v>
      </c>
      <c r="D20" s="27">
        <f t="shared" si="0"/>
        <v>22194.21487603306</v>
      </c>
      <c r="E20" s="28">
        <v>26855</v>
      </c>
      <c r="F20" s="29">
        <v>1</v>
      </c>
      <c r="G20" s="29"/>
      <c r="H20" s="11"/>
      <c r="I20" s="8">
        <f t="shared" si="1"/>
        <v>0</v>
      </c>
      <c r="J20" s="9">
        <f t="shared" si="2"/>
        <v>0</v>
      </c>
      <c r="K20" s="10"/>
    </row>
    <row r="21" spans="2:11" ht="56.25">
      <c r="B21" s="30" t="s">
        <v>27</v>
      </c>
      <c r="C21" s="31" t="s">
        <v>31</v>
      </c>
      <c r="D21" s="27">
        <f t="shared" si="0"/>
        <v>1570.2479338842975</v>
      </c>
      <c r="E21" s="28">
        <v>1900</v>
      </c>
      <c r="F21" s="29">
        <v>1</v>
      </c>
      <c r="G21" s="29"/>
      <c r="H21" s="11"/>
      <c r="I21" s="8">
        <f t="shared" si="1"/>
        <v>0</v>
      </c>
      <c r="J21" s="9">
        <f t="shared" si="2"/>
        <v>0</v>
      </c>
      <c r="K21" s="10"/>
    </row>
    <row r="22" spans="2:11" ht="146.25">
      <c r="B22" s="30" t="s">
        <v>28</v>
      </c>
      <c r="C22" s="31" t="s">
        <v>32</v>
      </c>
      <c r="D22" s="27">
        <f t="shared" si="0"/>
        <v>5123.966942148761</v>
      </c>
      <c r="E22" s="28">
        <v>6200</v>
      </c>
      <c r="F22" s="29">
        <v>3</v>
      </c>
      <c r="G22" s="29"/>
      <c r="H22" s="11"/>
      <c r="I22" s="8">
        <f t="shared" si="1"/>
        <v>0</v>
      </c>
      <c r="J22" s="9">
        <f t="shared" si="2"/>
        <v>0</v>
      </c>
      <c r="K22" s="10"/>
    </row>
    <row r="23" spans="2:11" ht="146.25">
      <c r="B23" s="30" t="s">
        <v>33</v>
      </c>
      <c r="C23" s="31" t="s">
        <v>35</v>
      </c>
      <c r="D23" s="27">
        <f t="shared" si="0"/>
        <v>21865.289256198346</v>
      </c>
      <c r="E23" s="28">
        <v>26457</v>
      </c>
      <c r="F23" s="29">
        <v>2</v>
      </c>
      <c r="G23" s="29"/>
      <c r="H23" s="11"/>
      <c r="I23" s="8">
        <f t="shared" si="1"/>
        <v>0</v>
      </c>
      <c r="J23" s="9">
        <f t="shared" si="2"/>
        <v>0</v>
      </c>
      <c r="K23" s="10"/>
    </row>
    <row r="24" spans="2:11" ht="15">
      <c r="B24" s="30" t="s">
        <v>34</v>
      </c>
      <c r="C24" s="26" t="s">
        <v>36</v>
      </c>
      <c r="D24" s="27">
        <f t="shared" si="0"/>
        <v>966.1157024793389</v>
      </c>
      <c r="E24" s="28">
        <v>1169</v>
      </c>
      <c r="F24" s="29">
        <v>100</v>
      </c>
      <c r="G24" s="29"/>
      <c r="H24" s="11"/>
      <c r="I24" s="8">
        <f t="shared" si="1"/>
        <v>0</v>
      </c>
      <c r="J24" s="9">
        <f t="shared" si="2"/>
        <v>0</v>
      </c>
      <c r="K24" s="10"/>
    </row>
    <row r="25" spans="9:10" ht="15.75" thickBot="1">
      <c r="I25" s="12"/>
      <c r="J25" s="12"/>
    </row>
    <row r="26" spans="6:11" ht="15.75" thickBot="1">
      <c r="F26" s="13" t="s">
        <v>47</v>
      </c>
      <c r="G26" s="14"/>
      <c r="H26" s="15"/>
      <c r="I26" s="15"/>
      <c r="J26" s="16">
        <f>SUM(I6:I24)</f>
        <v>0</v>
      </c>
      <c r="K26" s="10"/>
    </row>
    <row r="27" spans="6:10" ht="15.75" thickBot="1">
      <c r="F27" s="13" t="s">
        <v>4</v>
      </c>
      <c r="G27" s="14"/>
      <c r="H27" s="15"/>
      <c r="I27" s="15"/>
      <c r="J27" s="16">
        <f>SUM(J6:J24)</f>
        <v>0</v>
      </c>
    </row>
    <row r="29" spans="11:12" ht="15">
      <c r="K29" s="10"/>
      <c r="L29" s="10"/>
    </row>
  </sheetData>
  <sheetProtection algorithmName="SHA-512" hashValue="RTJ3MA62iRdlipPvwG9TZH67E3vBqMx0tKfpnkWZGayEdSqyhGlyvf9L3V22S7SMPBQnLn4oDpkADZ5HwrzNcw==" saltValue="LwtWSwNq7C5WYTHAYKKzbw==" spinCount="100000" sheet="1" objects="1" scenarios="1" selectLockedCells="1"/>
  <mergeCells count="2">
    <mergeCell ref="C2:J2"/>
    <mergeCell ref="H4:J4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D6 D7:D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Administrator</cp:lastModifiedBy>
  <cp:lastPrinted>2017-12-27T09:02:56Z</cp:lastPrinted>
  <dcterms:created xsi:type="dcterms:W3CDTF">2017-01-23T02:45:31Z</dcterms:created>
  <dcterms:modified xsi:type="dcterms:W3CDTF">2021-03-22T08:15:52Z</dcterms:modified>
  <cp:category/>
  <cp:version/>
  <cp:contentType/>
  <cp:contentStatus/>
</cp:coreProperties>
</file>