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28" yWindow="65428" windowWidth="23256" windowHeight="12576" firstSheet="2" activeTab="7"/>
  </bookViews>
  <sheets>
    <sheet name="1-Pokoj č. 16" sheetId="13" r:id="rId1"/>
    <sheet name="2-Pokoj č. 19" sheetId="15" r:id="rId2"/>
    <sheet name="3-Pokoj č. 31" sheetId="17" r:id="rId3"/>
    <sheet name="4-Pokoj č. 35" sheetId="16" r:id="rId4"/>
    <sheet name="5-Vstupy do výtahu" sheetId="18" r:id="rId5"/>
    <sheet name="6-Hospodářská budova" sheetId="14" r:id="rId6"/>
    <sheet name="7-Instalatérské práce" sheetId="11" r:id="rId7"/>
    <sheet name="xxxKrycí listxxx" sheetId="3" r:id="rId8"/>
  </sheets>
  <definedNames/>
  <calcPr calcId="181029"/>
</workbook>
</file>

<file path=xl/sharedStrings.xml><?xml version="1.0" encoding="utf-8"?>
<sst xmlns="http://schemas.openxmlformats.org/spreadsheetml/2006/main" count="533" uniqueCount="125">
  <si>
    <t>Popis</t>
  </si>
  <si>
    <t>Počet MJ</t>
  </si>
  <si>
    <t>Měrná jednotka</t>
  </si>
  <si>
    <t>Jednotková cena bez DPH</t>
  </si>
  <si>
    <t>Cena celkem bez DPH</t>
  </si>
  <si>
    <t>m2</t>
  </si>
  <si>
    <t>Oprava prasklin</t>
  </si>
  <si>
    <t>Broušení podkladu</t>
  </si>
  <si>
    <t>Oprava děr</t>
  </si>
  <si>
    <t>Lití pryskyřice 2 vrstvy</t>
  </si>
  <si>
    <t>Nátěr adhezním můstkem</t>
  </si>
  <si>
    <t>Nátěr soklů adhezním můstkem</t>
  </si>
  <si>
    <t>ks</t>
  </si>
  <si>
    <t>Přesun hmot</t>
  </si>
  <si>
    <t>Doprava</t>
  </si>
  <si>
    <t>hloubková penetrace 2x</t>
  </si>
  <si>
    <t>sádrokarton - stropy</t>
  </si>
  <si>
    <t>zednické opravy jádrové omítky po el. a ostatní opravy</t>
  </si>
  <si>
    <t>lepení armovací tkaniny včetně vyrovnání omítek</t>
  </si>
  <si>
    <t>štukování omítky - stěny</t>
  </si>
  <si>
    <t xml:space="preserve">přesuny hmot </t>
  </si>
  <si>
    <t>kpt</t>
  </si>
  <si>
    <t>likvidace odpadů</t>
  </si>
  <si>
    <t>VRN - vedlejší rozpočtové náklady</t>
  </si>
  <si>
    <t xml:space="preserve">průběžný hrubý úklid prostor </t>
  </si>
  <si>
    <t>Opravy omítek a malba</t>
  </si>
  <si>
    <t>obroušení nových omítek</t>
  </si>
  <si>
    <t>malby tónované - Primalex Inspiro ( vzorkovník )</t>
  </si>
  <si>
    <t>Výměna podlahových krytin</t>
  </si>
  <si>
    <t>Materiál:</t>
  </si>
  <si>
    <t>Lino PVC Noblesa</t>
  </si>
  <si>
    <t>Lišta - soklík</t>
  </si>
  <si>
    <t>bm</t>
  </si>
  <si>
    <t>Lepidlo</t>
  </si>
  <si>
    <t>Stěrka</t>
  </si>
  <si>
    <t>Penetrace</t>
  </si>
  <si>
    <t>Příprava podklad</t>
  </si>
  <si>
    <t>Stěrkování podkladu</t>
  </si>
  <si>
    <t>Pokládka + lepení</t>
  </si>
  <si>
    <t>Lepení soklů</t>
  </si>
  <si>
    <t>Přesun hmot (soubor)</t>
  </si>
  <si>
    <t>15 % DPH</t>
  </si>
  <si>
    <t>Cena celkem včetně 15 % DPH</t>
  </si>
  <si>
    <t>……………………………………………….</t>
  </si>
  <si>
    <t>razítko a podpis</t>
  </si>
  <si>
    <t>m</t>
  </si>
  <si>
    <t>Pozn.</t>
  </si>
  <si>
    <t xml:space="preserve"> </t>
  </si>
  <si>
    <t>Práce</t>
  </si>
  <si>
    <t>Zednické práce:</t>
  </si>
  <si>
    <t>Oprava fasády po el. pracích</t>
  </si>
  <si>
    <t>Osekání odfouklé omítky cca</t>
  </si>
  <si>
    <t>Omytí omítky tlakovou vodou</t>
  </si>
  <si>
    <t>Natažení nové omítky</t>
  </si>
  <si>
    <t>Malířské a lakýrnické práce:</t>
  </si>
  <si>
    <t>Obroušení oken</t>
  </si>
  <si>
    <t>Obroušení palubek štíty</t>
  </si>
  <si>
    <t>Nátěr palubek štíty</t>
  </si>
  <si>
    <t>Nátěr dveří a vrat</t>
  </si>
  <si>
    <t>Nátěr parapetu</t>
  </si>
  <si>
    <t xml:space="preserve">m </t>
  </si>
  <si>
    <t>Nátěr a penetrace fasády</t>
  </si>
  <si>
    <t>Zasklívání oken</t>
  </si>
  <si>
    <t>Lešení</t>
  </si>
  <si>
    <t>Kontejner+ skládka</t>
  </si>
  <si>
    <t>VRN</t>
  </si>
  <si>
    <t xml:space="preserve">Malta </t>
  </si>
  <si>
    <t>Štuk venkovní</t>
  </si>
  <si>
    <t>Penetrace hloubková</t>
  </si>
  <si>
    <t>Lepidlo flexibilní</t>
  </si>
  <si>
    <t>Barva fasádní</t>
  </si>
  <si>
    <t>Položkový rozpočet na opravu instalatérských prací - zhotovení nových přívodů TÚV,</t>
  </si>
  <si>
    <t>SÚV a cirkulace včetně kanalizační stoupačky ze suterénu na půdu</t>
  </si>
  <si>
    <t>Kanalizační potrubí azbestové</t>
  </si>
  <si>
    <t>Bourací práce a prostupové</t>
  </si>
  <si>
    <t>Demontáž kanalizace azbest</t>
  </si>
  <si>
    <t>Montáž nové kanalizace HT</t>
  </si>
  <si>
    <t>Demontáž potrubí</t>
  </si>
  <si>
    <t xml:space="preserve">Montáž potrubí </t>
  </si>
  <si>
    <t>Zednické práce</t>
  </si>
  <si>
    <t>Tlaková zkouška</t>
  </si>
  <si>
    <t>Likvidace azbestu kontejner</t>
  </si>
  <si>
    <t>Kontejner suť</t>
  </si>
  <si>
    <t xml:space="preserve">Přesun hmot </t>
  </si>
  <si>
    <t>Uzávěr 3/4"</t>
  </si>
  <si>
    <t>Čistící kus průměr 110</t>
  </si>
  <si>
    <t>Kolena HT průměr 110, 50, 40</t>
  </si>
  <si>
    <t>Spojovací a těsnící materiál</t>
  </si>
  <si>
    <t>Izolace Tuboli</t>
  </si>
  <si>
    <t>Malta MV1</t>
  </si>
  <si>
    <t>Kontrolní dvířka Haco</t>
  </si>
  <si>
    <t>Roháčky 1/2"</t>
  </si>
  <si>
    <t>Oprava podlah</t>
  </si>
  <si>
    <t>Stržení PVC – 3 vrstvy</t>
  </si>
  <si>
    <t>Opravy omítek, sádrokarton strop</t>
  </si>
  <si>
    <t>osekání a oprava zdiva</t>
  </si>
  <si>
    <t>malba bílá</t>
  </si>
  <si>
    <r>
      <rPr>
        <b/>
        <sz val="11"/>
        <color rgb="FF000000"/>
        <rFont val="Calibri"/>
        <family val="2"/>
      </rPr>
      <t>Práce</t>
    </r>
    <r>
      <rPr>
        <sz val="11"/>
        <color rgb="FF000000"/>
        <rFont val="Calibri"/>
        <family val="2"/>
      </rPr>
      <t>:</t>
    </r>
  </si>
  <si>
    <t>Likvidace odpadů + skládka</t>
  </si>
  <si>
    <t>Bourací práce</t>
  </si>
  <si>
    <t>Montáž lišt rohových</t>
  </si>
  <si>
    <t>Malířské práce bílá</t>
  </si>
  <si>
    <t>Ytong 7,5</t>
  </si>
  <si>
    <t>Perlinka</t>
  </si>
  <si>
    <t>Krycí list stavební opravy pokoje č. 16, 19, 31, 35, vstupy do výtahu, instalatérské práce a hospodářská budova</t>
  </si>
  <si>
    <t xml:space="preserve">V                 dne         .      . 2021 </t>
  </si>
  <si>
    <t>Položkový rozpočet na opravu hospodářské budovy</t>
  </si>
  <si>
    <t>Potrubí HT průměr 110</t>
  </si>
  <si>
    <t>Potrubí HT průměr 50</t>
  </si>
  <si>
    <t>Potrubí HT průměr 40</t>
  </si>
  <si>
    <t>Trubka průměr 40</t>
  </si>
  <si>
    <t>Trubka průměr 20</t>
  </si>
  <si>
    <t>Trubka průměr 25</t>
  </si>
  <si>
    <t>Kolena PPR, T kusy PPR, nástěnky PPR</t>
  </si>
  <si>
    <t>Doplnění nových dřevěných palubek</t>
  </si>
  <si>
    <t>Položkový rozpočet na opravu pokoje č. 16  - 21 m2</t>
  </si>
  <si>
    <t>obkladačské práce cca 3m2 včetně materiálu</t>
  </si>
  <si>
    <t>Lišta přechodová hliníková</t>
  </si>
  <si>
    <t>Položkový rozpočet na opravu pokoje č. 19-23 m2</t>
  </si>
  <si>
    <t>Nerez roh v=110cm</t>
  </si>
  <si>
    <t>Položkový rozpočet na opravu vstupů do výtahů v 1. a 2. patře - 12 m2</t>
  </si>
  <si>
    <t>Položkový rozpočet na opravu pokoje č. 31  - 31 m2</t>
  </si>
  <si>
    <t>Položkový rozpočet na opravu pokoje č. 35-16 m2</t>
  </si>
  <si>
    <t>Pozn.:</t>
  </si>
  <si>
    <t>pozn.: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</si>
</sst>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theme="6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Verdana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/>
      <right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2" borderId="4" xfId="0" applyFont="1" applyFill="1" applyBorder="1" applyAlignment="1">
      <alignment horizontal="left"/>
    </xf>
    <xf numFmtId="0" fontId="3" fillId="0" borderId="5" xfId="0" applyFont="1" applyBorder="1" applyAlignment="1">
      <alignment horizontal="right" vertical="top" wrapText="1"/>
    </xf>
    <xf numFmtId="164" fontId="3" fillId="0" borderId="5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8" xfId="0" applyBorder="1" applyAlignment="1">
      <alignment horizontal="center" vertical="top" wrapText="1"/>
    </xf>
    <xf numFmtId="0" fontId="3" fillId="2" borderId="9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vertical="top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right" vertical="top" wrapText="1"/>
    </xf>
    <xf numFmtId="164" fontId="2" fillId="0" borderId="6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21" xfId="0" applyFont="1" applyBorder="1" applyAlignment="1">
      <alignment horizontal="right" wrapText="1"/>
    </xf>
    <xf numFmtId="164" fontId="2" fillId="0" borderId="7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7" fillId="0" borderId="0" xfId="0" applyFont="1"/>
    <xf numFmtId="0" fontId="0" fillId="0" borderId="0" xfId="0"/>
    <xf numFmtId="0" fontId="8" fillId="0" borderId="0" xfId="0" applyFont="1"/>
    <xf numFmtId="0" fontId="7" fillId="0" borderId="0" xfId="0" applyFont="1" applyAlignment="1">
      <alignment vertical="top"/>
    </xf>
    <xf numFmtId="164" fontId="7" fillId="0" borderId="8" xfId="0" applyNumberFormat="1" applyFont="1" applyBorder="1" applyAlignment="1">
      <alignment vertical="top"/>
    </xf>
    <xf numFmtId="164" fontId="3" fillId="0" borderId="8" xfId="0" applyNumberFormat="1" applyFont="1" applyBorder="1" applyAlignment="1">
      <alignment vertical="top" wrapText="1"/>
    </xf>
    <xf numFmtId="0" fontId="2" fillId="0" borderId="0" xfId="0" applyFont="1"/>
    <xf numFmtId="164" fontId="0" fillId="2" borderId="8" xfId="0" applyNumberFormat="1" applyFill="1" applyBorder="1" applyAlignment="1">
      <alignment horizontal="left" vertical="top" wrapText="1"/>
    </xf>
    <xf numFmtId="164" fontId="0" fillId="0" borderId="22" xfId="0" applyNumberForma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left"/>
    </xf>
    <xf numFmtId="0" fontId="9" fillId="2" borderId="4" xfId="0" applyFont="1" applyFill="1" applyBorder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2" xfId="0" applyNumberFormat="1" applyFont="1" applyFill="1" applyBorder="1" applyAlignment="1">
      <alignment horizontal="left"/>
    </xf>
    <xf numFmtId="0" fontId="7" fillId="0" borderId="16" xfId="0" applyFont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2" borderId="8" xfId="0" applyNumberFormat="1" applyFont="1" applyFill="1" applyBorder="1" applyAlignment="1">
      <alignment horizontal="left"/>
    </xf>
    <xf numFmtId="0" fontId="7" fillId="0" borderId="16" xfId="0" applyFont="1" applyBorder="1" applyAlignment="1">
      <alignment vertical="center"/>
    </xf>
    <xf numFmtId="164" fontId="0" fillId="2" borderId="8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3" fillId="3" borderId="1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164" fontId="0" fillId="0" borderId="2" xfId="0" applyNumberFormat="1" applyBorder="1" applyAlignment="1">
      <alignment horizontal="left" vertical="top" wrapText="1"/>
    </xf>
    <xf numFmtId="164" fontId="0" fillId="0" borderId="3" xfId="0" applyNumberFormat="1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  <xf numFmtId="164" fontId="0" fillId="2" borderId="23" xfId="0" applyNumberFormat="1" applyFill="1" applyBorder="1" applyAlignment="1">
      <alignment horizontal="left" vertical="top" wrapText="1"/>
    </xf>
    <xf numFmtId="164" fontId="0" fillId="0" borderId="24" xfId="0" applyNumberFormat="1" applyBorder="1" applyAlignment="1">
      <alignment horizontal="left" vertical="top" wrapText="1"/>
    </xf>
    <xf numFmtId="0" fontId="3" fillId="3" borderId="25" xfId="0" applyFont="1" applyFill="1" applyBorder="1" applyAlignment="1">
      <alignment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64" fontId="0" fillId="0" borderId="27" xfId="0" applyNumberFormat="1" applyBorder="1" applyAlignment="1">
      <alignment horizontal="left" vertical="top" wrapText="1"/>
    </xf>
    <xf numFmtId="164" fontId="0" fillId="0" borderId="28" xfId="0" applyNumberFormat="1" applyBorder="1" applyAlignment="1">
      <alignment horizontal="left" vertical="top" wrapText="1"/>
    </xf>
    <xf numFmtId="0" fontId="0" fillId="0" borderId="29" xfId="0" applyBorder="1" applyAlignment="1">
      <alignment horizontal="center" vertical="top" wrapText="1"/>
    </xf>
    <xf numFmtId="164" fontId="0" fillId="2" borderId="29" xfId="0" applyNumberFormat="1" applyFill="1" applyBorder="1" applyAlignment="1">
      <alignment horizontal="left" vertical="top" wrapText="1"/>
    </xf>
    <xf numFmtId="164" fontId="0" fillId="0" borderId="30" xfId="0" applyNumberFormat="1" applyBorder="1" applyAlignment="1">
      <alignment horizontal="left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left" vertical="top" wrapText="1"/>
    </xf>
    <xf numFmtId="0" fontId="0" fillId="4" borderId="0" xfId="0" applyFill="1" applyBorder="1"/>
    <xf numFmtId="0" fontId="0" fillId="4" borderId="0" xfId="0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vertical="top"/>
    </xf>
    <xf numFmtId="164" fontId="7" fillId="0" borderId="29" xfId="0" applyNumberFormat="1" applyFont="1" applyBorder="1" applyAlignment="1">
      <alignment vertical="top"/>
    </xf>
    <xf numFmtId="0" fontId="7" fillId="0" borderId="31" xfId="0" applyFont="1" applyBorder="1"/>
    <xf numFmtId="0" fontId="3" fillId="2" borderId="31" xfId="0" applyFont="1" applyFill="1" applyBorder="1"/>
    <xf numFmtId="0" fontId="3" fillId="0" borderId="31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31" xfId="0" applyBorder="1" applyAlignment="1">
      <alignment horizontal="center" vertical="top" wrapText="1"/>
    </xf>
    <xf numFmtId="164" fontId="0" fillId="2" borderId="31" xfId="0" applyNumberFormat="1" applyFill="1" applyBorder="1" applyAlignment="1">
      <alignment vertical="top" wrapText="1"/>
    </xf>
    <xf numFmtId="164" fontId="0" fillId="0" borderId="31" xfId="0" applyNumberFormat="1" applyBorder="1" applyAlignment="1">
      <alignment vertical="top" wrapText="1"/>
    </xf>
    <xf numFmtId="0" fontId="7" fillId="0" borderId="31" xfId="0" applyFont="1" applyBorder="1" applyAlignment="1">
      <alignment vertical="top"/>
    </xf>
    <xf numFmtId="164" fontId="7" fillId="0" borderId="31" xfId="0" applyNumberFormat="1" applyFont="1" applyBorder="1" applyAlignment="1">
      <alignment vertical="top"/>
    </xf>
    <xf numFmtId="164" fontId="7" fillId="0" borderId="31" xfId="0" applyNumberFormat="1" applyFont="1" applyBorder="1"/>
    <xf numFmtId="0" fontId="0" fillId="5" borderId="31" xfId="0" applyFill="1" applyBorder="1" applyAlignment="1">
      <alignment vertical="top" wrapText="1"/>
    </xf>
    <xf numFmtId="0" fontId="7" fillId="0" borderId="31" xfId="0" applyFont="1" applyBorder="1" applyAlignment="1">
      <alignment horizontal="center" vertical="top"/>
    </xf>
    <xf numFmtId="164" fontId="7" fillId="2" borderId="31" xfId="0" applyNumberFormat="1" applyFont="1" applyFill="1" applyBorder="1" applyAlignment="1">
      <alignment vertical="top"/>
    </xf>
    <xf numFmtId="164" fontId="3" fillId="0" borderId="29" xfId="0" applyNumberFormat="1" applyFont="1" applyBorder="1" applyAlignment="1">
      <alignment vertical="top" wrapText="1"/>
    </xf>
    <xf numFmtId="0" fontId="8" fillId="0" borderId="0" xfId="0" applyFont="1" applyBorder="1"/>
    <xf numFmtId="0" fontId="0" fillId="0" borderId="8" xfId="0" applyFill="1" applyBorder="1" applyAlignment="1">
      <alignment horizontal="center"/>
    </xf>
    <xf numFmtId="0" fontId="3" fillId="0" borderId="31" xfId="0" applyFont="1" applyBorder="1" applyAlignment="1">
      <alignment horizontal="right" vertical="top" wrapText="1"/>
    </xf>
    <xf numFmtId="0" fontId="5" fillId="3" borderId="32" xfId="0" applyFont="1" applyFill="1" applyBorder="1" applyAlignment="1">
      <alignment vertical="center"/>
    </xf>
    <xf numFmtId="0" fontId="5" fillId="6" borderId="33" xfId="0" applyFont="1" applyFill="1" applyBorder="1" applyAlignment="1">
      <alignment horizontal="left" vertical="center"/>
    </xf>
    <xf numFmtId="0" fontId="10" fillId="7" borderId="34" xfId="0" applyFont="1" applyFill="1" applyBorder="1" applyAlignment="1">
      <alignment horizontal="left" vertical="center"/>
    </xf>
    <xf numFmtId="0" fontId="8" fillId="7" borderId="35" xfId="0" applyFont="1" applyFill="1" applyBorder="1" applyAlignment="1">
      <alignment vertical="top"/>
    </xf>
    <xf numFmtId="0" fontId="7" fillId="7" borderId="35" xfId="0" applyFont="1" applyFill="1" applyBorder="1" applyAlignment="1">
      <alignment vertical="top"/>
    </xf>
    <xf numFmtId="0" fontId="7" fillId="7" borderId="36" xfId="0" applyFont="1" applyFill="1" applyBorder="1" applyAlignment="1">
      <alignment vertical="top"/>
    </xf>
    <xf numFmtId="0" fontId="7" fillId="7" borderId="0" xfId="0" applyFont="1" applyFill="1" applyBorder="1" applyAlignment="1">
      <alignment vertical="top"/>
    </xf>
    <xf numFmtId="0" fontId="7" fillId="7" borderId="37" xfId="0" applyFont="1" applyFill="1" applyBorder="1" applyAlignment="1">
      <alignment vertical="top"/>
    </xf>
    <xf numFmtId="0" fontId="7" fillId="7" borderId="38" xfId="0" applyFont="1" applyFill="1" applyBorder="1" applyAlignment="1">
      <alignment vertical="top"/>
    </xf>
    <xf numFmtId="0" fontId="7" fillId="7" borderId="39" xfId="0" applyFont="1" applyFill="1" applyBorder="1" applyAlignment="1">
      <alignment vertical="top"/>
    </xf>
    <xf numFmtId="0" fontId="2" fillId="0" borderId="0" xfId="0" applyFont="1" applyFill="1" applyBorder="1"/>
    <xf numFmtId="0" fontId="0" fillId="0" borderId="0" xfId="0"/>
    <xf numFmtId="0" fontId="0" fillId="0" borderId="31" xfId="0" applyFill="1" applyBorder="1" applyAlignment="1">
      <alignment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31" xfId="0" applyFont="1" applyBorder="1" applyAlignment="1">
      <alignment vertical="top" wrapText="1"/>
    </xf>
    <xf numFmtId="0" fontId="0" fillId="0" borderId="31" xfId="0" applyFont="1" applyBorder="1" applyAlignment="1">
      <alignment horizontal="center" vertical="top" wrapText="1"/>
    </xf>
    <xf numFmtId="164" fontId="0" fillId="0" borderId="31" xfId="0" applyNumberFormat="1" applyFill="1" applyBorder="1" applyAlignment="1">
      <alignment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top"/>
    </xf>
    <xf numFmtId="0" fontId="7" fillId="0" borderId="16" xfId="0" applyFont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Border="1"/>
    <xf numFmtId="0" fontId="3" fillId="0" borderId="40" xfId="0" applyFont="1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164" fontId="0" fillId="0" borderId="0" xfId="0" applyNumberFormat="1" applyBorder="1" applyAlignment="1">
      <alignment horizontal="left" vertical="top" wrapText="1"/>
    </xf>
    <xf numFmtId="164" fontId="3" fillId="0" borderId="40" xfId="0" applyNumberFormat="1" applyFont="1" applyBorder="1" applyAlignment="1">
      <alignment horizontal="left" vertical="top" wrapText="1"/>
    </xf>
    <xf numFmtId="164" fontId="0" fillId="2" borderId="31" xfId="0" applyNumberFormat="1" applyFill="1" applyBorder="1" applyAlignment="1">
      <alignment horizontal="left" vertical="top" wrapText="1"/>
    </xf>
    <xf numFmtId="164" fontId="0" fillId="0" borderId="31" xfId="0" applyNumberFormat="1" applyBorder="1" applyAlignment="1">
      <alignment horizontal="left" vertical="top" wrapText="1"/>
    </xf>
    <xf numFmtId="0" fontId="9" fillId="0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164" fontId="9" fillId="0" borderId="31" xfId="0" applyNumberFormat="1" applyFont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164" fontId="7" fillId="2" borderId="31" xfId="0" applyNumberFormat="1" applyFont="1" applyFill="1" applyBorder="1" applyAlignment="1">
      <alignment horizontal="left"/>
    </xf>
    <xf numFmtId="0" fontId="7" fillId="0" borderId="31" xfId="0" applyFont="1" applyFill="1" applyBorder="1" applyAlignment="1">
      <alignment horizontal="center"/>
    </xf>
    <xf numFmtId="164" fontId="0" fillId="2" borderId="31" xfId="0" applyNumberFormat="1" applyFill="1" applyBorder="1" applyAlignment="1">
      <alignment horizontal="left"/>
    </xf>
    <xf numFmtId="0" fontId="11" fillId="0" borderId="31" xfId="0" applyFont="1" applyBorder="1" applyAlignment="1">
      <alignment horizontal="center"/>
    </xf>
    <xf numFmtId="164" fontId="11" fillId="0" borderId="31" xfId="0" applyNumberFormat="1" applyFont="1" applyBorder="1" applyAlignment="1">
      <alignment horizontal="left"/>
    </xf>
    <xf numFmtId="164" fontId="0" fillId="0" borderId="31" xfId="0" applyNumberFormat="1" applyBorder="1" applyAlignment="1">
      <alignment horizontal="left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0" fillId="0" borderId="44" xfId="0" applyBorder="1" applyAlignment="1">
      <alignment vertical="top" wrapText="1"/>
    </xf>
    <xf numFmtId="164" fontId="0" fillId="0" borderId="45" xfId="0" applyNumberFormat="1" applyBorder="1" applyAlignment="1">
      <alignment horizontal="left" vertical="top" wrapText="1"/>
    </xf>
    <xf numFmtId="0" fontId="9" fillId="2" borderId="44" xfId="0" applyFont="1" applyFill="1" applyBorder="1"/>
    <xf numFmtId="164" fontId="7" fillId="0" borderId="45" xfId="0" applyNumberFormat="1" applyFont="1" applyBorder="1" applyAlignment="1">
      <alignment horizontal="left"/>
    </xf>
    <xf numFmtId="0" fontId="7" fillId="0" borderId="44" xfId="0" applyFont="1" applyBorder="1" applyAlignment="1">
      <alignment vertical="center" wrapText="1"/>
    </xf>
    <xf numFmtId="0" fontId="7" fillId="0" borderId="44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164" fontId="11" fillId="0" borderId="45" xfId="0" applyNumberFormat="1" applyFont="1" applyBorder="1" applyAlignment="1">
      <alignment horizontal="left"/>
    </xf>
    <xf numFmtId="0" fontId="3" fillId="2" borderId="44" xfId="0" applyFont="1" applyFill="1" applyBorder="1" applyAlignment="1">
      <alignment horizontal="left"/>
    </xf>
    <xf numFmtId="164" fontId="0" fillId="0" borderId="45" xfId="0" applyNumberFormat="1" applyBorder="1" applyAlignment="1">
      <alignment horizontal="left"/>
    </xf>
    <xf numFmtId="0" fontId="3" fillId="3" borderId="44" xfId="0" applyFont="1" applyFill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Fill="1" applyBorder="1" applyAlignment="1">
      <alignment horizontal="center" vertical="top" wrapText="1"/>
    </xf>
    <xf numFmtId="164" fontId="0" fillId="2" borderId="47" xfId="0" applyNumberFormat="1" applyFill="1" applyBorder="1" applyAlignment="1">
      <alignment horizontal="left" vertical="top" wrapText="1"/>
    </xf>
    <xf numFmtId="164" fontId="0" fillId="0" borderId="48" xfId="0" applyNumberFormat="1" applyBorder="1" applyAlignment="1">
      <alignment horizontal="left" vertical="top" wrapText="1"/>
    </xf>
    <xf numFmtId="0" fontId="3" fillId="2" borderId="49" xfId="0" applyFont="1" applyFill="1" applyBorder="1"/>
    <xf numFmtId="0" fontId="7" fillId="0" borderId="50" xfId="0" applyFont="1" applyBorder="1"/>
    <xf numFmtId="0" fontId="7" fillId="0" borderId="23" xfId="0" applyFont="1" applyBorder="1"/>
    <xf numFmtId="0" fontId="3" fillId="0" borderId="51" xfId="0" applyFont="1" applyBorder="1" applyAlignment="1">
      <alignment horizontal="right" vertical="top" wrapText="1"/>
    </xf>
    <xf numFmtId="0" fontId="7" fillId="0" borderId="3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wrapText="1"/>
    </xf>
    <xf numFmtId="164" fontId="0" fillId="0" borderId="45" xfId="0" applyNumberFormat="1" applyBorder="1" applyAlignment="1">
      <alignment vertical="top" wrapText="1"/>
    </xf>
    <xf numFmtId="0" fontId="7" fillId="0" borderId="44" xfId="0" applyFont="1" applyBorder="1"/>
    <xf numFmtId="164" fontId="7" fillId="0" borderId="45" xfId="0" applyNumberFormat="1" applyFont="1" applyBorder="1" applyAlignment="1">
      <alignment vertical="top"/>
    </xf>
    <xf numFmtId="0" fontId="0" fillId="0" borderId="44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164" fontId="0" fillId="2" borderId="47" xfId="0" applyNumberFormat="1" applyFill="1" applyBorder="1" applyAlignment="1">
      <alignment vertical="top" wrapText="1"/>
    </xf>
    <xf numFmtId="164" fontId="0" fillId="0" borderId="48" xfId="0" applyNumberFormat="1" applyBorder="1" applyAlignment="1">
      <alignment vertical="top" wrapText="1"/>
    </xf>
    <xf numFmtId="0" fontId="7" fillId="0" borderId="49" xfId="0" applyFont="1" applyBorder="1"/>
    <xf numFmtId="0" fontId="3" fillId="0" borderId="44" xfId="0" applyFont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0" fontId="0" fillId="0" borderId="47" xfId="0" applyFont="1" applyFill="1" applyBorder="1" applyAlignment="1">
      <alignment horizontal="center" vertical="top" wrapText="1"/>
    </xf>
    <xf numFmtId="0" fontId="9" fillId="2" borderId="9" xfId="0" applyFont="1" applyFill="1" applyBorder="1"/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31" xfId="0" applyBorder="1" applyAlignment="1">
      <alignment horizontal="center"/>
    </xf>
    <xf numFmtId="0" fontId="7" fillId="0" borderId="41" xfId="0" applyFont="1" applyBorder="1" applyAlignment="1">
      <alignment vertical="center" wrapText="1"/>
    </xf>
    <xf numFmtId="0" fontId="0" fillId="0" borderId="42" xfId="0" applyBorder="1" applyAlignment="1">
      <alignment horizontal="center"/>
    </xf>
    <xf numFmtId="0" fontId="7" fillId="0" borderId="42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left"/>
    </xf>
    <xf numFmtId="164" fontId="0" fillId="0" borderId="43" xfId="0" applyNumberFormat="1" applyBorder="1" applyAlignment="1">
      <alignment horizontal="left" vertical="top" wrapText="1"/>
    </xf>
    <xf numFmtId="0" fontId="0" fillId="0" borderId="44" xfId="0" applyBorder="1"/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horizontal="center"/>
    </xf>
    <xf numFmtId="164" fontId="7" fillId="2" borderId="47" xfId="0" applyNumberFormat="1" applyFont="1" applyFill="1" applyBorder="1" applyAlignment="1">
      <alignment horizontal="left"/>
    </xf>
    <xf numFmtId="0" fontId="0" fillId="0" borderId="47" xfId="0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1" xfId="0" applyFont="1" applyFill="1" applyBorder="1"/>
    <xf numFmtId="0" fontId="7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center" wrapText="1"/>
    </xf>
    <xf numFmtId="0" fontId="4" fillId="8" borderId="0" xfId="0" applyFont="1" applyFill="1" applyBorder="1" applyAlignment="1">
      <alignment horizontal="center" wrapText="1"/>
    </xf>
    <xf numFmtId="0" fontId="7" fillId="9" borderId="0" xfId="0" applyFont="1" applyFill="1" applyAlignment="1">
      <alignment vertical="top"/>
    </xf>
    <xf numFmtId="0" fontId="7" fillId="9" borderId="0" xfId="0" applyFont="1" applyFill="1"/>
    <xf numFmtId="0" fontId="7" fillId="9" borderId="0" xfId="0" applyFont="1" applyFill="1" applyBorder="1" applyAlignment="1">
      <alignment vertical="top"/>
    </xf>
    <xf numFmtId="0" fontId="7" fillId="9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H68"/>
  <sheetViews>
    <sheetView workbookViewId="0" topLeftCell="A1">
      <selection activeCell="C48" sqref="C48"/>
    </sheetView>
  </sheetViews>
  <sheetFormatPr defaultColWidth="14.421875" defaultRowHeight="15" customHeight="1"/>
  <cols>
    <col min="1" max="1" width="2.8515625" style="41" customWidth="1"/>
    <col min="2" max="2" width="46.00390625" style="41" customWidth="1"/>
    <col min="3" max="4" width="8.421875" style="41" customWidth="1"/>
    <col min="5" max="5" width="12.140625" style="41" customWidth="1"/>
    <col min="6" max="6" width="14.28125" style="41" customWidth="1"/>
    <col min="7" max="8" width="8.7109375" style="41" customWidth="1"/>
    <col min="9" max="16384" width="14.421875" style="41" customWidth="1"/>
  </cols>
  <sheetData>
    <row r="1" ht="14.25" customHeight="1"/>
    <row r="2" ht="14.25" customHeight="1"/>
    <row r="3" ht="14.25" customHeight="1">
      <c r="B3" s="211" t="s">
        <v>115</v>
      </c>
    </row>
    <row r="4" spans="2:3" ht="20.25" customHeight="1" thickBot="1">
      <c r="B4" s="212"/>
      <c r="C4" s="46"/>
    </row>
    <row r="5" ht="14.25" customHeight="1" thickBot="1">
      <c r="B5" s="1"/>
    </row>
    <row r="6" spans="2:6" ht="14.25" customHeight="1" thickBot="1">
      <c r="B6" s="15" t="s">
        <v>92</v>
      </c>
      <c r="C6" s="133"/>
      <c r="D6" s="133"/>
      <c r="E6" s="133"/>
      <c r="F6" s="133"/>
    </row>
    <row r="7" spans="2:6" ht="30" customHeight="1">
      <c r="B7" s="151" t="s">
        <v>0</v>
      </c>
      <c r="C7" s="152" t="s">
        <v>1</v>
      </c>
      <c r="D7" s="152" t="s">
        <v>2</v>
      </c>
      <c r="E7" s="152" t="s">
        <v>3</v>
      </c>
      <c r="F7" s="153" t="s">
        <v>4</v>
      </c>
    </row>
    <row r="8" spans="2:8" ht="14.25" customHeight="1">
      <c r="B8" s="154" t="s">
        <v>93</v>
      </c>
      <c r="C8" s="126">
        <v>21</v>
      </c>
      <c r="D8" s="96" t="s">
        <v>5</v>
      </c>
      <c r="E8" s="138">
        <v>0</v>
      </c>
      <c r="F8" s="155">
        <f aca="true" t="shared" si="0" ref="F8:F16">E8*C8</f>
        <v>0</v>
      </c>
      <c r="H8" s="5"/>
    </row>
    <row r="9" spans="2:6" ht="14.25" customHeight="1">
      <c r="B9" s="154" t="s">
        <v>6</v>
      </c>
      <c r="C9" s="126">
        <v>5</v>
      </c>
      <c r="D9" s="96" t="s">
        <v>5</v>
      </c>
      <c r="E9" s="138">
        <v>0</v>
      </c>
      <c r="F9" s="155">
        <f t="shared" si="0"/>
        <v>0</v>
      </c>
    </row>
    <row r="10" spans="2:6" ht="14.25" customHeight="1">
      <c r="B10" s="154" t="s">
        <v>7</v>
      </c>
      <c r="C10" s="126">
        <v>21</v>
      </c>
      <c r="D10" s="96" t="s">
        <v>5</v>
      </c>
      <c r="E10" s="138">
        <v>0</v>
      </c>
      <c r="F10" s="155">
        <f t="shared" si="0"/>
        <v>0</v>
      </c>
    </row>
    <row r="11" spans="2:6" ht="14.25" customHeight="1">
      <c r="B11" s="154" t="s">
        <v>8</v>
      </c>
      <c r="C11" s="126">
        <v>5</v>
      </c>
      <c r="D11" s="96" t="s">
        <v>5</v>
      </c>
      <c r="E11" s="138">
        <v>0</v>
      </c>
      <c r="F11" s="155">
        <f t="shared" si="0"/>
        <v>0</v>
      </c>
    </row>
    <row r="12" spans="2:6" ht="14.25" customHeight="1">
      <c r="B12" s="154" t="s">
        <v>9</v>
      </c>
      <c r="C12" s="126">
        <v>21</v>
      </c>
      <c r="D12" s="96" t="s">
        <v>5</v>
      </c>
      <c r="E12" s="138">
        <v>0</v>
      </c>
      <c r="F12" s="155">
        <f t="shared" si="0"/>
        <v>0</v>
      </c>
    </row>
    <row r="13" spans="2:6" ht="14.25" customHeight="1">
      <c r="B13" s="154" t="s">
        <v>10</v>
      </c>
      <c r="C13" s="126">
        <v>21</v>
      </c>
      <c r="D13" s="96" t="s">
        <v>5</v>
      </c>
      <c r="E13" s="138">
        <v>0</v>
      </c>
      <c r="F13" s="155">
        <f t="shared" si="0"/>
        <v>0</v>
      </c>
    </row>
    <row r="14" spans="2:6" ht="14.25" customHeight="1">
      <c r="B14" s="154" t="s">
        <v>11</v>
      </c>
      <c r="C14" s="126">
        <v>4</v>
      </c>
      <c r="D14" s="96" t="s">
        <v>5</v>
      </c>
      <c r="E14" s="138">
        <v>0</v>
      </c>
      <c r="F14" s="155">
        <f t="shared" si="0"/>
        <v>0</v>
      </c>
    </row>
    <row r="15" spans="2:6" ht="14.25" customHeight="1">
      <c r="B15" s="154" t="s">
        <v>13</v>
      </c>
      <c r="C15" s="126">
        <v>1</v>
      </c>
      <c r="D15" s="96" t="s">
        <v>21</v>
      </c>
      <c r="E15" s="138">
        <v>0</v>
      </c>
      <c r="F15" s="155">
        <f t="shared" si="0"/>
        <v>0</v>
      </c>
    </row>
    <row r="16" spans="2:6" ht="14.25" customHeight="1">
      <c r="B16" s="154" t="s">
        <v>14</v>
      </c>
      <c r="C16" s="126">
        <v>1</v>
      </c>
      <c r="D16" s="96" t="s">
        <v>21</v>
      </c>
      <c r="E16" s="138">
        <v>0</v>
      </c>
      <c r="F16" s="155">
        <f t="shared" si="0"/>
        <v>0</v>
      </c>
    </row>
    <row r="17" spans="2:6" ht="14.25" customHeight="1">
      <c r="B17" s="156" t="s">
        <v>94</v>
      </c>
      <c r="C17" s="140"/>
      <c r="D17" s="141"/>
      <c r="E17" s="142"/>
      <c r="F17" s="157"/>
    </row>
    <row r="18" spans="2:6" ht="14.25" customHeight="1">
      <c r="B18" s="158" t="s">
        <v>95</v>
      </c>
      <c r="C18" s="143">
        <v>22</v>
      </c>
      <c r="D18" s="144" t="s">
        <v>5</v>
      </c>
      <c r="E18" s="145">
        <v>0</v>
      </c>
      <c r="F18" s="155">
        <f aca="true" t="shared" si="1" ref="F18:F23">E18*C18</f>
        <v>0</v>
      </c>
    </row>
    <row r="19" spans="2:6" ht="14.25" customHeight="1">
      <c r="B19" s="158" t="s">
        <v>15</v>
      </c>
      <c r="C19" s="143">
        <v>52</v>
      </c>
      <c r="D19" s="144" t="s">
        <v>5</v>
      </c>
      <c r="E19" s="145">
        <v>0</v>
      </c>
      <c r="F19" s="155">
        <f t="shared" si="1"/>
        <v>0</v>
      </c>
    </row>
    <row r="20" spans="2:6" ht="14.25" customHeight="1">
      <c r="B20" s="158" t="s">
        <v>16</v>
      </c>
      <c r="C20" s="146">
        <v>21</v>
      </c>
      <c r="D20" s="144" t="s">
        <v>5</v>
      </c>
      <c r="E20" s="145">
        <v>0</v>
      </c>
      <c r="F20" s="155">
        <f t="shared" si="1"/>
        <v>0</v>
      </c>
    </row>
    <row r="21" spans="2:6" ht="14.25" customHeight="1">
      <c r="B21" s="158" t="s">
        <v>17</v>
      </c>
      <c r="C21" s="143">
        <v>10</v>
      </c>
      <c r="D21" s="144" t="s">
        <v>5</v>
      </c>
      <c r="E21" s="145">
        <v>0</v>
      </c>
      <c r="F21" s="155">
        <f t="shared" si="1"/>
        <v>0</v>
      </c>
    </row>
    <row r="22" spans="2:6" ht="14.25" customHeight="1">
      <c r="B22" s="158" t="s">
        <v>18</v>
      </c>
      <c r="C22" s="143">
        <v>53</v>
      </c>
      <c r="D22" s="144" t="s">
        <v>5</v>
      </c>
      <c r="E22" s="145">
        <v>0</v>
      </c>
      <c r="F22" s="155">
        <f t="shared" si="1"/>
        <v>0</v>
      </c>
    </row>
    <row r="23" spans="2:6" ht="14.25" customHeight="1">
      <c r="B23" s="158" t="s">
        <v>19</v>
      </c>
      <c r="C23" s="143">
        <v>53</v>
      </c>
      <c r="D23" s="144" t="s">
        <v>5</v>
      </c>
      <c r="E23" s="145">
        <v>0</v>
      </c>
      <c r="F23" s="155">
        <f t="shared" si="1"/>
        <v>0</v>
      </c>
    </row>
    <row r="24" spans="2:6" ht="14.25" customHeight="1">
      <c r="B24" s="159" t="s">
        <v>116</v>
      </c>
      <c r="C24" s="146">
        <v>1</v>
      </c>
      <c r="D24" s="144" t="s">
        <v>21</v>
      </c>
      <c r="E24" s="145">
        <v>0</v>
      </c>
      <c r="F24" s="155">
        <f>C24*E24</f>
        <v>0</v>
      </c>
    </row>
    <row r="25" spans="2:6" ht="14.25" customHeight="1">
      <c r="B25" s="160" t="s">
        <v>20</v>
      </c>
      <c r="C25" s="146">
        <v>1</v>
      </c>
      <c r="D25" s="144" t="s">
        <v>21</v>
      </c>
      <c r="E25" s="145">
        <v>0</v>
      </c>
      <c r="F25" s="155">
        <f aca="true" t="shared" si="2" ref="F25:F28">E25*C25</f>
        <v>0</v>
      </c>
    </row>
    <row r="26" spans="2:6" ht="14.25" customHeight="1">
      <c r="B26" s="160" t="s">
        <v>22</v>
      </c>
      <c r="C26" s="144">
        <v>1</v>
      </c>
      <c r="D26" s="144" t="s">
        <v>21</v>
      </c>
      <c r="E26" s="147">
        <v>0</v>
      </c>
      <c r="F26" s="155">
        <f t="shared" si="2"/>
        <v>0</v>
      </c>
    </row>
    <row r="27" spans="2:6" ht="14.25" customHeight="1">
      <c r="B27" s="160" t="s">
        <v>23</v>
      </c>
      <c r="C27" s="144">
        <v>1</v>
      </c>
      <c r="D27" s="144" t="s">
        <v>21</v>
      </c>
      <c r="E27" s="145">
        <v>0</v>
      </c>
      <c r="F27" s="155">
        <f t="shared" si="2"/>
        <v>0</v>
      </c>
    </row>
    <row r="28" spans="2:6" ht="14.25" customHeight="1">
      <c r="B28" s="160" t="s">
        <v>24</v>
      </c>
      <c r="C28" s="144">
        <v>1</v>
      </c>
      <c r="D28" s="144" t="s">
        <v>21</v>
      </c>
      <c r="E28" s="145">
        <v>0</v>
      </c>
      <c r="F28" s="155">
        <f t="shared" si="2"/>
        <v>0</v>
      </c>
    </row>
    <row r="29" spans="2:6" ht="14.25" customHeight="1">
      <c r="B29" s="156" t="s">
        <v>25</v>
      </c>
      <c r="C29" s="148"/>
      <c r="D29" s="148"/>
      <c r="E29" s="149"/>
      <c r="F29" s="161"/>
    </row>
    <row r="30" spans="2:6" ht="14.25" customHeight="1">
      <c r="B30" s="158" t="s">
        <v>26</v>
      </c>
      <c r="C30" s="143">
        <v>53</v>
      </c>
      <c r="D30" s="146" t="s">
        <v>5</v>
      </c>
      <c r="E30" s="145">
        <v>0</v>
      </c>
      <c r="F30" s="155">
        <f aca="true" t="shared" si="3" ref="F30:F32">E30*C30</f>
        <v>0</v>
      </c>
    </row>
    <row r="31" spans="2:6" ht="14.25" customHeight="1">
      <c r="B31" s="158" t="s">
        <v>15</v>
      </c>
      <c r="C31" s="143">
        <v>53</v>
      </c>
      <c r="D31" s="146" t="s">
        <v>5</v>
      </c>
      <c r="E31" s="145">
        <v>0</v>
      </c>
      <c r="F31" s="155">
        <f t="shared" si="3"/>
        <v>0</v>
      </c>
    </row>
    <row r="32" spans="2:6" ht="14.25" customHeight="1">
      <c r="B32" s="158" t="s">
        <v>27</v>
      </c>
      <c r="C32" s="143">
        <v>20</v>
      </c>
      <c r="D32" s="146" t="s">
        <v>5</v>
      </c>
      <c r="E32" s="145">
        <v>0</v>
      </c>
      <c r="F32" s="155">
        <f t="shared" si="3"/>
        <v>0</v>
      </c>
    </row>
    <row r="33" spans="2:6" ht="14.25" customHeight="1">
      <c r="B33" s="160" t="s">
        <v>96</v>
      </c>
      <c r="C33" s="146">
        <v>42</v>
      </c>
      <c r="D33" s="146" t="s">
        <v>5</v>
      </c>
      <c r="E33" s="145">
        <v>0</v>
      </c>
      <c r="F33" s="155">
        <f>C33*E33</f>
        <v>0</v>
      </c>
    </row>
    <row r="34" spans="2:6" ht="14.25" customHeight="1">
      <c r="B34" s="160" t="s">
        <v>20</v>
      </c>
      <c r="C34" s="146">
        <v>1</v>
      </c>
      <c r="D34" s="146" t="s">
        <v>21</v>
      </c>
      <c r="E34" s="145">
        <v>0</v>
      </c>
      <c r="F34" s="155">
        <f aca="true" t="shared" si="4" ref="F34:F38">E34*C34</f>
        <v>0</v>
      </c>
    </row>
    <row r="35" spans="2:6" ht="14.25" customHeight="1">
      <c r="B35" s="160" t="s">
        <v>22</v>
      </c>
      <c r="C35" s="146">
        <v>1</v>
      </c>
      <c r="D35" s="146" t="s">
        <v>21</v>
      </c>
      <c r="E35" s="145">
        <v>0</v>
      </c>
      <c r="F35" s="155">
        <f t="shared" si="4"/>
        <v>0</v>
      </c>
    </row>
    <row r="36" spans="2:6" ht="14.25" customHeight="1">
      <c r="B36" s="160" t="s">
        <v>23</v>
      </c>
      <c r="C36" s="146">
        <v>1</v>
      </c>
      <c r="D36" s="146" t="s">
        <v>21</v>
      </c>
      <c r="E36" s="145">
        <v>0</v>
      </c>
      <c r="F36" s="155">
        <f t="shared" si="4"/>
        <v>0</v>
      </c>
    </row>
    <row r="37" spans="2:6" ht="14.25" customHeight="1">
      <c r="B37" s="160" t="s">
        <v>24</v>
      </c>
      <c r="C37" s="146">
        <v>1</v>
      </c>
      <c r="D37" s="146" t="s">
        <v>21</v>
      </c>
      <c r="E37" s="145">
        <v>0</v>
      </c>
      <c r="F37" s="155">
        <f t="shared" si="4"/>
        <v>0</v>
      </c>
    </row>
    <row r="38" spans="2:6" s="120" customFormat="1" ht="14.25" customHeight="1">
      <c r="B38" s="154" t="s">
        <v>14</v>
      </c>
      <c r="C38" s="126">
        <v>1</v>
      </c>
      <c r="D38" s="126" t="s">
        <v>21</v>
      </c>
      <c r="E38" s="138">
        <v>0</v>
      </c>
      <c r="F38" s="155">
        <f t="shared" si="4"/>
        <v>0</v>
      </c>
    </row>
    <row r="39" spans="2:6" ht="14.25" customHeight="1">
      <c r="B39" s="162" t="s">
        <v>28</v>
      </c>
      <c r="C39" s="143"/>
      <c r="D39" s="143"/>
      <c r="E39" s="150"/>
      <c r="F39" s="163"/>
    </row>
    <row r="40" spans="2:6" ht="14.25" customHeight="1">
      <c r="B40" s="164" t="s">
        <v>29</v>
      </c>
      <c r="C40" s="126"/>
      <c r="D40" s="126"/>
      <c r="E40" s="139"/>
      <c r="F40" s="155"/>
    </row>
    <row r="41" spans="2:6" ht="14.25" customHeight="1">
      <c r="B41" s="154" t="s">
        <v>30</v>
      </c>
      <c r="C41" s="126">
        <v>23</v>
      </c>
      <c r="D41" s="126" t="s">
        <v>5</v>
      </c>
      <c r="E41" s="138">
        <v>0</v>
      </c>
      <c r="F41" s="155">
        <f aca="true" t="shared" si="5" ref="F41:F46">E41*C41</f>
        <v>0</v>
      </c>
    </row>
    <row r="42" spans="2:6" ht="14.25" customHeight="1">
      <c r="B42" s="154" t="s">
        <v>31</v>
      </c>
      <c r="C42" s="126">
        <v>18</v>
      </c>
      <c r="D42" s="126" t="s">
        <v>32</v>
      </c>
      <c r="E42" s="138">
        <v>0</v>
      </c>
      <c r="F42" s="155">
        <f t="shared" si="5"/>
        <v>0</v>
      </c>
    </row>
    <row r="43" spans="2:6" ht="14.25" customHeight="1">
      <c r="B43" s="154" t="s">
        <v>33</v>
      </c>
      <c r="C43" s="126">
        <v>1</v>
      </c>
      <c r="D43" s="126" t="s">
        <v>12</v>
      </c>
      <c r="E43" s="138">
        <v>0</v>
      </c>
      <c r="F43" s="155">
        <f t="shared" si="5"/>
        <v>0</v>
      </c>
    </row>
    <row r="44" spans="2:6" ht="14.25" customHeight="1">
      <c r="B44" s="154" t="s">
        <v>34</v>
      </c>
      <c r="C44" s="126">
        <v>15</v>
      </c>
      <c r="D44" s="126" t="s">
        <v>12</v>
      </c>
      <c r="E44" s="138">
        <v>0</v>
      </c>
      <c r="F44" s="155">
        <f t="shared" si="5"/>
        <v>0</v>
      </c>
    </row>
    <row r="45" spans="2:6" s="120" customFormat="1" ht="14.25" customHeight="1">
      <c r="B45" s="154" t="s">
        <v>35</v>
      </c>
      <c r="C45" s="126">
        <v>2</v>
      </c>
      <c r="D45" s="126" t="s">
        <v>12</v>
      </c>
      <c r="E45" s="138">
        <v>0</v>
      </c>
      <c r="F45" s="155">
        <f aca="true" t="shared" si="6" ref="F45">E45*C45</f>
        <v>0</v>
      </c>
    </row>
    <row r="46" spans="2:6" ht="14.25" customHeight="1">
      <c r="B46" s="165" t="s">
        <v>117</v>
      </c>
      <c r="C46" s="126">
        <v>1</v>
      </c>
      <c r="D46" s="126" t="s">
        <v>12</v>
      </c>
      <c r="E46" s="138">
        <v>0</v>
      </c>
      <c r="F46" s="155">
        <f t="shared" si="5"/>
        <v>0</v>
      </c>
    </row>
    <row r="47" spans="2:6" ht="14.25" customHeight="1">
      <c r="B47" s="164" t="s">
        <v>97</v>
      </c>
      <c r="C47" s="126"/>
      <c r="D47" s="126"/>
      <c r="E47" s="139"/>
      <c r="F47" s="155"/>
    </row>
    <row r="48" spans="2:6" ht="14.25" customHeight="1">
      <c r="B48" s="154" t="s">
        <v>36</v>
      </c>
      <c r="C48" s="126">
        <v>21</v>
      </c>
      <c r="D48" s="126" t="s">
        <v>5</v>
      </c>
      <c r="E48" s="138">
        <v>0</v>
      </c>
      <c r="F48" s="155">
        <f aca="true" t="shared" si="7" ref="F48:F55">E48*C48</f>
        <v>0</v>
      </c>
    </row>
    <row r="49" spans="2:6" ht="14.25" customHeight="1">
      <c r="B49" s="154" t="s">
        <v>35</v>
      </c>
      <c r="C49" s="126">
        <v>21</v>
      </c>
      <c r="D49" s="126" t="s">
        <v>5</v>
      </c>
      <c r="E49" s="138">
        <v>0</v>
      </c>
      <c r="F49" s="155">
        <f t="shared" si="7"/>
        <v>0</v>
      </c>
    </row>
    <row r="50" spans="2:6" ht="14.25" customHeight="1">
      <c r="B50" s="154" t="s">
        <v>37</v>
      </c>
      <c r="C50" s="126">
        <v>21</v>
      </c>
      <c r="D50" s="126" t="s">
        <v>5</v>
      </c>
      <c r="E50" s="138">
        <v>0</v>
      </c>
      <c r="F50" s="155">
        <f t="shared" si="7"/>
        <v>0</v>
      </c>
    </row>
    <row r="51" spans="2:6" ht="14.25" customHeight="1">
      <c r="B51" s="154" t="s">
        <v>7</v>
      </c>
      <c r="C51" s="126">
        <v>21</v>
      </c>
      <c r="D51" s="126" t="s">
        <v>5</v>
      </c>
      <c r="E51" s="138">
        <v>0</v>
      </c>
      <c r="F51" s="155">
        <f t="shared" si="7"/>
        <v>0</v>
      </c>
    </row>
    <row r="52" spans="2:6" ht="14.25" customHeight="1">
      <c r="B52" s="154" t="s">
        <v>38</v>
      </c>
      <c r="C52" s="126">
        <v>21</v>
      </c>
      <c r="D52" s="126" t="s">
        <v>5</v>
      </c>
      <c r="E52" s="138">
        <v>0</v>
      </c>
      <c r="F52" s="155">
        <f t="shared" si="7"/>
        <v>0</v>
      </c>
    </row>
    <row r="53" spans="2:6" ht="14.25" customHeight="1">
      <c r="B53" s="154" t="s">
        <v>39</v>
      </c>
      <c r="C53" s="126">
        <v>18</v>
      </c>
      <c r="D53" s="126" t="s">
        <v>32</v>
      </c>
      <c r="E53" s="138">
        <v>0</v>
      </c>
      <c r="F53" s="155">
        <f t="shared" si="7"/>
        <v>0</v>
      </c>
    </row>
    <row r="54" spans="2:6" ht="14.25" customHeight="1">
      <c r="B54" s="154" t="s">
        <v>14</v>
      </c>
      <c r="C54" s="126">
        <v>1</v>
      </c>
      <c r="D54" s="126" t="s">
        <v>21</v>
      </c>
      <c r="E54" s="138">
        <v>0</v>
      </c>
      <c r="F54" s="155">
        <f t="shared" si="7"/>
        <v>0</v>
      </c>
    </row>
    <row r="55" spans="2:6" ht="14.25" customHeight="1" thickBot="1">
      <c r="B55" s="166" t="s">
        <v>40</v>
      </c>
      <c r="C55" s="167">
        <v>1</v>
      </c>
      <c r="D55" s="167" t="s">
        <v>21</v>
      </c>
      <c r="E55" s="168">
        <v>0</v>
      </c>
      <c r="F55" s="169">
        <f t="shared" si="7"/>
        <v>0</v>
      </c>
    </row>
    <row r="56" spans="2:6" ht="14.25" customHeight="1">
      <c r="B56" s="134" t="s">
        <v>4</v>
      </c>
      <c r="C56" s="135"/>
      <c r="D56" s="135"/>
      <c r="E56" s="136"/>
      <c r="F56" s="137">
        <f>SUM(F8:F55)</f>
        <v>0</v>
      </c>
    </row>
    <row r="57" spans="2:6" ht="14.25" customHeight="1">
      <c r="B57" s="9" t="s">
        <v>41</v>
      </c>
      <c r="C57" s="132"/>
      <c r="D57" s="132"/>
      <c r="E57" s="84"/>
      <c r="F57" s="10">
        <f>F56*0.15</f>
        <v>0</v>
      </c>
    </row>
    <row r="58" spans="2:6" ht="14.25" customHeight="1" thickBot="1">
      <c r="B58" s="11" t="s">
        <v>42</v>
      </c>
      <c r="C58" s="132"/>
      <c r="D58" s="132"/>
      <c r="E58" s="84"/>
      <c r="F58" s="12">
        <f>F57+F56</f>
        <v>0</v>
      </c>
    </row>
    <row r="59" ht="14.25" customHeight="1"/>
    <row r="60" spans="2:6" ht="14.25" customHeight="1">
      <c r="B60" s="85" t="s">
        <v>46</v>
      </c>
      <c r="C60" s="85"/>
      <c r="D60" s="85"/>
      <c r="E60" s="85"/>
      <c r="F60" s="85"/>
    </row>
    <row r="61" spans="2:6" ht="14.25" customHeight="1">
      <c r="B61" s="86"/>
      <c r="C61" s="85"/>
      <c r="D61" s="85"/>
      <c r="E61" s="85"/>
      <c r="F61" s="85"/>
    </row>
    <row r="62" spans="2:6" ht="14.25" customHeight="1">
      <c r="B62" s="85"/>
      <c r="C62" s="85"/>
      <c r="D62" s="85"/>
      <c r="E62" s="85"/>
      <c r="F62" s="85"/>
    </row>
    <row r="63" spans="2:6" ht="14.25" customHeight="1">
      <c r="B63" s="85"/>
      <c r="C63" s="85"/>
      <c r="D63" s="85"/>
      <c r="E63" s="85"/>
      <c r="F63" s="85"/>
    </row>
    <row r="64" spans="2:6" ht="14.25" customHeight="1">
      <c r="B64" s="85"/>
      <c r="C64" s="85"/>
      <c r="D64" s="85"/>
      <c r="E64" s="85"/>
      <c r="F64" s="85"/>
    </row>
    <row r="65" ht="14.25" customHeight="1"/>
    <row r="66" ht="14.25" customHeight="1"/>
    <row r="67" ht="14.25" customHeight="1"/>
    <row r="68" spans="2:4" ht="14.25" customHeight="1">
      <c r="B68" s="87"/>
      <c r="C68" s="209"/>
      <c r="D68" s="210"/>
    </row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sheetProtection sheet="1" objects="1" scenarios="1"/>
  <protectedRanges>
    <protectedRange sqref="B60:F64" name="Oblast2"/>
    <protectedRange sqref="E8:E55" name="Oblast1"/>
  </protectedRanges>
  <mergeCells count="2">
    <mergeCell ref="C68:D68"/>
    <mergeCell ref="B3:B4"/>
  </mergeCells>
  <printOptions/>
  <pageMargins left="0.11811023622047245" right="0.11811023622047245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909DF-4A67-4A78-8D65-EB58F56E2AC1}">
  <dimension ref="B3:F43"/>
  <sheetViews>
    <sheetView workbookViewId="0" topLeftCell="A15">
      <selection activeCell="F33" sqref="F33"/>
    </sheetView>
  </sheetViews>
  <sheetFormatPr defaultColWidth="14.421875" defaultRowHeight="15"/>
  <cols>
    <col min="1" max="1" width="2.8515625" style="41" customWidth="1"/>
    <col min="2" max="2" width="47.00390625" style="41" customWidth="1"/>
    <col min="3" max="4" width="8.421875" style="41" customWidth="1"/>
    <col min="5" max="5" width="12.140625" style="41" customWidth="1"/>
    <col min="6" max="6" width="12.28125" style="41" customWidth="1"/>
    <col min="7" max="8" width="8.7109375" style="41" customWidth="1"/>
    <col min="9" max="16384" width="14.421875" style="41" customWidth="1"/>
  </cols>
  <sheetData>
    <row r="1" ht="14.25" customHeight="1"/>
    <row r="2" ht="14.25" customHeight="1"/>
    <row r="3" ht="14.25" customHeight="1">
      <c r="B3" s="213" t="s">
        <v>118</v>
      </c>
    </row>
    <row r="4" spans="2:3" ht="20.25" customHeight="1">
      <c r="B4" s="214"/>
      <c r="C4" s="119"/>
    </row>
    <row r="5" ht="14.25" customHeight="1">
      <c r="B5" s="1"/>
    </row>
    <row r="6" spans="2:6" ht="14.25" customHeight="1" thickBot="1">
      <c r="B6" s="49">
        <v>1</v>
      </c>
      <c r="C6" s="50"/>
      <c r="D6" s="50"/>
      <c r="E6" s="51"/>
      <c r="F6" s="51"/>
    </row>
    <row r="7" spans="2:6" ht="14.25" customHeight="1" thickBot="1">
      <c r="B7" s="187" t="s">
        <v>94</v>
      </c>
      <c r="C7" s="188"/>
      <c r="D7" s="188"/>
      <c r="E7" s="189"/>
      <c r="F7" s="190"/>
    </row>
    <row r="8" spans="2:6" ht="14.25" customHeight="1">
      <c r="B8" s="193" t="s">
        <v>95</v>
      </c>
      <c r="C8" s="194">
        <v>30</v>
      </c>
      <c r="D8" s="195" t="s">
        <v>5</v>
      </c>
      <c r="E8" s="196">
        <v>0</v>
      </c>
      <c r="F8" s="197">
        <f aca="true" t="shared" si="0" ref="F8:F13">E8*C8</f>
        <v>0</v>
      </c>
    </row>
    <row r="9" spans="2:6" ht="14.25" customHeight="1">
      <c r="B9" s="158" t="s">
        <v>15</v>
      </c>
      <c r="C9" s="192">
        <v>55</v>
      </c>
      <c r="D9" s="144" t="s">
        <v>5</v>
      </c>
      <c r="E9" s="145">
        <v>0</v>
      </c>
      <c r="F9" s="155">
        <f t="shared" si="0"/>
        <v>0</v>
      </c>
    </row>
    <row r="10" spans="2:6" ht="14.25" customHeight="1">
      <c r="B10" s="158" t="s">
        <v>16</v>
      </c>
      <c r="C10" s="146">
        <v>23</v>
      </c>
      <c r="D10" s="144" t="s">
        <v>5</v>
      </c>
      <c r="E10" s="145">
        <v>0</v>
      </c>
      <c r="F10" s="155">
        <f t="shared" si="0"/>
        <v>0</v>
      </c>
    </row>
    <row r="11" spans="2:6" ht="14.25" customHeight="1">
      <c r="B11" s="158" t="s">
        <v>17</v>
      </c>
      <c r="C11" s="143">
        <v>20</v>
      </c>
      <c r="D11" s="144" t="s">
        <v>5</v>
      </c>
      <c r="E11" s="145">
        <v>0</v>
      </c>
      <c r="F11" s="155">
        <f t="shared" si="0"/>
        <v>0</v>
      </c>
    </row>
    <row r="12" spans="2:6" ht="14.25" customHeight="1">
      <c r="B12" s="158" t="s">
        <v>18</v>
      </c>
      <c r="C12" s="143">
        <v>54</v>
      </c>
      <c r="D12" s="144" t="s">
        <v>5</v>
      </c>
      <c r="E12" s="145">
        <v>0</v>
      </c>
      <c r="F12" s="155">
        <f t="shared" si="0"/>
        <v>0</v>
      </c>
    </row>
    <row r="13" spans="2:6" ht="14.25" customHeight="1">
      <c r="B13" s="158" t="s">
        <v>19</v>
      </c>
      <c r="C13" s="143">
        <v>54</v>
      </c>
      <c r="D13" s="144" t="s">
        <v>5</v>
      </c>
      <c r="E13" s="145">
        <v>0</v>
      </c>
      <c r="F13" s="155">
        <f t="shared" si="0"/>
        <v>0</v>
      </c>
    </row>
    <row r="14" spans="2:6" ht="14.25" customHeight="1">
      <c r="B14" s="159" t="s">
        <v>116</v>
      </c>
      <c r="C14" s="146">
        <v>1</v>
      </c>
      <c r="D14" s="144" t="s">
        <v>21</v>
      </c>
      <c r="E14" s="145">
        <v>0</v>
      </c>
      <c r="F14" s="155">
        <f>C14*E14</f>
        <v>0</v>
      </c>
    </row>
    <row r="15" spans="2:6" ht="14.25" customHeight="1">
      <c r="B15" s="160" t="s">
        <v>20</v>
      </c>
      <c r="C15" s="146">
        <v>1</v>
      </c>
      <c r="D15" s="144" t="s">
        <v>21</v>
      </c>
      <c r="E15" s="145">
        <v>0</v>
      </c>
      <c r="F15" s="155">
        <f aca="true" t="shared" si="1" ref="F15:F18">E15*C15</f>
        <v>0</v>
      </c>
    </row>
    <row r="16" spans="2:6" ht="14.25" customHeight="1">
      <c r="B16" s="160" t="s">
        <v>22</v>
      </c>
      <c r="C16" s="144">
        <v>1</v>
      </c>
      <c r="D16" s="144" t="s">
        <v>21</v>
      </c>
      <c r="E16" s="147">
        <v>0</v>
      </c>
      <c r="F16" s="155">
        <f t="shared" si="1"/>
        <v>0</v>
      </c>
    </row>
    <row r="17" spans="2:6" ht="14.25" customHeight="1">
      <c r="B17" s="160" t="s">
        <v>23</v>
      </c>
      <c r="C17" s="144">
        <v>1</v>
      </c>
      <c r="D17" s="144" t="s">
        <v>21</v>
      </c>
      <c r="E17" s="145">
        <v>0</v>
      </c>
      <c r="F17" s="155">
        <f t="shared" si="1"/>
        <v>0</v>
      </c>
    </row>
    <row r="18" spans="2:6" ht="14.25" customHeight="1">
      <c r="B18" s="160" t="s">
        <v>24</v>
      </c>
      <c r="C18" s="144">
        <v>1</v>
      </c>
      <c r="D18" s="144" t="s">
        <v>21</v>
      </c>
      <c r="E18" s="145">
        <v>0</v>
      </c>
      <c r="F18" s="155">
        <f t="shared" si="1"/>
        <v>0</v>
      </c>
    </row>
    <row r="19" spans="2:6" ht="14.25" customHeight="1">
      <c r="B19" s="159" t="s">
        <v>14</v>
      </c>
      <c r="C19" s="144">
        <v>1</v>
      </c>
      <c r="D19" s="144" t="s">
        <v>21</v>
      </c>
      <c r="E19" s="145">
        <v>0</v>
      </c>
      <c r="F19" s="155">
        <f aca="true" t="shared" si="2" ref="F19">E19*C19</f>
        <v>0</v>
      </c>
    </row>
    <row r="20" spans="2:6" ht="14.25" customHeight="1">
      <c r="B20" s="198"/>
      <c r="C20" s="192"/>
      <c r="D20" s="192"/>
      <c r="E20" s="150"/>
      <c r="F20" s="163"/>
    </row>
    <row r="21" spans="2:6" ht="14.25" customHeight="1">
      <c r="B21" s="156" t="s">
        <v>25</v>
      </c>
      <c r="C21" s="148"/>
      <c r="D21" s="148"/>
      <c r="E21" s="149"/>
      <c r="F21" s="161"/>
    </row>
    <row r="22" spans="2:6" ht="14.25" customHeight="1">
      <c r="B22" s="158" t="s">
        <v>26</v>
      </c>
      <c r="C22" s="143">
        <v>54</v>
      </c>
      <c r="D22" s="144" t="s">
        <v>5</v>
      </c>
      <c r="E22" s="145">
        <v>0</v>
      </c>
      <c r="F22" s="155">
        <f aca="true" t="shared" si="3" ref="F22:F24">E22*C22</f>
        <v>0</v>
      </c>
    </row>
    <row r="23" spans="2:6" ht="14.25" customHeight="1">
      <c r="B23" s="158" t="s">
        <v>15</v>
      </c>
      <c r="C23" s="143">
        <v>54</v>
      </c>
      <c r="D23" s="144" t="s">
        <v>5</v>
      </c>
      <c r="E23" s="145">
        <v>0</v>
      </c>
      <c r="F23" s="155">
        <f t="shared" si="3"/>
        <v>0</v>
      </c>
    </row>
    <row r="24" spans="2:6" ht="14.25" customHeight="1">
      <c r="B24" s="158" t="s">
        <v>27</v>
      </c>
      <c r="C24" s="143">
        <v>28</v>
      </c>
      <c r="D24" s="144" t="s">
        <v>5</v>
      </c>
      <c r="E24" s="145">
        <v>0</v>
      </c>
      <c r="F24" s="155">
        <f t="shared" si="3"/>
        <v>0</v>
      </c>
    </row>
    <row r="25" spans="2:6" ht="14.25" customHeight="1">
      <c r="B25" s="160" t="s">
        <v>96</v>
      </c>
      <c r="C25" s="144">
        <v>50</v>
      </c>
      <c r="D25" s="144" t="s">
        <v>5</v>
      </c>
      <c r="E25" s="145">
        <v>0</v>
      </c>
      <c r="F25" s="155">
        <f>C25*E25</f>
        <v>0</v>
      </c>
    </row>
    <row r="26" spans="2:6" ht="14.25" customHeight="1">
      <c r="B26" s="160" t="s">
        <v>20</v>
      </c>
      <c r="C26" s="144">
        <v>1</v>
      </c>
      <c r="D26" s="144" t="s">
        <v>21</v>
      </c>
      <c r="E26" s="145">
        <v>0</v>
      </c>
      <c r="F26" s="155">
        <f aca="true" t="shared" si="4" ref="F26:F28">E26*C26</f>
        <v>0</v>
      </c>
    </row>
    <row r="27" spans="2:6" ht="14.25" customHeight="1">
      <c r="B27" s="160" t="s">
        <v>22</v>
      </c>
      <c r="C27" s="144">
        <v>1</v>
      </c>
      <c r="D27" s="144" t="s">
        <v>21</v>
      </c>
      <c r="E27" s="145">
        <v>0</v>
      </c>
      <c r="F27" s="155">
        <f t="shared" si="4"/>
        <v>0</v>
      </c>
    </row>
    <row r="28" spans="2:6" ht="14.25" customHeight="1">
      <c r="B28" s="160" t="s">
        <v>23</v>
      </c>
      <c r="C28" s="144">
        <v>1</v>
      </c>
      <c r="D28" s="144" t="s">
        <v>21</v>
      </c>
      <c r="E28" s="145">
        <v>0</v>
      </c>
      <c r="F28" s="155">
        <f t="shared" si="4"/>
        <v>0</v>
      </c>
    </row>
    <row r="29" spans="2:6" s="120" customFormat="1" ht="14.25" customHeight="1">
      <c r="B29" s="160" t="s">
        <v>24</v>
      </c>
      <c r="C29" s="144">
        <v>1</v>
      </c>
      <c r="D29" s="144" t="s">
        <v>21</v>
      </c>
      <c r="E29" s="145">
        <v>0</v>
      </c>
      <c r="F29" s="155">
        <f aca="true" t="shared" si="5" ref="F29:F30">E29*C29</f>
        <v>0</v>
      </c>
    </row>
    <row r="30" spans="2:6" ht="14.25" customHeight="1" thickBot="1">
      <c r="B30" s="199" t="s">
        <v>14</v>
      </c>
      <c r="C30" s="200">
        <v>1</v>
      </c>
      <c r="D30" s="200" t="s">
        <v>21</v>
      </c>
      <c r="E30" s="201">
        <v>0</v>
      </c>
      <c r="F30" s="169">
        <f t="shared" si="5"/>
        <v>0</v>
      </c>
    </row>
    <row r="31" spans="2:6" ht="14.25" customHeight="1">
      <c r="B31" s="134" t="s">
        <v>4</v>
      </c>
      <c r="C31" s="191"/>
      <c r="D31" s="191"/>
      <c r="E31" s="136"/>
      <c r="F31" s="137">
        <f>SUM(F8:F30)</f>
        <v>0</v>
      </c>
    </row>
    <row r="32" spans="2:6" ht="14.25" customHeight="1">
      <c r="B32" s="9" t="s">
        <v>41</v>
      </c>
      <c r="C32" s="83"/>
      <c r="D32" s="83"/>
      <c r="E32" s="84"/>
      <c r="F32" s="10">
        <f>F31*0.15</f>
        <v>0</v>
      </c>
    </row>
    <row r="33" spans="2:6" ht="14.25" customHeight="1" thickBot="1">
      <c r="B33" s="11" t="s">
        <v>42</v>
      </c>
      <c r="C33" s="83"/>
      <c r="D33" s="83"/>
      <c r="E33" s="84"/>
      <c r="F33" s="12">
        <f>F32+F31</f>
        <v>0</v>
      </c>
    </row>
    <row r="34" ht="14.25" customHeight="1"/>
    <row r="35" spans="2:6" ht="14.25" customHeight="1">
      <c r="B35" s="85" t="s">
        <v>46</v>
      </c>
      <c r="C35" s="85"/>
      <c r="D35" s="85"/>
      <c r="E35" s="85"/>
      <c r="F35" s="85"/>
    </row>
    <row r="36" spans="2:6" ht="14.25" customHeight="1">
      <c r="B36" s="86"/>
      <c r="C36" s="85"/>
      <c r="D36" s="85"/>
      <c r="E36" s="85"/>
      <c r="F36" s="85"/>
    </row>
    <row r="37" spans="2:6" ht="14.25" customHeight="1">
      <c r="B37" s="85"/>
      <c r="C37" s="85"/>
      <c r="D37" s="85"/>
      <c r="E37" s="85"/>
      <c r="F37" s="85"/>
    </row>
    <row r="38" spans="2:6" ht="14.25" customHeight="1">
      <c r="B38" s="85"/>
      <c r="C38" s="85"/>
      <c r="D38" s="85"/>
      <c r="E38" s="85"/>
      <c r="F38" s="85"/>
    </row>
    <row r="39" spans="2:6" ht="14.25" customHeight="1">
      <c r="B39" s="85"/>
      <c r="C39" s="85"/>
      <c r="D39" s="85"/>
      <c r="E39" s="85"/>
      <c r="F39" s="85"/>
    </row>
    <row r="40" ht="14.25" customHeight="1"/>
    <row r="41" ht="14.25" customHeight="1"/>
    <row r="42" ht="14.25" customHeight="1"/>
    <row r="43" spans="2:4" ht="14.25" customHeight="1">
      <c r="B43" s="87"/>
      <c r="C43" s="209"/>
      <c r="D43" s="210"/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</sheetData>
  <sheetProtection sheet="1" objects="1" scenarios="1"/>
  <protectedRanges>
    <protectedRange sqref="B35:F39" name="Oblast2"/>
    <protectedRange sqref="E8:E30" name="Oblast1"/>
  </protectedRanges>
  <mergeCells count="2">
    <mergeCell ref="C43:D43"/>
    <mergeCell ref="B3:B4"/>
  </mergeCells>
  <printOptions/>
  <pageMargins left="0.11811023622047244" right="0.11811023622047244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16522-0FD5-4F98-8F02-E45481EB5251}">
  <dimension ref="B3:H68"/>
  <sheetViews>
    <sheetView workbookViewId="0" topLeftCell="A44">
      <selection activeCell="E54" sqref="E54"/>
    </sheetView>
  </sheetViews>
  <sheetFormatPr defaultColWidth="14.421875" defaultRowHeight="15"/>
  <cols>
    <col min="1" max="1" width="2.8515625" style="41" customWidth="1"/>
    <col min="2" max="2" width="47.28125" style="41" customWidth="1"/>
    <col min="3" max="4" width="8.421875" style="41" customWidth="1"/>
    <col min="5" max="5" width="12.140625" style="41" customWidth="1"/>
    <col min="6" max="6" width="12.28125" style="41" customWidth="1"/>
    <col min="7" max="8" width="8.7109375" style="41" customWidth="1"/>
    <col min="9" max="16384" width="14.421875" style="41" customWidth="1"/>
  </cols>
  <sheetData>
    <row r="1" ht="14.25" customHeight="1"/>
    <row r="2" ht="14.25" customHeight="1"/>
    <row r="3" ht="14.25" customHeight="1">
      <c r="B3" s="211" t="s">
        <v>121</v>
      </c>
    </row>
    <row r="4" spans="2:3" ht="20.25" customHeight="1" thickBot="1">
      <c r="B4" s="212"/>
      <c r="C4" s="46"/>
    </row>
    <row r="5" ht="14.25" customHeight="1" thickBot="1">
      <c r="B5" s="1"/>
    </row>
    <row r="6" spans="2:6" ht="14.25" customHeight="1" thickBot="1">
      <c r="B6" s="15" t="s">
        <v>92</v>
      </c>
      <c r="C6" s="133"/>
      <c r="D6" s="133"/>
      <c r="E6" s="133"/>
      <c r="F6" s="133"/>
    </row>
    <row r="7" spans="2:6" ht="30" customHeight="1">
      <c r="B7" s="151" t="s">
        <v>0</v>
      </c>
      <c r="C7" s="152" t="s">
        <v>1</v>
      </c>
      <c r="D7" s="152" t="s">
        <v>2</v>
      </c>
      <c r="E7" s="152" t="s">
        <v>3</v>
      </c>
      <c r="F7" s="153" t="s">
        <v>4</v>
      </c>
    </row>
    <row r="8" spans="2:8" ht="14.25" customHeight="1">
      <c r="B8" s="154" t="s">
        <v>93</v>
      </c>
      <c r="C8" s="126">
        <v>31</v>
      </c>
      <c r="D8" s="96" t="s">
        <v>5</v>
      </c>
      <c r="E8" s="138">
        <v>0</v>
      </c>
      <c r="F8" s="155">
        <f aca="true" t="shared" si="0" ref="F8:F17">E8*C8</f>
        <v>0</v>
      </c>
      <c r="H8" s="5"/>
    </row>
    <row r="9" spans="2:6" ht="14.25" customHeight="1">
      <c r="B9" s="154" t="s">
        <v>6</v>
      </c>
      <c r="C9" s="126">
        <v>5</v>
      </c>
      <c r="D9" s="96" t="s">
        <v>5</v>
      </c>
      <c r="E9" s="138">
        <v>0</v>
      </c>
      <c r="F9" s="155">
        <f t="shared" si="0"/>
        <v>0</v>
      </c>
    </row>
    <row r="10" spans="2:6" ht="14.25" customHeight="1">
      <c r="B10" s="154" t="s">
        <v>7</v>
      </c>
      <c r="C10" s="126">
        <v>31</v>
      </c>
      <c r="D10" s="96" t="s">
        <v>5</v>
      </c>
      <c r="E10" s="138">
        <v>0</v>
      </c>
      <c r="F10" s="155">
        <f t="shared" si="0"/>
        <v>0</v>
      </c>
    </row>
    <row r="11" spans="2:6" ht="14.25" customHeight="1">
      <c r="B11" s="154" t="s">
        <v>8</v>
      </c>
      <c r="C11" s="126">
        <v>6</v>
      </c>
      <c r="D11" s="96" t="s">
        <v>5</v>
      </c>
      <c r="E11" s="138">
        <v>0</v>
      </c>
      <c r="F11" s="155">
        <f t="shared" si="0"/>
        <v>0</v>
      </c>
    </row>
    <row r="12" spans="2:6" ht="14.25" customHeight="1">
      <c r="B12" s="154" t="s">
        <v>9</v>
      </c>
      <c r="C12" s="126">
        <v>31</v>
      </c>
      <c r="D12" s="96" t="s">
        <v>5</v>
      </c>
      <c r="E12" s="138">
        <v>0</v>
      </c>
      <c r="F12" s="155">
        <f t="shared" si="0"/>
        <v>0</v>
      </c>
    </row>
    <row r="13" spans="2:6" ht="14.25" customHeight="1">
      <c r="B13" s="154" t="s">
        <v>10</v>
      </c>
      <c r="C13" s="126">
        <v>31</v>
      </c>
      <c r="D13" s="96" t="s">
        <v>5</v>
      </c>
      <c r="E13" s="138">
        <v>0</v>
      </c>
      <c r="F13" s="155">
        <f t="shared" si="0"/>
        <v>0</v>
      </c>
    </row>
    <row r="14" spans="2:6" ht="14.25" customHeight="1">
      <c r="B14" s="154" t="s">
        <v>11</v>
      </c>
      <c r="C14" s="126">
        <v>8</v>
      </c>
      <c r="D14" s="96" t="s">
        <v>5</v>
      </c>
      <c r="E14" s="138">
        <v>0</v>
      </c>
      <c r="F14" s="155">
        <f t="shared" si="0"/>
        <v>0</v>
      </c>
    </row>
    <row r="15" spans="2:6" ht="14.25" customHeight="1">
      <c r="B15" s="160" t="s">
        <v>98</v>
      </c>
      <c r="C15" s="126">
        <v>1</v>
      </c>
      <c r="D15" s="96" t="s">
        <v>21</v>
      </c>
      <c r="E15" s="138">
        <v>0</v>
      </c>
      <c r="F15" s="155">
        <f t="shared" si="0"/>
        <v>0</v>
      </c>
    </row>
    <row r="16" spans="2:6" ht="14.25" customHeight="1">
      <c r="B16" s="154" t="s">
        <v>13</v>
      </c>
      <c r="C16" s="126">
        <v>1</v>
      </c>
      <c r="D16" s="96" t="s">
        <v>21</v>
      </c>
      <c r="E16" s="138">
        <v>0</v>
      </c>
      <c r="F16" s="155">
        <f t="shared" si="0"/>
        <v>0</v>
      </c>
    </row>
    <row r="17" spans="2:6" ht="14.25" customHeight="1">
      <c r="B17" s="154" t="s">
        <v>14</v>
      </c>
      <c r="C17" s="126">
        <v>1</v>
      </c>
      <c r="D17" s="96" t="s">
        <v>21</v>
      </c>
      <c r="E17" s="138">
        <v>0</v>
      </c>
      <c r="F17" s="155">
        <f t="shared" si="0"/>
        <v>0</v>
      </c>
    </row>
    <row r="18" spans="2:6" ht="14.25" customHeight="1">
      <c r="B18" s="156" t="s">
        <v>94</v>
      </c>
      <c r="C18" s="140"/>
      <c r="D18" s="141"/>
      <c r="E18" s="142"/>
      <c r="F18" s="157"/>
    </row>
    <row r="19" spans="2:6" ht="14.25" customHeight="1">
      <c r="B19" s="158" t="s">
        <v>95</v>
      </c>
      <c r="C19" s="143">
        <v>20</v>
      </c>
      <c r="D19" s="144" t="s">
        <v>5</v>
      </c>
      <c r="E19" s="145">
        <v>0</v>
      </c>
      <c r="F19" s="155">
        <f aca="true" t="shared" si="1" ref="F19:F24">E19*C19</f>
        <v>0</v>
      </c>
    </row>
    <row r="20" spans="2:6" ht="14.25" customHeight="1">
      <c r="B20" s="158" t="s">
        <v>15</v>
      </c>
      <c r="C20" s="143">
        <v>63</v>
      </c>
      <c r="D20" s="144" t="s">
        <v>5</v>
      </c>
      <c r="E20" s="145">
        <v>0</v>
      </c>
      <c r="F20" s="155">
        <f t="shared" si="1"/>
        <v>0</v>
      </c>
    </row>
    <row r="21" spans="2:6" ht="14.25" customHeight="1">
      <c r="B21" s="158" t="s">
        <v>16</v>
      </c>
      <c r="C21" s="146">
        <v>31</v>
      </c>
      <c r="D21" s="144" t="s">
        <v>5</v>
      </c>
      <c r="E21" s="145">
        <v>0</v>
      </c>
      <c r="F21" s="155">
        <f t="shared" si="1"/>
        <v>0</v>
      </c>
    </row>
    <row r="22" spans="2:6" ht="14.25" customHeight="1">
      <c r="B22" s="158" t="s">
        <v>17</v>
      </c>
      <c r="C22" s="143">
        <v>20</v>
      </c>
      <c r="D22" s="144" t="s">
        <v>5</v>
      </c>
      <c r="E22" s="145">
        <v>0</v>
      </c>
      <c r="F22" s="155">
        <f t="shared" si="1"/>
        <v>0</v>
      </c>
    </row>
    <row r="23" spans="2:6" ht="14.25" customHeight="1">
      <c r="B23" s="158" t="s">
        <v>18</v>
      </c>
      <c r="C23" s="143">
        <v>63</v>
      </c>
      <c r="D23" s="144" t="s">
        <v>5</v>
      </c>
      <c r="E23" s="145">
        <v>0</v>
      </c>
      <c r="F23" s="155">
        <f t="shared" si="1"/>
        <v>0</v>
      </c>
    </row>
    <row r="24" spans="2:6" ht="14.25" customHeight="1">
      <c r="B24" s="158" t="s">
        <v>19</v>
      </c>
      <c r="C24" s="143">
        <v>63</v>
      </c>
      <c r="D24" s="144" t="s">
        <v>5</v>
      </c>
      <c r="E24" s="145">
        <v>0</v>
      </c>
      <c r="F24" s="155">
        <f t="shared" si="1"/>
        <v>0</v>
      </c>
    </row>
    <row r="25" spans="2:6" ht="14.25" customHeight="1">
      <c r="B25" s="159" t="s">
        <v>116</v>
      </c>
      <c r="C25" s="146">
        <v>1</v>
      </c>
      <c r="D25" s="144" t="s">
        <v>21</v>
      </c>
      <c r="E25" s="145">
        <v>0</v>
      </c>
      <c r="F25" s="155">
        <f>C25*E25</f>
        <v>0</v>
      </c>
    </row>
    <row r="26" spans="2:6" ht="14.25" customHeight="1">
      <c r="B26" s="160" t="s">
        <v>20</v>
      </c>
      <c r="C26" s="146">
        <v>1</v>
      </c>
      <c r="D26" s="144" t="s">
        <v>21</v>
      </c>
      <c r="E26" s="145">
        <v>0</v>
      </c>
      <c r="F26" s="155">
        <f aca="true" t="shared" si="2" ref="F26:F30">E26*C26</f>
        <v>0</v>
      </c>
    </row>
    <row r="27" spans="2:6" ht="14.25" customHeight="1">
      <c r="B27" s="160" t="s">
        <v>22</v>
      </c>
      <c r="C27" s="146">
        <v>1</v>
      </c>
      <c r="D27" s="144" t="s">
        <v>21</v>
      </c>
      <c r="E27" s="147">
        <v>0</v>
      </c>
      <c r="F27" s="155">
        <f t="shared" si="2"/>
        <v>0</v>
      </c>
    </row>
    <row r="28" spans="2:6" ht="14.25" customHeight="1">
      <c r="B28" s="160" t="s">
        <v>23</v>
      </c>
      <c r="C28" s="146">
        <v>1</v>
      </c>
      <c r="D28" s="144" t="s">
        <v>21</v>
      </c>
      <c r="E28" s="145">
        <v>0</v>
      </c>
      <c r="F28" s="155">
        <f t="shared" si="2"/>
        <v>0</v>
      </c>
    </row>
    <row r="29" spans="2:6" ht="14.25" customHeight="1">
      <c r="B29" s="160" t="s">
        <v>24</v>
      </c>
      <c r="C29" s="146">
        <v>1</v>
      </c>
      <c r="D29" s="144" t="s">
        <v>21</v>
      </c>
      <c r="E29" s="145">
        <v>0</v>
      </c>
      <c r="F29" s="155">
        <f t="shared" si="2"/>
        <v>0</v>
      </c>
    </row>
    <row r="30" spans="2:6" ht="14.25" customHeight="1">
      <c r="B30" s="154" t="s">
        <v>14</v>
      </c>
      <c r="C30" s="126">
        <v>1</v>
      </c>
      <c r="D30" s="96" t="s">
        <v>21</v>
      </c>
      <c r="E30" s="138">
        <v>0</v>
      </c>
      <c r="F30" s="155">
        <f t="shared" si="2"/>
        <v>0</v>
      </c>
    </row>
    <row r="31" spans="2:6" ht="14.25" customHeight="1">
      <c r="B31" s="156" t="s">
        <v>25</v>
      </c>
      <c r="C31" s="203"/>
      <c r="D31" s="148"/>
      <c r="E31" s="149"/>
      <c r="F31" s="161"/>
    </row>
    <row r="32" spans="2:6" ht="14.25" customHeight="1">
      <c r="B32" s="158" t="s">
        <v>26</v>
      </c>
      <c r="C32" s="143">
        <v>63</v>
      </c>
      <c r="D32" s="144" t="s">
        <v>5</v>
      </c>
      <c r="E32" s="145">
        <v>0</v>
      </c>
      <c r="F32" s="155">
        <f aca="true" t="shared" si="3" ref="F32:F34">E32*C32</f>
        <v>0</v>
      </c>
    </row>
    <row r="33" spans="2:6" ht="14.25" customHeight="1">
      <c r="B33" s="158" t="s">
        <v>15</v>
      </c>
      <c r="C33" s="143">
        <v>72</v>
      </c>
      <c r="D33" s="144" t="s">
        <v>5</v>
      </c>
      <c r="E33" s="145">
        <v>0</v>
      </c>
      <c r="F33" s="155">
        <f t="shared" si="3"/>
        <v>0</v>
      </c>
    </row>
    <row r="34" spans="2:6" ht="14.25" customHeight="1">
      <c r="B34" s="158" t="s">
        <v>27</v>
      </c>
      <c r="C34" s="143">
        <v>30</v>
      </c>
      <c r="D34" s="144" t="s">
        <v>5</v>
      </c>
      <c r="E34" s="145">
        <v>0</v>
      </c>
      <c r="F34" s="155">
        <f t="shared" si="3"/>
        <v>0</v>
      </c>
    </row>
    <row r="35" spans="2:6" ht="14.25" customHeight="1">
      <c r="B35" s="160" t="s">
        <v>96</v>
      </c>
      <c r="C35" s="146">
        <v>60</v>
      </c>
      <c r="D35" s="144" t="s">
        <v>5</v>
      </c>
      <c r="E35" s="145">
        <v>0</v>
      </c>
      <c r="F35" s="155">
        <f>C35*E35</f>
        <v>0</v>
      </c>
    </row>
    <row r="36" spans="2:6" ht="14.25" customHeight="1">
      <c r="B36" s="160" t="s">
        <v>20</v>
      </c>
      <c r="C36" s="146">
        <v>1</v>
      </c>
      <c r="D36" s="144" t="s">
        <v>21</v>
      </c>
      <c r="E36" s="145">
        <v>0</v>
      </c>
      <c r="F36" s="155">
        <f aca="true" t="shared" si="4" ref="F36:F39">E36*C36</f>
        <v>0</v>
      </c>
    </row>
    <row r="37" spans="2:6" ht="14.25" customHeight="1">
      <c r="B37" s="160" t="s">
        <v>22</v>
      </c>
      <c r="C37" s="146">
        <v>1</v>
      </c>
      <c r="D37" s="144" t="s">
        <v>21</v>
      </c>
      <c r="E37" s="145">
        <v>0</v>
      </c>
      <c r="F37" s="155">
        <f t="shared" si="4"/>
        <v>0</v>
      </c>
    </row>
    <row r="38" spans="2:6" ht="14.25" customHeight="1">
      <c r="B38" s="160" t="s">
        <v>23</v>
      </c>
      <c r="C38" s="146">
        <v>1</v>
      </c>
      <c r="D38" s="144" t="s">
        <v>21</v>
      </c>
      <c r="E38" s="145">
        <v>0</v>
      </c>
      <c r="F38" s="155">
        <f t="shared" si="4"/>
        <v>0</v>
      </c>
    </row>
    <row r="39" spans="2:6" ht="14.25" customHeight="1">
      <c r="B39" s="160" t="s">
        <v>24</v>
      </c>
      <c r="C39" s="146">
        <v>1</v>
      </c>
      <c r="D39" s="144" t="s">
        <v>21</v>
      </c>
      <c r="E39" s="145">
        <v>0</v>
      </c>
      <c r="F39" s="155">
        <f t="shared" si="4"/>
        <v>0</v>
      </c>
    </row>
    <row r="40" spans="2:6" ht="14.25" customHeight="1">
      <c r="B40" s="162" t="s">
        <v>28</v>
      </c>
      <c r="C40" s="143"/>
      <c r="D40" s="192"/>
      <c r="E40" s="150"/>
      <c r="F40" s="163"/>
    </row>
    <row r="41" spans="2:6" ht="14.25" customHeight="1">
      <c r="B41" s="164" t="s">
        <v>29</v>
      </c>
      <c r="C41" s="126"/>
      <c r="D41" s="96"/>
      <c r="E41" s="139"/>
      <c r="F41" s="155"/>
    </row>
    <row r="42" spans="2:6" ht="14.25" customHeight="1">
      <c r="B42" s="154" t="s">
        <v>30</v>
      </c>
      <c r="C42" s="126">
        <v>33</v>
      </c>
      <c r="D42" s="96" t="s">
        <v>5</v>
      </c>
      <c r="E42" s="138">
        <v>0</v>
      </c>
      <c r="F42" s="155">
        <f aca="true" t="shared" si="5" ref="F42:F46">E42*C42</f>
        <v>0</v>
      </c>
    </row>
    <row r="43" spans="2:6" ht="14.25" customHeight="1">
      <c r="B43" s="154" t="s">
        <v>31</v>
      </c>
      <c r="C43" s="126">
        <v>24</v>
      </c>
      <c r="D43" s="96" t="s">
        <v>32</v>
      </c>
      <c r="E43" s="138">
        <v>0</v>
      </c>
      <c r="F43" s="155">
        <f t="shared" si="5"/>
        <v>0</v>
      </c>
    </row>
    <row r="44" spans="2:6" ht="14.25" customHeight="1">
      <c r="B44" s="154" t="s">
        <v>33</v>
      </c>
      <c r="C44" s="126">
        <v>1</v>
      </c>
      <c r="D44" s="96" t="s">
        <v>12</v>
      </c>
      <c r="E44" s="138">
        <v>0</v>
      </c>
      <c r="F44" s="155">
        <f t="shared" si="5"/>
        <v>0</v>
      </c>
    </row>
    <row r="45" spans="2:6" ht="14.25" customHeight="1">
      <c r="B45" s="154" t="s">
        <v>34</v>
      </c>
      <c r="C45" s="126">
        <v>15</v>
      </c>
      <c r="D45" s="126" t="s">
        <v>12</v>
      </c>
      <c r="E45" s="138">
        <v>0</v>
      </c>
      <c r="F45" s="155">
        <f t="shared" si="5"/>
        <v>0</v>
      </c>
    </row>
    <row r="46" spans="2:6" ht="14.25" customHeight="1">
      <c r="B46" s="154" t="s">
        <v>35</v>
      </c>
      <c r="C46" s="126">
        <v>2</v>
      </c>
      <c r="D46" s="96" t="s">
        <v>12</v>
      </c>
      <c r="E46" s="138">
        <v>0</v>
      </c>
      <c r="F46" s="155">
        <f t="shared" si="5"/>
        <v>0</v>
      </c>
    </row>
    <row r="47" spans="2:6" ht="14.25" customHeight="1">
      <c r="B47" s="164" t="s">
        <v>97</v>
      </c>
      <c r="C47" s="126"/>
      <c r="D47" s="96"/>
      <c r="E47" s="139"/>
      <c r="F47" s="155"/>
    </row>
    <row r="48" spans="2:6" ht="14.25" customHeight="1">
      <c r="B48" s="154" t="s">
        <v>36</v>
      </c>
      <c r="C48" s="126">
        <v>31</v>
      </c>
      <c r="D48" s="96" t="s">
        <v>5</v>
      </c>
      <c r="E48" s="138">
        <v>0</v>
      </c>
      <c r="F48" s="155">
        <f aca="true" t="shared" si="6" ref="F48:F55">E48*C48</f>
        <v>0</v>
      </c>
    </row>
    <row r="49" spans="2:6" ht="14.25" customHeight="1">
      <c r="B49" s="154" t="s">
        <v>35</v>
      </c>
      <c r="C49" s="126">
        <v>31</v>
      </c>
      <c r="D49" s="96" t="s">
        <v>5</v>
      </c>
      <c r="E49" s="138">
        <v>0</v>
      </c>
      <c r="F49" s="155">
        <f t="shared" si="6"/>
        <v>0</v>
      </c>
    </row>
    <row r="50" spans="2:6" ht="14.25" customHeight="1">
      <c r="B50" s="154" t="s">
        <v>37</v>
      </c>
      <c r="C50" s="126">
        <v>31</v>
      </c>
      <c r="D50" s="96" t="s">
        <v>5</v>
      </c>
      <c r="E50" s="138">
        <v>0</v>
      </c>
      <c r="F50" s="155">
        <f t="shared" si="6"/>
        <v>0</v>
      </c>
    </row>
    <row r="51" spans="2:6" ht="14.25" customHeight="1">
      <c r="B51" s="154" t="s">
        <v>7</v>
      </c>
      <c r="C51" s="126">
        <v>31</v>
      </c>
      <c r="D51" s="96" t="s">
        <v>5</v>
      </c>
      <c r="E51" s="138">
        <v>0</v>
      </c>
      <c r="F51" s="155">
        <f t="shared" si="6"/>
        <v>0</v>
      </c>
    </row>
    <row r="52" spans="2:6" ht="14.25" customHeight="1">
      <c r="B52" s="154" t="s">
        <v>38</v>
      </c>
      <c r="C52" s="126">
        <v>31</v>
      </c>
      <c r="D52" s="96" t="s">
        <v>5</v>
      </c>
      <c r="E52" s="138">
        <v>0</v>
      </c>
      <c r="F52" s="155">
        <f t="shared" si="6"/>
        <v>0</v>
      </c>
    </row>
    <row r="53" spans="2:6" ht="14.25" customHeight="1">
      <c r="B53" s="154" t="s">
        <v>39</v>
      </c>
      <c r="C53" s="126">
        <v>24</v>
      </c>
      <c r="D53" s="96" t="s">
        <v>32</v>
      </c>
      <c r="E53" s="138">
        <v>0</v>
      </c>
      <c r="F53" s="155">
        <f t="shared" si="6"/>
        <v>0</v>
      </c>
    </row>
    <row r="54" spans="2:6" ht="14.25" customHeight="1">
      <c r="B54" s="154" t="s">
        <v>14</v>
      </c>
      <c r="C54" s="126">
        <v>1</v>
      </c>
      <c r="D54" s="96" t="s">
        <v>21</v>
      </c>
      <c r="E54" s="138">
        <v>0</v>
      </c>
      <c r="F54" s="155">
        <f t="shared" si="6"/>
        <v>0</v>
      </c>
    </row>
    <row r="55" spans="2:6" ht="14.25" customHeight="1" thickBot="1">
      <c r="B55" s="166" t="s">
        <v>40</v>
      </c>
      <c r="C55" s="202">
        <v>1</v>
      </c>
      <c r="D55" s="202" t="s">
        <v>21</v>
      </c>
      <c r="E55" s="168">
        <v>0</v>
      </c>
      <c r="F55" s="169">
        <f t="shared" si="6"/>
        <v>0</v>
      </c>
    </row>
    <row r="56" spans="2:6" ht="14.25" customHeight="1">
      <c r="B56" s="134" t="s">
        <v>4</v>
      </c>
      <c r="C56" s="191"/>
      <c r="D56" s="191"/>
      <c r="E56" s="136"/>
      <c r="F56" s="137">
        <f>SUM(F8:F55)</f>
        <v>0</v>
      </c>
    </row>
    <row r="57" spans="2:6" ht="14.25" customHeight="1">
      <c r="B57" s="9" t="s">
        <v>41</v>
      </c>
      <c r="C57" s="83"/>
      <c r="D57" s="83"/>
      <c r="E57" s="84"/>
      <c r="F57" s="10">
        <f>F56*0.15</f>
        <v>0</v>
      </c>
    </row>
    <row r="58" spans="2:6" ht="14.25" customHeight="1" thickBot="1">
      <c r="B58" s="11" t="s">
        <v>42</v>
      </c>
      <c r="C58" s="83"/>
      <c r="D58" s="83"/>
      <c r="E58" s="84"/>
      <c r="F58" s="12">
        <f>F57+F56</f>
        <v>0</v>
      </c>
    </row>
    <row r="59" ht="14.25" customHeight="1"/>
    <row r="60" spans="2:6" ht="14.25" customHeight="1">
      <c r="B60" s="85" t="s">
        <v>46</v>
      </c>
      <c r="C60" s="85"/>
      <c r="D60" s="85"/>
      <c r="E60" s="85"/>
      <c r="F60" s="85"/>
    </row>
    <row r="61" spans="2:6" ht="14.25" customHeight="1">
      <c r="B61" s="86"/>
      <c r="C61" s="85"/>
      <c r="D61" s="85"/>
      <c r="E61" s="85"/>
      <c r="F61" s="85"/>
    </row>
    <row r="62" spans="2:6" ht="14.25" customHeight="1">
      <c r="B62" s="85"/>
      <c r="C62" s="85"/>
      <c r="D62" s="85"/>
      <c r="E62" s="85"/>
      <c r="F62" s="85"/>
    </row>
    <row r="63" spans="2:6" ht="14.25" customHeight="1">
      <c r="B63" s="85"/>
      <c r="C63" s="85"/>
      <c r="D63" s="85"/>
      <c r="E63" s="85"/>
      <c r="F63" s="85"/>
    </row>
    <row r="64" spans="2:6" ht="14.25" customHeight="1">
      <c r="B64" s="85"/>
      <c r="C64" s="85"/>
      <c r="D64" s="85"/>
      <c r="E64" s="85"/>
      <c r="F64" s="85"/>
    </row>
    <row r="65" ht="14.25" customHeight="1"/>
    <row r="66" ht="14.25" customHeight="1"/>
    <row r="67" ht="14.25" customHeight="1"/>
    <row r="68" spans="2:4" ht="14.25" customHeight="1">
      <c r="B68" s="87"/>
      <c r="C68" s="209"/>
      <c r="D68" s="210"/>
    </row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sheetProtection sheet="1" objects="1" scenarios="1"/>
  <protectedRanges>
    <protectedRange sqref="B60:F64" name="Oblast2"/>
    <protectedRange sqref="E8:E55" name="Oblast1"/>
  </protectedRanges>
  <mergeCells count="2">
    <mergeCell ref="C68:D68"/>
    <mergeCell ref="B3:B4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58DC3-3B7F-4C62-B156-D3B60BE53FBF}">
  <dimension ref="B3:H70"/>
  <sheetViews>
    <sheetView workbookViewId="0" topLeftCell="A46">
      <selection activeCell="F59" sqref="F59"/>
    </sheetView>
  </sheetViews>
  <sheetFormatPr defaultColWidth="14.421875" defaultRowHeight="15"/>
  <cols>
    <col min="1" max="1" width="2.8515625" style="41" customWidth="1"/>
    <col min="2" max="2" width="46.28125" style="41" customWidth="1"/>
    <col min="3" max="4" width="8.421875" style="41" customWidth="1"/>
    <col min="5" max="5" width="12.140625" style="41" customWidth="1"/>
    <col min="6" max="6" width="12.8515625" style="41" customWidth="1"/>
    <col min="7" max="8" width="8.7109375" style="41" customWidth="1"/>
    <col min="9" max="16384" width="14.421875" style="41" customWidth="1"/>
  </cols>
  <sheetData>
    <row r="1" ht="14.25" customHeight="1"/>
    <row r="2" ht="14.25" customHeight="1"/>
    <row r="3" ht="14.25" customHeight="1">
      <c r="B3" s="211" t="s">
        <v>122</v>
      </c>
    </row>
    <row r="4" spans="2:3" ht="20.25" customHeight="1" thickBot="1">
      <c r="B4" s="212"/>
      <c r="C4" s="46"/>
    </row>
    <row r="5" ht="14.25" customHeight="1" thickBot="1">
      <c r="B5" s="1"/>
    </row>
    <row r="6" ht="14.25" customHeight="1" thickBot="1">
      <c r="B6" s="6" t="s">
        <v>92</v>
      </c>
    </row>
    <row r="7" spans="2:6" ht="30" customHeight="1">
      <c r="B7" s="2" t="s">
        <v>0</v>
      </c>
      <c r="C7" s="3" t="s">
        <v>1</v>
      </c>
      <c r="D7" s="3" t="s">
        <v>2</v>
      </c>
      <c r="E7" s="3" t="s">
        <v>3</v>
      </c>
      <c r="F7" s="4" t="s">
        <v>4</v>
      </c>
    </row>
    <row r="8" spans="2:8" ht="14.25" customHeight="1">
      <c r="B8" s="24" t="s">
        <v>93</v>
      </c>
      <c r="C8" s="14">
        <v>16</v>
      </c>
      <c r="D8" s="14" t="s">
        <v>5</v>
      </c>
      <c r="E8" s="47">
        <v>0</v>
      </c>
      <c r="F8" s="48">
        <f aca="true" t="shared" si="0" ref="F8:F17">E8*C8</f>
        <v>0</v>
      </c>
      <c r="H8" s="5"/>
    </row>
    <row r="9" spans="2:6" ht="14.25" customHeight="1">
      <c r="B9" s="24" t="s">
        <v>6</v>
      </c>
      <c r="C9" s="122">
        <v>5</v>
      </c>
      <c r="D9" s="14" t="s">
        <v>5</v>
      </c>
      <c r="E9" s="47">
        <v>0</v>
      </c>
      <c r="F9" s="48">
        <f t="shared" si="0"/>
        <v>0</v>
      </c>
    </row>
    <row r="10" spans="2:6" ht="14.25" customHeight="1">
      <c r="B10" s="24" t="s">
        <v>7</v>
      </c>
      <c r="C10" s="122">
        <v>16</v>
      </c>
      <c r="D10" s="14" t="s">
        <v>5</v>
      </c>
      <c r="E10" s="47">
        <v>0</v>
      </c>
      <c r="F10" s="48">
        <f t="shared" si="0"/>
        <v>0</v>
      </c>
    </row>
    <row r="11" spans="2:6" ht="14.25" customHeight="1">
      <c r="B11" s="24" t="s">
        <v>8</v>
      </c>
      <c r="C11" s="122">
        <v>5</v>
      </c>
      <c r="D11" s="14" t="s">
        <v>5</v>
      </c>
      <c r="E11" s="47">
        <v>0</v>
      </c>
      <c r="F11" s="48">
        <f t="shared" si="0"/>
        <v>0</v>
      </c>
    </row>
    <row r="12" spans="2:6" ht="14.25" customHeight="1">
      <c r="B12" s="24" t="s">
        <v>9</v>
      </c>
      <c r="C12" s="122">
        <v>16</v>
      </c>
      <c r="D12" s="14" t="s">
        <v>5</v>
      </c>
      <c r="E12" s="47">
        <v>0</v>
      </c>
      <c r="F12" s="48">
        <f t="shared" si="0"/>
        <v>0</v>
      </c>
    </row>
    <row r="13" spans="2:6" ht="14.25" customHeight="1">
      <c r="B13" s="24" t="s">
        <v>10</v>
      </c>
      <c r="C13" s="122">
        <v>16</v>
      </c>
      <c r="D13" s="14" t="s">
        <v>5</v>
      </c>
      <c r="E13" s="47">
        <v>0</v>
      </c>
      <c r="F13" s="48">
        <f t="shared" si="0"/>
        <v>0</v>
      </c>
    </row>
    <row r="14" spans="2:6" ht="14.25" customHeight="1">
      <c r="B14" s="24" t="s">
        <v>11</v>
      </c>
      <c r="C14" s="122">
        <v>8</v>
      </c>
      <c r="D14" s="14" t="s">
        <v>5</v>
      </c>
      <c r="E14" s="47">
        <v>0</v>
      </c>
      <c r="F14" s="48">
        <f t="shared" si="0"/>
        <v>0</v>
      </c>
    </row>
    <row r="15" spans="2:6" ht="14.25" customHeight="1">
      <c r="B15" s="24" t="s">
        <v>13</v>
      </c>
      <c r="C15" s="122">
        <v>1</v>
      </c>
      <c r="D15" s="14" t="s">
        <v>21</v>
      </c>
      <c r="E15" s="47">
        <v>0</v>
      </c>
      <c r="F15" s="48">
        <f t="shared" si="0"/>
        <v>0</v>
      </c>
    </row>
    <row r="16" spans="2:6" ht="14.25" customHeight="1">
      <c r="B16" s="24" t="s">
        <v>14</v>
      </c>
      <c r="C16" s="122">
        <v>1</v>
      </c>
      <c r="D16" s="14" t="s">
        <v>21</v>
      </c>
      <c r="E16" s="47">
        <v>0</v>
      </c>
      <c r="F16" s="48">
        <f t="shared" si="0"/>
        <v>0</v>
      </c>
    </row>
    <row r="17" spans="2:6" ht="14.25" customHeight="1" thickBot="1">
      <c r="B17" s="64" t="s">
        <v>23</v>
      </c>
      <c r="C17" s="62">
        <v>1</v>
      </c>
      <c r="D17" s="62" t="s">
        <v>21</v>
      </c>
      <c r="E17" s="63">
        <v>0</v>
      </c>
      <c r="F17" s="48">
        <f t="shared" si="0"/>
        <v>0</v>
      </c>
    </row>
    <row r="18" spans="2:6" ht="14.25" customHeight="1" thickBot="1">
      <c r="B18" s="52" t="s">
        <v>94</v>
      </c>
      <c r="C18" s="53"/>
      <c r="D18" s="53"/>
      <c r="E18" s="54"/>
      <c r="F18" s="55"/>
    </row>
    <row r="19" spans="2:6" ht="14.25" customHeight="1">
      <c r="B19" s="56" t="s">
        <v>95</v>
      </c>
      <c r="C19" s="57">
        <v>15</v>
      </c>
      <c r="D19" s="58" t="s">
        <v>5</v>
      </c>
      <c r="E19" s="59">
        <v>0</v>
      </c>
      <c r="F19" s="48">
        <f aca="true" t="shared" si="1" ref="F19:F24">E19*C19</f>
        <v>0</v>
      </c>
    </row>
    <row r="20" spans="2:6" ht="14.25" customHeight="1">
      <c r="B20" s="60" t="s">
        <v>15</v>
      </c>
      <c r="C20" s="61">
        <v>45</v>
      </c>
      <c r="D20" s="62" t="s">
        <v>5</v>
      </c>
      <c r="E20" s="63">
        <v>0</v>
      </c>
      <c r="F20" s="48">
        <f t="shared" si="1"/>
        <v>0</v>
      </c>
    </row>
    <row r="21" spans="2:6" ht="14.25" customHeight="1">
      <c r="B21" s="60" t="s">
        <v>16</v>
      </c>
      <c r="C21" s="62">
        <v>16</v>
      </c>
      <c r="D21" s="62" t="s">
        <v>5</v>
      </c>
      <c r="E21" s="63">
        <v>0</v>
      </c>
      <c r="F21" s="48">
        <f t="shared" si="1"/>
        <v>0</v>
      </c>
    </row>
    <row r="22" spans="2:6" ht="14.25" customHeight="1">
      <c r="B22" s="60" t="s">
        <v>17</v>
      </c>
      <c r="C22" s="61">
        <v>20</v>
      </c>
      <c r="D22" s="62" t="s">
        <v>5</v>
      </c>
      <c r="E22" s="63">
        <v>0</v>
      </c>
      <c r="F22" s="48">
        <f t="shared" si="1"/>
        <v>0</v>
      </c>
    </row>
    <row r="23" spans="2:6" ht="14.25" customHeight="1">
      <c r="B23" s="60" t="s">
        <v>18</v>
      </c>
      <c r="C23" s="107">
        <v>45</v>
      </c>
      <c r="D23" s="62" t="s">
        <v>5</v>
      </c>
      <c r="E23" s="63">
        <v>0</v>
      </c>
      <c r="F23" s="48">
        <f t="shared" si="1"/>
        <v>0</v>
      </c>
    </row>
    <row r="24" spans="2:6" ht="14.25" customHeight="1">
      <c r="B24" s="60" t="s">
        <v>19</v>
      </c>
      <c r="C24" s="107">
        <v>45</v>
      </c>
      <c r="D24" s="62" t="s">
        <v>5</v>
      </c>
      <c r="E24" s="63">
        <v>0</v>
      </c>
      <c r="F24" s="48">
        <f t="shared" si="1"/>
        <v>0</v>
      </c>
    </row>
    <row r="25" spans="2:6" ht="14.25" customHeight="1">
      <c r="B25" s="130" t="s">
        <v>116</v>
      </c>
      <c r="C25" s="62">
        <v>1</v>
      </c>
      <c r="D25" s="204" t="s">
        <v>21</v>
      </c>
      <c r="E25" s="63">
        <v>0</v>
      </c>
      <c r="F25" s="48">
        <f>C25*E25</f>
        <v>0</v>
      </c>
    </row>
    <row r="26" spans="2:6" ht="14.25" customHeight="1">
      <c r="B26" s="64" t="s">
        <v>20</v>
      </c>
      <c r="C26" s="62">
        <v>1</v>
      </c>
      <c r="D26" s="62" t="s">
        <v>21</v>
      </c>
      <c r="E26" s="63">
        <v>0</v>
      </c>
      <c r="F26" s="48">
        <f aca="true" t="shared" si="2" ref="F26:F30">E26*C26</f>
        <v>0</v>
      </c>
    </row>
    <row r="27" spans="2:6" ht="14.25" customHeight="1">
      <c r="B27" s="64" t="s">
        <v>22</v>
      </c>
      <c r="C27" s="62">
        <v>1</v>
      </c>
      <c r="D27" s="62" t="s">
        <v>21</v>
      </c>
      <c r="E27" s="65">
        <v>0</v>
      </c>
      <c r="F27" s="48">
        <f t="shared" si="2"/>
        <v>0</v>
      </c>
    </row>
    <row r="28" spans="2:6" ht="14.25" customHeight="1">
      <c r="B28" s="64" t="s">
        <v>23</v>
      </c>
      <c r="C28" s="62">
        <v>1</v>
      </c>
      <c r="D28" s="62" t="s">
        <v>21</v>
      </c>
      <c r="E28" s="63">
        <v>0</v>
      </c>
      <c r="F28" s="48">
        <f t="shared" si="2"/>
        <v>0</v>
      </c>
    </row>
    <row r="29" spans="2:6" ht="14.25" customHeight="1">
      <c r="B29" s="64" t="s">
        <v>24</v>
      </c>
      <c r="C29" s="62">
        <v>1</v>
      </c>
      <c r="D29" s="62" t="s">
        <v>21</v>
      </c>
      <c r="E29" s="63">
        <v>0</v>
      </c>
      <c r="F29" s="48">
        <f t="shared" si="2"/>
        <v>0</v>
      </c>
    </row>
    <row r="30" spans="2:6" ht="14.25" customHeight="1" thickBot="1">
      <c r="B30" s="24" t="s">
        <v>14</v>
      </c>
      <c r="C30" s="122">
        <v>1</v>
      </c>
      <c r="D30" s="14" t="s">
        <v>21</v>
      </c>
      <c r="E30" s="47">
        <v>0</v>
      </c>
      <c r="F30" s="48">
        <f t="shared" si="2"/>
        <v>0</v>
      </c>
    </row>
    <row r="31" spans="2:6" ht="14.25" customHeight="1" thickBot="1">
      <c r="B31" s="52" t="s">
        <v>25</v>
      </c>
      <c r="C31" s="50"/>
      <c r="D31" s="50"/>
      <c r="E31" s="51"/>
      <c r="F31" s="51"/>
    </row>
    <row r="32" spans="2:6" ht="14.25" customHeight="1">
      <c r="B32" s="56" t="s">
        <v>26</v>
      </c>
      <c r="C32" s="131">
        <v>45</v>
      </c>
      <c r="D32" s="58" t="s">
        <v>5</v>
      </c>
      <c r="E32" s="59">
        <v>0</v>
      </c>
      <c r="F32" s="48">
        <f aca="true" t="shared" si="3" ref="F32:F34">E32*C32</f>
        <v>0</v>
      </c>
    </row>
    <row r="33" spans="2:6" ht="14.25" customHeight="1">
      <c r="B33" s="60" t="s">
        <v>15</v>
      </c>
      <c r="C33" s="61">
        <v>45</v>
      </c>
      <c r="D33" s="62" t="s">
        <v>5</v>
      </c>
      <c r="E33" s="63">
        <v>0</v>
      </c>
      <c r="F33" s="48">
        <f t="shared" si="3"/>
        <v>0</v>
      </c>
    </row>
    <row r="34" spans="2:6" ht="14.25" customHeight="1">
      <c r="B34" s="60" t="s">
        <v>27</v>
      </c>
      <c r="C34" s="61">
        <v>20</v>
      </c>
      <c r="D34" s="62" t="s">
        <v>5</v>
      </c>
      <c r="E34" s="63">
        <v>0</v>
      </c>
      <c r="F34" s="48">
        <f t="shared" si="3"/>
        <v>0</v>
      </c>
    </row>
    <row r="35" spans="2:6" ht="14.25" customHeight="1">
      <c r="B35" s="64" t="s">
        <v>96</v>
      </c>
      <c r="C35" s="62">
        <v>41</v>
      </c>
      <c r="D35" s="62" t="s">
        <v>5</v>
      </c>
      <c r="E35" s="63">
        <v>0</v>
      </c>
      <c r="F35" s="48">
        <f>C35*E35</f>
        <v>0</v>
      </c>
    </row>
    <row r="36" spans="2:6" ht="14.25" customHeight="1">
      <c r="B36" s="64" t="s">
        <v>20</v>
      </c>
      <c r="C36" s="62">
        <v>1</v>
      </c>
      <c r="D36" s="62" t="s">
        <v>21</v>
      </c>
      <c r="E36" s="63">
        <v>0</v>
      </c>
      <c r="F36" s="48">
        <f aca="true" t="shared" si="4" ref="F36:F40">E36*C36</f>
        <v>0</v>
      </c>
    </row>
    <row r="37" spans="2:6" ht="14.25" customHeight="1">
      <c r="B37" s="64" t="s">
        <v>22</v>
      </c>
      <c r="C37" s="62">
        <v>1</v>
      </c>
      <c r="D37" s="62" t="s">
        <v>21</v>
      </c>
      <c r="E37" s="63">
        <v>0</v>
      </c>
      <c r="F37" s="48">
        <f t="shared" si="4"/>
        <v>0</v>
      </c>
    </row>
    <row r="38" spans="2:6" ht="14.25" customHeight="1">
      <c r="B38" s="64" t="s">
        <v>23</v>
      </c>
      <c r="C38" s="62">
        <v>1</v>
      </c>
      <c r="D38" s="62" t="s">
        <v>21</v>
      </c>
      <c r="E38" s="63">
        <v>0</v>
      </c>
      <c r="F38" s="48">
        <f t="shared" si="4"/>
        <v>0</v>
      </c>
    </row>
    <row r="39" spans="2:6" ht="14.25" customHeight="1">
      <c r="B39" s="64" t="s">
        <v>24</v>
      </c>
      <c r="C39" s="62">
        <v>1</v>
      </c>
      <c r="D39" s="62" t="s">
        <v>21</v>
      </c>
      <c r="E39" s="63">
        <v>0</v>
      </c>
      <c r="F39" s="48">
        <f t="shared" si="4"/>
        <v>0</v>
      </c>
    </row>
    <row r="40" spans="2:6" ht="14.25" customHeight="1" thickBot="1">
      <c r="B40" s="24" t="s">
        <v>14</v>
      </c>
      <c r="C40" s="122">
        <v>1</v>
      </c>
      <c r="D40" s="14" t="s">
        <v>21</v>
      </c>
      <c r="E40" s="47">
        <v>0</v>
      </c>
      <c r="F40" s="48">
        <f t="shared" si="4"/>
        <v>0</v>
      </c>
    </row>
    <row r="41" spans="2:6" ht="14.25" customHeight="1" thickBot="1">
      <c r="B41" s="15" t="s">
        <v>28</v>
      </c>
      <c r="C41" s="66"/>
      <c r="D41" s="66"/>
      <c r="E41" s="67"/>
      <c r="F41" s="67"/>
    </row>
    <row r="42" spans="2:6" ht="14.25" customHeight="1">
      <c r="B42" s="68" t="s">
        <v>29</v>
      </c>
      <c r="C42" s="69"/>
      <c r="D42" s="69"/>
      <c r="E42" s="70"/>
      <c r="F42" s="71"/>
    </row>
    <row r="43" spans="2:6" ht="14.25" customHeight="1">
      <c r="B43" s="24" t="s">
        <v>30</v>
      </c>
      <c r="C43" s="14">
        <v>18</v>
      </c>
      <c r="D43" s="14" t="s">
        <v>5</v>
      </c>
      <c r="E43" s="47">
        <v>0</v>
      </c>
      <c r="F43" s="48">
        <f aca="true" t="shared" si="5" ref="F43:F47">E43*C43</f>
        <v>0</v>
      </c>
    </row>
    <row r="44" spans="2:6" ht="14.25" customHeight="1">
      <c r="B44" s="24" t="s">
        <v>31</v>
      </c>
      <c r="C44" s="14">
        <v>16</v>
      </c>
      <c r="D44" s="14" t="s">
        <v>32</v>
      </c>
      <c r="E44" s="47">
        <v>0</v>
      </c>
      <c r="F44" s="48">
        <f t="shared" si="5"/>
        <v>0</v>
      </c>
    </row>
    <row r="45" spans="2:6" ht="14.25" customHeight="1">
      <c r="B45" s="24" t="s">
        <v>33</v>
      </c>
      <c r="C45" s="14">
        <v>1</v>
      </c>
      <c r="D45" s="14" t="s">
        <v>12</v>
      </c>
      <c r="E45" s="47">
        <v>0</v>
      </c>
      <c r="F45" s="48">
        <f t="shared" si="5"/>
        <v>0</v>
      </c>
    </row>
    <row r="46" spans="2:6" ht="14.25" customHeight="1">
      <c r="B46" s="24" t="s">
        <v>34</v>
      </c>
      <c r="C46" s="14">
        <v>15</v>
      </c>
      <c r="D46" s="122" t="s">
        <v>12</v>
      </c>
      <c r="E46" s="47">
        <v>0</v>
      </c>
      <c r="F46" s="48">
        <f t="shared" si="5"/>
        <v>0</v>
      </c>
    </row>
    <row r="47" spans="2:6" ht="14.25" customHeight="1">
      <c r="B47" s="24" t="s">
        <v>35</v>
      </c>
      <c r="C47" s="72">
        <v>2</v>
      </c>
      <c r="D47" s="72" t="s">
        <v>12</v>
      </c>
      <c r="E47" s="73">
        <v>0</v>
      </c>
      <c r="F47" s="74">
        <f t="shared" si="5"/>
        <v>0</v>
      </c>
    </row>
    <row r="48" spans="2:6" ht="14.25" customHeight="1">
      <c r="B48" s="75" t="s">
        <v>97</v>
      </c>
      <c r="C48" s="76"/>
      <c r="D48" s="77"/>
      <c r="E48" s="78"/>
      <c r="F48" s="79"/>
    </row>
    <row r="49" spans="2:6" ht="14.25" customHeight="1">
      <c r="B49" s="24" t="s">
        <v>36</v>
      </c>
      <c r="C49" s="80">
        <v>16</v>
      </c>
      <c r="D49" s="80" t="s">
        <v>5</v>
      </c>
      <c r="E49" s="81">
        <v>0</v>
      </c>
      <c r="F49" s="82">
        <f aca="true" t="shared" si="6" ref="F49:F56">E49*C49</f>
        <v>0</v>
      </c>
    </row>
    <row r="50" spans="2:6" ht="14.25" customHeight="1">
      <c r="B50" s="24" t="s">
        <v>35</v>
      </c>
      <c r="C50" s="80">
        <v>16</v>
      </c>
      <c r="D50" s="14" t="s">
        <v>5</v>
      </c>
      <c r="E50" s="47">
        <v>0</v>
      </c>
      <c r="F50" s="48">
        <f t="shared" si="6"/>
        <v>0</v>
      </c>
    </row>
    <row r="51" spans="2:6" ht="14.25" customHeight="1">
      <c r="B51" s="24" t="s">
        <v>37</v>
      </c>
      <c r="C51" s="80">
        <v>16</v>
      </c>
      <c r="D51" s="14" t="s">
        <v>5</v>
      </c>
      <c r="E51" s="47">
        <v>0</v>
      </c>
      <c r="F51" s="48">
        <f t="shared" si="6"/>
        <v>0</v>
      </c>
    </row>
    <row r="52" spans="2:6" ht="14.25" customHeight="1">
      <c r="B52" s="24" t="s">
        <v>7</v>
      </c>
      <c r="C52" s="80">
        <v>16</v>
      </c>
      <c r="D52" s="14" t="s">
        <v>5</v>
      </c>
      <c r="E52" s="47">
        <v>0</v>
      </c>
      <c r="F52" s="48">
        <f t="shared" si="6"/>
        <v>0</v>
      </c>
    </row>
    <row r="53" spans="2:6" ht="14.25" customHeight="1">
      <c r="B53" s="24" t="s">
        <v>38</v>
      </c>
      <c r="C53" s="80">
        <v>16</v>
      </c>
      <c r="D53" s="14" t="s">
        <v>5</v>
      </c>
      <c r="E53" s="47">
        <v>0</v>
      </c>
      <c r="F53" s="48">
        <f t="shared" si="6"/>
        <v>0</v>
      </c>
    </row>
    <row r="54" spans="2:6" ht="14.25" customHeight="1">
      <c r="B54" s="24" t="s">
        <v>39</v>
      </c>
      <c r="C54" s="14">
        <v>16</v>
      </c>
      <c r="D54" s="14" t="s">
        <v>32</v>
      </c>
      <c r="E54" s="47">
        <v>0</v>
      </c>
      <c r="F54" s="48">
        <f t="shared" si="6"/>
        <v>0</v>
      </c>
    </row>
    <row r="55" spans="2:6" ht="14.25" customHeight="1">
      <c r="B55" s="64" t="s">
        <v>23</v>
      </c>
      <c r="C55" s="62">
        <v>1</v>
      </c>
      <c r="D55" s="62" t="s">
        <v>21</v>
      </c>
      <c r="E55" s="63">
        <v>0</v>
      </c>
      <c r="F55" s="48">
        <f t="shared" si="6"/>
        <v>0</v>
      </c>
    </row>
    <row r="56" spans="2:6" ht="14.25" customHeight="1">
      <c r="B56" s="24" t="s">
        <v>40</v>
      </c>
      <c r="C56" s="14">
        <v>1</v>
      </c>
      <c r="D56" s="14" t="s">
        <v>21</v>
      </c>
      <c r="E56" s="47">
        <v>0</v>
      </c>
      <c r="F56" s="48">
        <f t="shared" si="6"/>
        <v>0</v>
      </c>
    </row>
    <row r="57" spans="2:6" ht="14.25" customHeight="1" thickBot="1">
      <c r="B57" s="24" t="s">
        <v>14</v>
      </c>
      <c r="C57" s="14">
        <v>1</v>
      </c>
      <c r="D57" s="14" t="s">
        <v>21</v>
      </c>
      <c r="E57" s="47">
        <v>0</v>
      </c>
      <c r="F57" s="48">
        <f aca="true" t="shared" si="7" ref="F57">E57*C57</f>
        <v>0</v>
      </c>
    </row>
    <row r="58" spans="2:6" ht="14.25" customHeight="1">
      <c r="B58" s="7" t="s">
        <v>4</v>
      </c>
      <c r="C58" s="83"/>
      <c r="D58" s="83"/>
      <c r="E58" s="84"/>
      <c r="F58" s="8">
        <f>SUM(F8:F57)</f>
        <v>0</v>
      </c>
    </row>
    <row r="59" spans="2:6" ht="14.25" customHeight="1">
      <c r="B59" s="9" t="s">
        <v>41</v>
      </c>
      <c r="C59" s="83"/>
      <c r="D59" s="83"/>
      <c r="E59" s="84"/>
      <c r="F59" s="10">
        <f>F58*0.15</f>
        <v>0</v>
      </c>
    </row>
    <row r="60" spans="2:6" ht="14.25" customHeight="1" thickBot="1">
      <c r="B60" s="11" t="s">
        <v>42</v>
      </c>
      <c r="C60" s="83"/>
      <c r="D60" s="83"/>
      <c r="E60" s="84"/>
      <c r="F60" s="12">
        <f>F59+F58</f>
        <v>0</v>
      </c>
    </row>
    <row r="61" ht="14.25" customHeight="1"/>
    <row r="62" spans="2:6" ht="14.25" customHeight="1">
      <c r="B62" s="85" t="s">
        <v>46</v>
      </c>
      <c r="C62" s="85"/>
      <c r="D62" s="85"/>
      <c r="E62" s="85"/>
      <c r="F62" s="85"/>
    </row>
    <row r="63" spans="2:6" ht="14.25" customHeight="1">
      <c r="B63" s="86"/>
      <c r="C63" s="85"/>
      <c r="D63" s="85"/>
      <c r="E63" s="85"/>
      <c r="F63" s="85"/>
    </row>
    <row r="64" spans="2:6" ht="14.25" customHeight="1">
      <c r="B64" s="85"/>
      <c r="C64" s="85"/>
      <c r="D64" s="85"/>
      <c r="E64" s="85"/>
      <c r="F64" s="85"/>
    </row>
    <row r="65" spans="2:6" ht="14.25" customHeight="1">
      <c r="B65" s="85"/>
      <c r="C65" s="85"/>
      <c r="D65" s="85"/>
      <c r="E65" s="85"/>
      <c r="F65" s="85"/>
    </row>
    <row r="66" spans="2:6" ht="14.25" customHeight="1">
      <c r="B66" s="85"/>
      <c r="C66" s="85"/>
      <c r="D66" s="85"/>
      <c r="E66" s="85"/>
      <c r="F66" s="85"/>
    </row>
    <row r="67" ht="14.25" customHeight="1"/>
    <row r="68" ht="14.25" customHeight="1"/>
    <row r="69" ht="14.25" customHeight="1"/>
    <row r="70" spans="2:4" ht="14.25" customHeight="1">
      <c r="B70" s="87"/>
      <c r="C70" s="209"/>
      <c r="D70" s="210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 sheet="1" objects="1" scenarios="1"/>
  <protectedRanges>
    <protectedRange sqref="B62:F66" name="Oblast2"/>
    <protectedRange sqref="E8:E57" name="Oblast1"/>
  </protectedRanges>
  <mergeCells count="2">
    <mergeCell ref="C70:D70"/>
    <mergeCell ref="B3:B4"/>
  </mergeCells>
  <printOptions/>
  <pageMargins left="0.11811023622047244" right="0.11811023622047244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42B27-460B-464D-BEC3-FBD769B6442E}">
  <dimension ref="A1:Z224"/>
  <sheetViews>
    <sheetView workbookViewId="0" topLeftCell="A13">
      <selection activeCell="B27" sqref="B27:F31"/>
    </sheetView>
  </sheetViews>
  <sheetFormatPr defaultColWidth="14.421875" defaultRowHeight="15"/>
  <cols>
    <col min="1" max="1" width="2.8515625" style="41" customWidth="1"/>
    <col min="2" max="2" width="45.28125" style="41" customWidth="1"/>
    <col min="3" max="3" width="6.57421875" style="41" customWidth="1"/>
    <col min="4" max="4" width="8.421875" style="41" customWidth="1"/>
    <col min="5" max="5" width="12.140625" style="41" customWidth="1"/>
    <col min="6" max="6" width="15.00390625" style="41" customWidth="1"/>
    <col min="7" max="8" width="8.7109375" style="41" customWidth="1"/>
    <col min="9" max="16384" width="14.421875" style="41" customWidth="1"/>
  </cols>
  <sheetData>
    <row r="1" spans="1:26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4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4.25" customHeight="1">
      <c r="A3" s="88"/>
      <c r="B3" s="215" t="s">
        <v>120</v>
      </c>
      <c r="C3" s="88"/>
      <c r="D3" s="88"/>
      <c r="E3" s="88"/>
      <c r="F3" s="88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21.75" customHeight="1">
      <c r="A4" s="88"/>
      <c r="B4" s="216"/>
      <c r="C4" s="106"/>
      <c r="D4" s="88"/>
      <c r="E4" s="88"/>
      <c r="F4" s="88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4.25" customHeight="1">
      <c r="A5" s="88"/>
      <c r="B5" s="88"/>
      <c r="C5" s="88"/>
      <c r="D5" s="88"/>
      <c r="E5" s="88"/>
      <c r="F5" s="88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4.25" customHeight="1">
      <c r="A6" s="88"/>
      <c r="B6" s="92" t="s">
        <v>48</v>
      </c>
      <c r="C6" s="91"/>
      <c r="D6" s="91"/>
      <c r="E6" s="91"/>
      <c r="F6" s="9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30" customHeight="1">
      <c r="A7" s="88"/>
      <c r="B7" s="93" t="s">
        <v>0</v>
      </c>
      <c r="C7" s="94" t="s">
        <v>1</v>
      </c>
      <c r="D7" s="94" t="s">
        <v>2</v>
      </c>
      <c r="E7" s="94" t="s">
        <v>3</v>
      </c>
      <c r="F7" s="94" t="s">
        <v>4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4.25" customHeight="1">
      <c r="A8" s="88"/>
      <c r="B8" s="95" t="s">
        <v>99</v>
      </c>
      <c r="C8" s="207">
        <v>12</v>
      </c>
      <c r="D8" s="126" t="s">
        <v>5</v>
      </c>
      <c r="E8" s="97">
        <v>0</v>
      </c>
      <c r="F8" s="98">
        <f>C8*E8</f>
        <v>0</v>
      </c>
      <c r="G8" s="40"/>
      <c r="H8" s="43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4.25" customHeight="1">
      <c r="A9" s="88"/>
      <c r="B9" s="95" t="s">
        <v>79</v>
      </c>
      <c r="C9" s="207">
        <v>12</v>
      </c>
      <c r="D9" s="126" t="s">
        <v>5</v>
      </c>
      <c r="E9" s="97">
        <v>0</v>
      </c>
      <c r="F9" s="98">
        <f aca="true" t="shared" si="0" ref="F9:F13">E9*C9</f>
        <v>0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4.25" customHeight="1">
      <c r="A10" s="88"/>
      <c r="B10" s="121" t="s">
        <v>100</v>
      </c>
      <c r="C10" s="207">
        <v>4</v>
      </c>
      <c r="D10" s="126" t="s">
        <v>12</v>
      </c>
      <c r="E10" s="97">
        <v>0</v>
      </c>
      <c r="F10" s="98">
        <f t="shared" si="0"/>
        <v>0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4.25" customHeight="1">
      <c r="A11" s="88"/>
      <c r="B11" s="95" t="s">
        <v>101</v>
      </c>
      <c r="C11" s="207">
        <v>18</v>
      </c>
      <c r="D11" s="126" t="s">
        <v>5</v>
      </c>
      <c r="E11" s="97">
        <v>0</v>
      </c>
      <c r="F11" s="98">
        <f t="shared" si="0"/>
        <v>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4.25" customHeight="1">
      <c r="A12" s="88"/>
      <c r="B12" s="60" t="s">
        <v>18</v>
      </c>
      <c r="C12" s="208">
        <v>18</v>
      </c>
      <c r="D12" s="206" t="s">
        <v>5</v>
      </c>
      <c r="E12" s="97">
        <v>0</v>
      </c>
      <c r="F12" s="98">
        <f t="shared" si="0"/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4.25" customHeight="1">
      <c r="A13" s="88"/>
      <c r="B13" s="60" t="s">
        <v>19</v>
      </c>
      <c r="C13" s="208">
        <v>18</v>
      </c>
      <c r="D13" s="206" t="s">
        <v>5</v>
      </c>
      <c r="E13" s="97">
        <v>0</v>
      </c>
      <c r="F13" s="98">
        <f t="shared" si="0"/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4.25" customHeight="1">
      <c r="A14" s="88"/>
      <c r="B14" s="92" t="s">
        <v>29</v>
      </c>
      <c r="C14" s="205"/>
      <c r="D14" s="205"/>
      <c r="E14" s="101"/>
      <c r="F14" s="101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4.25" customHeight="1">
      <c r="A15" s="88"/>
      <c r="B15" s="102" t="s">
        <v>102</v>
      </c>
      <c r="C15" s="128">
        <v>20</v>
      </c>
      <c r="D15" s="128" t="s">
        <v>12</v>
      </c>
      <c r="E15" s="104">
        <v>0</v>
      </c>
      <c r="F15" s="100">
        <f>C15*E16</f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4.25" customHeight="1">
      <c r="A16" s="88"/>
      <c r="B16" s="95" t="s">
        <v>66</v>
      </c>
      <c r="C16" s="126">
        <v>18</v>
      </c>
      <c r="D16" s="126" t="s">
        <v>12</v>
      </c>
      <c r="E16" s="97">
        <v>0</v>
      </c>
      <c r="F16" s="98">
        <f aca="true" t="shared" si="1" ref="F16:F18">E16*C16</f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4.25" customHeight="1">
      <c r="A17" s="88"/>
      <c r="B17" s="95" t="s">
        <v>103</v>
      </c>
      <c r="C17" s="126">
        <v>1</v>
      </c>
      <c r="D17" s="126" t="s">
        <v>12</v>
      </c>
      <c r="E17" s="97">
        <v>0</v>
      </c>
      <c r="F17" s="98">
        <f t="shared" si="1"/>
        <v>0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4.25" customHeight="1">
      <c r="A18" s="88"/>
      <c r="B18" s="123" t="s">
        <v>119</v>
      </c>
      <c r="C18" s="126">
        <v>4</v>
      </c>
      <c r="D18" s="126" t="s">
        <v>12</v>
      </c>
      <c r="E18" s="97">
        <v>0</v>
      </c>
      <c r="F18" s="98">
        <f t="shared" si="1"/>
        <v>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4.25" customHeight="1">
      <c r="A19" s="88"/>
      <c r="B19" s="95" t="s">
        <v>69</v>
      </c>
      <c r="C19" s="126">
        <v>5</v>
      </c>
      <c r="D19" s="126" t="s">
        <v>12</v>
      </c>
      <c r="E19" s="97">
        <v>0</v>
      </c>
      <c r="F19" s="98">
        <f aca="true" t="shared" si="2" ref="F19:F20">C19*E19</f>
        <v>0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4.25" customHeight="1">
      <c r="A20" s="88"/>
      <c r="B20" s="95" t="s">
        <v>14</v>
      </c>
      <c r="C20" s="126">
        <v>1</v>
      </c>
      <c r="D20" s="126" t="s">
        <v>21</v>
      </c>
      <c r="E20" s="97">
        <v>0</v>
      </c>
      <c r="F20" s="98">
        <f t="shared" si="2"/>
        <v>0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4.25" customHeight="1">
      <c r="A21" s="88"/>
      <c r="B21" s="95" t="s">
        <v>13</v>
      </c>
      <c r="C21" s="126">
        <v>1</v>
      </c>
      <c r="D21" s="126" t="s">
        <v>21</v>
      </c>
      <c r="E21" s="97">
        <v>0</v>
      </c>
      <c r="F21" s="98">
        <f>E21*C21</f>
        <v>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4.25" customHeight="1">
      <c r="A22" s="88"/>
      <c r="B22" s="108" t="s">
        <v>4</v>
      </c>
      <c r="C22" s="89"/>
      <c r="D22" s="89"/>
      <c r="E22" s="90"/>
      <c r="F22" s="105">
        <f>SUM(F8:F21)</f>
        <v>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4.25" customHeight="1">
      <c r="A23" s="88"/>
      <c r="B23" s="108" t="s">
        <v>41</v>
      </c>
      <c r="C23" s="89"/>
      <c r="D23" s="43"/>
      <c r="E23" s="44"/>
      <c r="F23" s="45">
        <f>F22*0.15</f>
        <v>0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4.25" customHeight="1">
      <c r="A24" s="88"/>
      <c r="B24" s="108" t="s">
        <v>42</v>
      </c>
      <c r="C24" s="89"/>
      <c r="D24" s="43"/>
      <c r="E24" s="44"/>
      <c r="F24" s="45">
        <f>F23+F22</f>
        <v>0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4.25" customHeight="1">
      <c r="A25" s="88"/>
      <c r="B25" s="88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4.2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4.25" customHeight="1">
      <c r="A27" s="40"/>
      <c r="B27" s="218" t="s">
        <v>123</v>
      </c>
      <c r="C27" s="219"/>
      <c r="D27" s="219"/>
      <c r="E27" s="219"/>
      <c r="F27" s="21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4.25" customHeight="1">
      <c r="A28" s="40"/>
      <c r="B28" s="219"/>
      <c r="C28" s="219"/>
      <c r="D28" s="219"/>
      <c r="E28" s="219"/>
      <c r="F28" s="21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4.25" customHeight="1">
      <c r="A29" s="40"/>
      <c r="B29" s="219"/>
      <c r="C29" s="219"/>
      <c r="D29" s="219"/>
      <c r="E29" s="219"/>
      <c r="F29" s="21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4.25" customHeight="1">
      <c r="A30" s="40"/>
      <c r="B30" s="219"/>
      <c r="C30" s="219"/>
      <c r="D30" s="219"/>
      <c r="E30" s="219"/>
      <c r="F30" s="21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4.25" customHeight="1">
      <c r="A31" s="40"/>
      <c r="B31" s="219"/>
      <c r="C31" s="219"/>
      <c r="D31" s="219"/>
      <c r="E31" s="219"/>
      <c r="F31" s="21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4.2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4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4.25" customHeight="1">
      <c r="A34" s="40"/>
      <c r="B34" s="40"/>
      <c r="C34" s="210"/>
      <c r="D34" s="21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4.2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4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4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4.2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4.2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4.2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4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4.2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4.2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4.2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4.2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4.2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4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4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4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4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4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4.2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4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4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4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4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4.2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4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4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4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4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4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4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4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4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4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4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4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4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4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4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4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4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4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4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4.2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4.2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4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4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4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4.2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4.2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4.2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4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4.2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4.2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4.2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4.2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4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4.2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4.2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4.2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4.2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4.2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4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4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4.2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4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4.2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4.2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4.2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4.2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4.2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4.2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4.2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4.2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4.2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4.2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4.2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4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4.2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4.2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4.2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4.2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4.2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4.2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4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4.2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4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4.2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4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4.2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4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4.2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4.2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4.2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4.2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4.2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4.2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4.2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4.2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4.2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4.2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4.2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4.2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4.2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4.2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4.2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4.2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4.2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4.2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4.2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4.2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4.2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4.2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4.2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4.2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4.2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4.2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4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4.2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4.2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4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4.2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4.2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4.2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4.2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4.2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4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4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4.2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4.2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4.2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4.2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4.2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4.2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4.2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4.2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4.2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4.2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4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4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4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4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4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4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4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4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5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</sheetData>
  <sheetProtection sheet="1" objects="1" scenarios="1"/>
  <protectedRanges>
    <protectedRange sqref="E8:E21" name="Oblast1"/>
    <protectedRange sqref="B27:F31" name="Oblast2"/>
  </protectedRanges>
  <mergeCells count="2">
    <mergeCell ref="C34:D34"/>
    <mergeCell ref="B3:B4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B0AC-9A70-4C2A-92A6-9A69463042AE}">
  <dimension ref="A1:Z236"/>
  <sheetViews>
    <sheetView workbookViewId="0" topLeftCell="A1">
      <selection activeCell="B3" sqref="B3:B4"/>
    </sheetView>
  </sheetViews>
  <sheetFormatPr defaultColWidth="14.421875" defaultRowHeight="15"/>
  <cols>
    <col min="1" max="1" width="2.8515625" style="41" customWidth="1"/>
    <col min="2" max="2" width="50.8515625" style="41" customWidth="1"/>
    <col min="3" max="4" width="8.421875" style="41" customWidth="1"/>
    <col min="5" max="5" width="12.140625" style="41" customWidth="1"/>
    <col min="6" max="6" width="14.28125" style="41" customWidth="1"/>
    <col min="7" max="8" width="8.7109375" style="41" customWidth="1"/>
    <col min="9" max="16384" width="14.421875" style="41" customWidth="1"/>
  </cols>
  <sheetData>
    <row r="1" spans="1:26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4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4.25" customHeight="1">
      <c r="A3" s="88"/>
      <c r="B3" s="216" t="s">
        <v>106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21.75" customHeight="1">
      <c r="A4" s="88"/>
      <c r="B4" s="216"/>
      <c r="C4" s="42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4.25" customHeight="1">
      <c r="A5" s="88"/>
      <c r="B5" s="88"/>
      <c r="C5" s="88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4.25" customHeight="1" thickBot="1">
      <c r="A6" s="88"/>
      <c r="B6" s="170" t="s">
        <v>48</v>
      </c>
      <c r="C6" s="183"/>
      <c r="D6" s="183"/>
      <c r="E6" s="183"/>
      <c r="F6" s="17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30" customHeight="1">
      <c r="A7" s="88"/>
      <c r="B7" s="175" t="s">
        <v>0</v>
      </c>
      <c r="C7" s="152" t="s">
        <v>1</v>
      </c>
      <c r="D7" s="152" t="s">
        <v>2</v>
      </c>
      <c r="E7" s="152" t="s">
        <v>3</v>
      </c>
      <c r="F7" s="153" t="s">
        <v>4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4.25" customHeight="1">
      <c r="A8" s="88"/>
      <c r="B8" s="184" t="s">
        <v>49</v>
      </c>
      <c r="C8" s="96"/>
      <c r="D8" s="96"/>
      <c r="E8" s="125"/>
      <c r="F8" s="176"/>
      <c r="G8" s="40"/>
      <c r="H8" s="43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4.25" customHeight="1">
      <c r="A9" s="88"/>
      <c r="B9" s="154" t="s">
        <v>50</v>
      </c>
      <c r="C9" s="126">
        <v>10</v>
      </c>
      <c r="D9" s="96" t="s">
        <v>5</v>
      </c>
      <c r="E9" s="97">
        <v>0</v>
      </c>
      <c r="F9" s="176">
        <f aca="true" t="shared" si="0" ref="F9:F11">E9*C9</f>
        <v>0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4.25" customHeight="1">
      <c r="A10" s="88"/>
      <c r="B10" s="154" t="s">
        <v>51</v>
      </c>
      <c r="C10" s="96">
        <v>20</v>
      </c>
      <c r="D10" s="96" t="s">
        <v>5</v>
      </c>
      <c r="E10" s="97">
        <v>0</v>
      </c>
      <c r="F10" s="176">
        <f t="shared" si="0"/>
        <v>0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4.25" customHeight="1">
      <c r="A11" s="88"/>
      <c r="B11" s="154" t="s">
        <v>52</v>
      </c>
      <c r="C11" s="96">
        <v>90</v>
      </c>
      <c r="D11" s="96" t="s">
        <v>5</v>
      </c>
      <c r="E11" s="97">
        <v>0</v>
      </c>
      <c r="F11" s="176">
        <f t="shared" si="0"/>
        <v>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4.25" customHeight="1">
      <c r="A12" s="88"/>
      <c r="B12" s="154" t="s">
        <v>53</v>
      </c>
      <c r="C12" s="96">
        <v>90</v>
      </c>
      <c r="D12" s="96" t="s">
        <v>5</v>
      </c>
      <c r="E12" s="97">
        <v>0</v>
      </c>
      <c r="F12" s="176">
        <f>C12*E12</f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4.25" customHeight="1">
      <c r="A13" s="88"/>
      <c r="B13" s="184" t="s">
        <v>54</v>
      </c>
      <c r="C13" s="96"/>
      <c r="D13" s="96"/>
      <c r="E13" s="125" t="s">
        <v>47</v>
      </c>
      <c r="F13" s="176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s="120" customFormat="1" ht="14.25" customHeight="1">
      <c r="A14" s="88"/>
      <c r="B14" s="165" t="s">
        <v>114</v>
      </c>
      <c r="C14" s="96">
        <v>5</v>
      </c>
      <c r="D14" s="124" t="s">
        <v>5</v>
      </c>
      <c r="E14" s="97">
        <v>0</v>
      </c>
      <c r="F14" s="176">
        <f>C14*E14</f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4.25" customHeight="1">
      <c r="A15" s="88"/>
      <c r="B15" s="154" t="s">
        <v>55</v>
      </c>
      <c r="C15" s="126">
        <v>3</v>
      </c>
      <c r="D15" s="126" t="s">
        <v>5</v>
      </c>
      <c r="E15" s="97">
        <v>0</v>
      </c>
      <c r="F15" s="176">
        <f aca="true" t="shared" si="1" ref="F15:F17">C15*E15</f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4.25" customHeight="1">
      <c r="A16" s="88"/>
      <c r="B16" s="154" t="s">
        <v>56</v>
      </c>
      <c r="C16" s="126">
        <v>33</v>
      </c>
      <c r="D16" s="126" t="s">
        <v>5</v>
      </c>
      <c r="E16" s="97">
        <v>0</v>
      </c>
      <c r="F16" s="176">
        <f t="shared" si="1"/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4.25" customHeight="1">
      <c r="A17" s="88"/>
      <c r="B17" s="154" t="s">
        <v>57</v>
      </c>
      <c r="C17" s="126">
        <v>33</v>
      </c>
      <c r="D17" s="126" t="s">
        <v>5</v>
      </c>
      <c r="E17" s="97">
        <v>0</v>
      </c>
      <c r="F17" s="176">
        <f t="shared" si="1"/>
        <v>0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4.25" customHeight="1">
      <c r="A18" s="88"/>
      <c r="B18" s="154" t="s">
        <v>58</v>
      </c>
      <c r="C18" s="126">
        <v>14</v>
      </c>
      <c r="D18" s="126" t="s">
        <v>5</v>
      </c>
      <c r="E18" s="97">
        <v>0</v>
      </c>
      <c r="F18" s="176">
        <f aca="true" t="shared" si="2" ref="F18:F19">E18*C18</f>
        <v>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4.25" customHeight="1">
      <c r="A19" s="88"/>
      <c r="B19" s="177" t="s">
        <v>59</v>
      </c>
      <c r="C19" s="126">
        <v>2</v>
      </c>
      <c r="D19" s="126" t="s">
        <v>60</v>
      </c>
      <c r="E19" s="97">
        <v>0</v>
      </c>
      <c r="F19" s="176">
        <f t="shared" si="2"/>
        <v>0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4.25" customHeight="1">
      <c r="A20" s="88"/>
      <c r="B20" s="154" t="s">
        <v>61</v>
      </c>
      <c r="C20" s="128">
        <v>90</v>
      </c>
      <c r="D20" s="128" t="s">
        <v>5</v>
      </c>
      <c r="E20" s="104">
        <v>0</v>
      </c>
      <c r="F20" s="176">
        <f aca="true" t="shared" si="3" ref="F20:F26">C20*E20</f>
        <v>0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4.25" customHeight="1">
      <c r="A21" s="88"/>
      <c r="B21" s="154" t="s">
        <v>62</v>
      </c>
      <c r="C21" s="128">
        <v>3</v>
      </c>
      <c r="D21" s="128" t="s">
        <v>45</v>
      </c>
      <c r="E21" s="104">
        <v>0</v>
      </c>
      <c r="F21" s="176">
        <f t="shared" si="3"/>
        <v>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4.25" customHeight="1">
      <c r="A22" s="88"/>
      <c r="B22" s="154" t="s">
        <v>63</v>
      </c>
      <c r="C22" s="128">
        <v>1</v>
      </c>
      <c r="D22" s="128" t="s">
        <v>21</v>
      </c>
      <c r="E22" s="104">
        <v>0</v>
      </c>
      <c r="F22" s="176">
        <f t="shared" si="3"/>
        <v>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4.25" customHeight="1">
      <c r="A23" s="88"/>
      <c r="B23" s="154" t="s">
        <v>64</v>
      </c>
      <c r="C23" s="128">
        <v>3</v>
      </c>
      <c r="D23" s="129" t="s">
        <v>12</v>
      </c>
      <c r="E23" s="104">
        <v>0</v>
      </c>
      <c r="F23" s="176">
        <f t="shared" si="3"/>
        <v>0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4.25" customHeight="1">
      <c r="A24" s="88"/>
      <c r="B24" s="154" t="s">
        <v>13</v>
      </c>
      <c r="C24" s="103">
        <v>1</v>
      </c>
      <c r="D24" s="103" t="s">
        <v>21</v>
      </c>
      <c r="E24" s="104">
        <v>0</v>
      </c>
      <c r="F24" s="176">
        <f t="shared" si="3"/>
        <v>0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4.25" customHeight="1">
      <c r="A25" s="88"/>
      <c r="B25" s="154" t="s">
        <v>65</v>
      </c>
      <c r="C25" s="103">
        <v>1</v>
      </c>
      <c r="D25" s="103" t="s">
        <v>21</v>
      </c>
      <c r="E25" s="104">
        <v>0</v>
      </c>
      <c r="F25" s="176">
        <f t="shared" si="3"/>
        <v>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4.25" customHeight="1">
      <c r="A26" s="88"/>
      <c r="B26" s="154" t="s">
        <v>14</v>
      </c>
      <c r="C26" s="103">
        <v>1</v>
      </c>
      <c r="D26" s="103" t="s">
        <v>21</v>
      </c>
      <c r="E26" s="104">
        <v>0</v>
      </c>
      <c r="F26" s="176">
        <f t="shared" si="3"/>
        <v>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4.25" customHeight="1">
      <c r="A27" s="88"/>
      <c r="B27" s="164" t="s">
        <v>29</v>
      </c>
      <c r="C27" s="99"/>
      <c r="D27" s="99"/>
      <c r="E27" s="100"/>
      <c r="F27" s="178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4.25" customHeight="1">
      <c r="A28" s="88"/>
      <c r="B28" s="179" t="s">
        <v>66</v>
      </c>
      <c r="C28" s="126">
        <v>20</v>
      </c>
      <c r="D28" s="126" t="s">
        <v>12</v>
      </c>
      <c r="E28" s="97">
        <v>0</v>
      </c>
      <c r="F28" s="176">
        <f aca="true" t="shared" si="4" ref="F28:F30">E28*C28</f>
        <v>0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4.25" customHeight="1">
      <c r="A29" s="88"/>
      <c r="B29" s="179" t="s">
        <v>67</v>
      </c>
      <c r="C29" s="126">
        <v>8</v>
      </c>
      <c r="D29" s="127" t="s">
        <v>12</v>
      </c>
      <c r="E29" s="97">
        <v>0</v>
      </c>
      <c r="F29" s="176">
        <f t="shared" si="4"/>
        <v>0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4.25" customHeight="1">
      <c r="A30" s="88"/>
      <c r="B30" s="179" t="s">
        <v>68</v>
      </c>
      <c r="C30" s="126">
        <v>4</v>
      </c>
      <c r="D30" s="127" t="s">
        <v>12</v>
      </c>
      <c r="E30" s="97">
        <v>0</v>
      </c>
      <c r="F30" s="176">
        <f t="shared" si="4"/>
        <v>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4.25" customHeight="1">
      <c r="A31" s="88"/>
      <c r="B31" s="185" t="s">
        <v>103</v>
      </c>
      <c r="C31" s="126">
        <v>4</v>
      </c>
      <c r="D31" s="127" t="s">
        <v>12</v>
      </c>
      <c r="E31" s="97">
        <v>0</v>
      </c>
      <c r="F31" s="176">
        <f aca="true" t="shared" si="5" ref="F31:F32">C31*E31</f>
        <v>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4.25" customHeight="1">
      <c r="A32" s="88"/>
      <c r="B32" s="179" t="s">
        <v>69</v>
      </c>
      <c r="C32" s="126">
        <v>20</v>
      </c>
      <c r="D32" s="127" t="s">
        <v>12</v>
      </c>
      <c r="E32" s="97">
        <v>0</v>
      </c>
      <c r="F32" s="176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4.25" customHeight="1" thickBot="1">
      <c r="A33" s="88"/>
      <c r="B33" s="180" t="s">
        <v>70</v>
      </c>
      <c r="C33" s="167">
        <v>6</v>
      </c>
      <c r="D33" s="186" t="s">
        <v>12</v>
      </c>
      <c r="E33" s="181">
        <v>0</v>
      </c>
      <c r="F33" s="182">
        <f>E33*C33</f>
        <v>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4.25" customHeight="1">
      <c r="A34" s="88"/>
      <c r="B34" s="173" t="s">
        <v>4</v>
      </c>
      <c r="C34" s="89"/>
      <c r="D34" s="89"/>
      <c r="E34" s="90"/>
      <c r="F34" s="105">
        <f>SUM(F8:F33)</f>
        <v>0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4.25" customHeight="1">
      <c r="A35" s="88"/>
      <c r="B35" s="108" t="s">
        <v>41</v>
      </c>
      <c r="C35" s="43"/>
      <c r="D35" s="43"/>
      <c r="E35" s="44"/>
      <c r="F35" s="45">
        <f>F34*0.15</f>
        <v>0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4.25" customHeight="1">
      <c r="A36" s="88"/>
      <c r="B36" s="108" t="s">
        <v>42</v>
      </c>
      <c r="C36" s="43"/>
      <c r="D36" s="43"/>
      <c r="E36" s="44"/>
      <c r="F36" s="45">
        <f>F34+F35</f>
        <v>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4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4.2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4.25" customHeight="1">
      <c r="A39" s="40"/>
      <c r="B39" s="218" t="s">
        <v>123</v>
      </c>
      <c r="C39" s="219"/>
      <c r="D39" s="219"/>
      <c r="E39" s="219"/>
      <c r="F39" s="21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4.25" customHeight="1">
      <c r="A40" s="40"/>
      <c r="B40" s="219"/>
      <c r="C40" s="219"/>
      <c r="D40" s="219"/>
      <c r="E40" s="219"/>
      <c r="F40" s="21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4.25" customHeight="1">
      <c r="A41" s="40"/>
      <c r="B41" s="219"/>
      <c r="C41" s="219"/>
      <c r="D41" s="219"/>
      <c r="E41" s="219"/>
      <c r="F41" s="21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4.25" customHeight="1">
      <c r="A42" s="40"/>
      <c r="B42" s="219"/>
      <c r="C42" s="219"/>
      <c r="D42" s="219"/>
      <c r="E42" s="219"/>
      <c r="F42" s="21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4.25" customHeight="1">
      <c r="A43" s="40"/>
      <c r="B43" s="219"/>
      <c r="C43" s="219"/>
      <c r="D43" s="219"/>
      <c r="E43" s="219"/>
      <c r="F43" s="21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4.2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4.2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4.25" customHeight="1">
      <c r="A46" s="40"/>
      <c r="B46" s="40"/>
      <c r="C46" s="210"/>
      <c r="D46" s="21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4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4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4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4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4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4.2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4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4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4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4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4.2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4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4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4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4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4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4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4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4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4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4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4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4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4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4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4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4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4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4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4.2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4.2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4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4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4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4.2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4.2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4.2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4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4.2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4.2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4.2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4.2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4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4.2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4.2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4.2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4.2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4.2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4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4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4.2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4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4.2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4.2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4.2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4.2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4.2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4.2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4.2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4.2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4.2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4.2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4.2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4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4.2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4.2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4.2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4.2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4.2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4.2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4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4.2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4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4.2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4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4.2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4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4.2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4.2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4.2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4.2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4.2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4.2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4.2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4.2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4.2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4.2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4.2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4.2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4.2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4.2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4.2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4.2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4.2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4.2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4.2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4.2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4.2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4.2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4.2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4.2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4.2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4.2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4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4.2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4.2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4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4.2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4.2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4.2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4.2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4.2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4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4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4.2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4.2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4.2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4.2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4.2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4.2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4.2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4.2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4.2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4.2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4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4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4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4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4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4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4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4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4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4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4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4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4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4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4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4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4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4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4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4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sheetProtection sheet="1" objects="1" scenarios="1"/>
  <protectedRanges>
    <protectedRange sqref="E9:E33" name="Oblast1"/>
    <protectedRange sqref="B39:F43" name="Oblast3"/>
  </protectedRanges>
  <mergeCells count="2">
    <mergeCell ref="C46:D46"/>
    <mergeCell ref="B3:B4"/>
  </mergeCells>
  <printOptions/>
  <pageMargins left="0.11811023622047244" right="0.11811023622047244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40"/>
  <sheetViews>
    <sheetView workbookViewId="0" topLeftCell="A29">
      <selection activeCell="F40" sqref="F40"/>
    </sheetView>
  </sheetViews>
  <sheetFormatPr defaultColWidth="14.421875" defaultRowHeight="15"/>
  <cols>
    <col min="1" max="1" width="2.8515625" style="41" customWidth="1"/>
    <col min="2" max="2" width="42.421875" style="41" customWidth="1"/>
    <col min="3" max="4" width="8.421875" style="41" customWidth="1"/>
    <col min="5" max="5" width="12.140625" style="41" customWidth="1"/>
    <col min="6" max="6" width="15.00390625" style="41" customWidth="1"/>
    <col min="7" max="8" width="8.7109375" style="41" customWidth="1"/>
    <col min="9" max="16384" width="14.421875" style="41" customWidth="1"/>
  </cols>
  <sheetData>
    <row r="1" spans="1:26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4.25" customHeight="1">
      <c r="A2" s="88"/>
      <c r="B2" s="88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4.25" customHeight="1">
      <c r="A3" s="88"/>
      <c r="B3" s="88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21.75" customHeight="1">
      <c r="A4" s="88"/>
      <c r="B4" s="109" t="s">
        <v>71</v>
      </c>
      <c r="C4" s="112"/>
      <c r="D4" s="113"/>
      <c r="E4" s="113"/>
      <c r="F4" s="114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4.25" customHeight="1">
      <c r="A5" s="88"/>
      <c r="B5" s="110" t="s">
        <v>72</v>
      </c>
      <c r="C5" s="115"/>
      <c r="D5" s="115"/>
      <c r="E5" s="115"/>
      <c r="F5" s="116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4.25" customHeight="1">
      <c r="A6" s="88"/>
      <c r="B6" s="111" t="s">
        <v>73</v>
      </c>
      <c r="C6" s="117"/>
      <c r="D6" s="117"/>
      <c r="E6" s="117"/>
      <c r="F6" s="11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4.25" customHeight="1">
      <c r="A7" s="88"/>
      <c r="B7" s="88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4.25" customHeight="1" thickBot="1">
      <c r="A8" s="88"/>
      <c r="B8" s="170" t="s">
        <v>48</v>
      </c>
      <c r="C8" s="171"/>
      <c r="D8" s="172"/>
      <c r="E8" s="172"/>
      <c r="F8" s="172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30" customHeight="1">
      <c r="A9" s="88"/>
      <c r="B9" s="175" t="s">
        <v>0</v>
      </c>
      <c r="C9" s="152" t="s">
        <v>1</v>
      </c>
      <c r="D9" s="152" t="s">
        <v>2</v>
      </c>
      <c r="E9" s="152" t="s">
        <v>3</v>
      </c>
      <c r="F9" s="153" t="s">
        <v>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4.25" customHeight="1">
      <c r="A10" s="88"/>
      <c r="B10" s="154" t="s">
        <v>74</v>
      </c>
      <c r="C10" s="96">
        <v>1</v>
      </c>
      <c r="D10" s="96" t="s">
        <v>21</v>
      </c>
      <c r="E10" s="97">
        <v>0</v>
      </c>
      <c r="F10" s="176">
        <f aca="true" t="shared" si="0" ref="F10:F13">E10*C10</f>
        <v>0</v>
      </c>
      <c r="G10" s="40"/>
      <c r="H10" s="43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4.25" customHeight="1">
      <c r="A11" s="88"/>
      <c r="B11" s="154" t="s">
        <v>75</v>
      </c>
      <c r="C11" s="96">
        <v>19</v>
      </c>
      <c r="D11" s="96" t="s">
        <v>45</v>
      </c>
      <c r="E11" s="97">
        <v>0</v>
      </c>
      <c r="F11" s="176">
        <f t="shared" si="0"/>
        <v>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4.25" customHeight="1">
      <c r="A12" s="88"/>
      <c r="B12" s="154" t="s">
        <v>76</v>
      </c>
      <c r="C12" s="96">
        <v>19</v>
      </c>
      <c r="D12" s="96" t="s">
        <v>45</v>
      </c>
      <c r="E12" s="97">
        <v>0</v>
      </c>
      <c r="F12" s="176">
        <f t="shared" si="0"/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4.25" customHeight="1">
      <c r="A13" s="88"/>
      <c r="B13" s="154" t="s">
        <v>77</v>
      </c>
      <c r="C13" s="96">
        <v>28</v>
      </c>
      <c r="D13" s="96" t="s">
        <v>45</v>
      </c>
      <c r="E13" s="97">
        <v>0</v>
      </c>
      <c r="F13" s="176">
        <f t="shared" si="0"/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4.25" customHeight="1">
      <c r="A14" s="88"/>
      <c r="B14" s="154" t="s">
        <v>78</v>
      </c>
      <c r="C14" s="96">
        <v>28</v>
      </c>
      <c r="D14" s="96" t="s">
        <v>45</v>
      </c>
      <c r="E14" s="97">
        <v>0</v>
      </c>
      <c r="F14" s="176">
        <f aca="true" t="shared" si="1" ref="F14:F18">C14*E14</f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4.25" customHeight="1">
      <c r="A15" s="88"/>
      <c r="B15" s="154" t="s">
        <v>79</v>
      </c>
      <c r="C15" s="96">
        <v>1</v>
      </c>
      <c r="D15" s="96" t="s">
        <v>21</v>
      </c>
      <c r="E15" s="97">
        <v>0</v>
      </c>
      <c r="F15" s="176">
        <f t="shared" si="1"/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4.25" customHeight="1">
      <c r="A16" s="88"/>
      <c r="B16" s="154" t="s">
        <v>80</v>
      </c>
      <c r="C16" s="96">
        <v>1</v>
      </c>
      <c r="D16" s="96" t="s">
        <v>21</v>
      </c>
      <c r="E16" s="97">
        <v>0</v>
      </c>
      <c r="F16" s="176">
        <f t="shared" si="1"/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4.25" customHeight="1">
      <c r="A17" s="88"/>
      <c r="B17" s="154" t="s">
        <v>81</v>
      </c>
      <c r="C17" s="96">
        <v>1</v>
      </c>
      <c r="D17" s="96" t="s">
        <v>21</v>
      </c>
      <c r="E17" s="97">
        <v>0</v>
      </c>
      <c r="F17" s="176">
        <f t="shared" si="1"/>
        <v>0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4.25" customHeight="1">
      <c r="A18" s="88"/>
      <c r="B18" s="154" t="s">
        <v>82</v>
      </c>
      <c r="C18" s="96">
        <v>1</v>
      </c>
      <c r="D18" s="96" t="s">
        <v>21</v>
      </c>
      <c r="E18" s="97">
        <v>0</v>
      </c>
      <c r="F18" s="176">
        <f t="shared" si="1"/>
        <v>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4.25" customHeight="1">
      <c r="A19" s="88"/>
      <c r="B19" s="154" t="s">
        <v>83</v>
      </c>
      <c r="C19" s="96">
        <v>1</v>
      </c>
      <c r="D19" s="96" t="s">
        <v>21</v>
      </c>
      <c r="E19" s="97">
        <v>0</v>
      </c>
      <c r="F19" s="176">
        <f aca="true" t="shared" si="2" ref="F19:F20">E19*C19</f>
        <v>0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4.25" customHeight="1">
      <c r="A20" s="88"/>
      <c r="B20" s="177" t="s">
        <v>14</v>
      </c>
      <c r="C20" s="96">
        <v>1</v>
      </c>
      <c r="D20" s="96" t="s">
        <v>21</v>
      </c>
      <c r="E20" s="97">
        <v>0</v>
      </c>
      <c r="F20" s="176">
        <f t="shared" si="2"/>
        <v>0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4.25" customHeight="1">
      <c r="A21" s="88"/>
      <c r="B21" s="154" t="s">
        <v>65</v>
      </c>
      <c r="C21" s="174">
        <v>1</v>
      </c>
      <c r="D21" s="96" t="s">
        <v>21</v>
      </c>
      <c r="E21" s="104">
        <v>0</v>
      </c>
      <c r="F21" s="176">
        <f>C21*E21</f>
        <v>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4.25" customHeight="1">
      <c r="A22" s="88"/>
      <c r="B22" s="164" t="s">
        <v>29</v>
      </c>
      <c r="C22" s="99"/>
      <c r="D22" s="99"/>
      <c r="E22" s="100"/>
      <c r="F22" s="178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4.25" customHeight="1">
      <c r="A23" s="88"/>
      <c r="B23" s="179" t="s">
        <v>84</v>
      </c>
      <c r="C23" s="126">
        <v>8</v>
      </c>
      <c r="D23" s="126" t="s">
        <v>12</v>
      </c>
      <c r="E23" s="97">
        <v>0</v>
      </c>
      <c r="F23" s="176">
        <f aca="true" t="shared" si="3" ref="F23:F37">E23*C23</f>
        <v>0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4.25" customHeight="1">
      <c r="A24" s="88"/>
      <c r="B24" s="179" t="s">
        <v>107</v>
      </c>
      <c r="C24" s="126">
        <v>25</v>
      </c>
      <c r="D24" s="126" t="s">
        <v>45</v>
      </c>
      <c r="E24" s="97">
        <v>0</v>
      </c>
      <c r="F24" s="176">
        <f t="shared" si="3"/>
        <v>0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s="120" customFormat="1" ht="14.25" customHeight="1">
      <c r="A25" s="88"/>
      <c r="B25" s="179" t="s">
        <v>108</v>
      </c>
      <c r="C25" s="126">
        <v>8</v>
      </c>
      <c r="D25" s="126" t="s">
        <v>45</v>
      </c>
      <c r="E25" s="97">
        <v>0</v>
      </c>
      <c r="F25" s="176">
        <f t="shared" si="3"/>
        <v>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s="120" customFormat="1" ht="14.25" customHeight="1">
      <c r="A26" s="88"/>
      <c r="B26" s="179" t="s">
        <v>109</v>
      </c>
      <c r="C26" s="126">
        <v>16</v>
      </c>
      <c r="D26" s="126" t="s">
        <v>45</v>
      </c>
      <c r="E26" s="97">
        <v>0</v>
      </c>
      <c r="F26" s="176">
        <f t="shared" si="3"/>
        <v>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4.25" customHeight="1">
      <c r="A27" s="88"/>
      <c r="B27" s="179" t="s">
        <v>85</v>
      </c>
      <c r="C27" s="126">
        <v>2</v>
      </c>
      <c r="D27" s="126" t="s">
        <v>12</v>
      </c>
      <c r="E27" s="97">
        <v>0</v>
      </c>
      <c r="F27" s="176">
        <f t="shared" si="3"/>
        <v>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4.25" customHeight="1">
      <c r="A28" s="88"/>
      <c r="B28" s="179" t="s">
        <v>86</v>
      </c>
      <c r="C28" s="126">
        <v>1</v>
      </c>
      <c r="D28" s="126" t="s">
        <v>21</v>
      </c>
      <c r="E28" s="97">
        <v>0</v>
      </c>
      <c r="F28" s="176">
        <f t="shared" si="3"/>
        <v>0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4.25" customHeight="1">
      <c r="A29" s="88"/>
      <c r="B29" s="179" t="s">
        <v>110</v>
      </c>
      <c r="C29" s="126">
        <v>20</v>
      </c>
      <c r="D29" s="126" t="s">
        <v>45</v>
      </c>
      <c r="E29" s="97">
        <v>0</v>
      </c>
      <c r="F29" s="176">
        <f t="shared" si="3"/>
        <v>0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s="120" customFormat="1" ht="14.25" customHeight="1">
      <c r="A30" s="88"/>
      <c r="B30" s="179" t="s">
        <v>112</v>
      </c>
      <c r="C30" s="126">
        <v>8</v>
      </c>
      <c r="D30" s="126" t="s">
        <v>45</v>
      </c>
      <c r="E30" s="97">
        <v>0</v>
      </c>
      <c r="F30" s="176">
        <f t="shared" si="3"/>
        <v>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s="120" customFormat="1" ht="14.25" customHeight="1">
      <c r="A31" s="88"/>
      <c r="B31" s="179" t="s">
        <v>111</v>
      </c>
      <c r="C31" s="126">
        <v>8</v>
      </c>
      <c r="D31" s="126" t="s">
        <v>45</v>
      </c>
      <c r="E31" s="97">
        <v>0</v>
      </c>
      <c r="F31" s="176">
        <f t="shared" si="3"/>
        <v>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s="120" customFormat="1" ht="14.25" customHeight="1">
      <c r="A32" s="88"/>
      <c r="B32" s="179" t="s">
        <v>113</v>
      </c>
      <c r="C32" s="126">
        <v>1</v>
      </c>
      <c r="D32" s="126" t="s">
        <v>21</v>
      </c>
      <c r="E32" s="97">
        <v>0</v>
      </c>
      <c r="F32" s="176">
        <f t="shared" si="3"/>
        <v>0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4.25" customHeight="1">
      <c r="A33" s="88"/>
      <c r="B33" s="179" t="s">
        <v>87</v>
      </c>
      <c r="C33" s="126">
        <v>1</v>
      </c>
      <c r="D33" s="126" t="s">
        <v>21</v>
      </c>
      <c r="E33" s="97">
        <v>0</v>
      </c>
      <c r="F33" s="176">
        <f t="shared" si="3"/>
        <v>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4.25" customHeight="1">
      <c r="A34" s="88"/>
      <c r="B34" s="179" t="s">
        <v>88</v>
      </c>
      <c r="C34" s="126">
        <v>1</v>
      </c>
      <c r="D34" s="126" t="s">
        <v>21</v>
      </c>
      <c r="E34" s="97">
        <v>0</v>
      </c>
      <c r="F34" s="176">
        <f t="shared" si="3"/>
        <v>0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4.25" customHeight="1">
      <c r="A35" s="88"/>
      <c r="B35" s="179" t="s">
        <v>89</v>
      </c>
      <c r="C35" s="126">
        <v>20</v>
      </c>
      <c r="D35" s="126" t="s">
        <v>12</v>
      </c>
      <c r="E35" s="97">
        <v>0</v>
      </c>
      <c r="F35" s="176">
        <f t="shared" si="3"/>
        <v>0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4.25" customHeight="1">
      <c r="A36" s="88"/>
      <c r="B36" s="179" t="s">
        <v>90</v>
      </c>
      <c r="C36" s="126">
        <v>4</v>
      </c>
      <c r="D36" s="126" t="s">
        <v>12</v>
      </c>
      <c r="E36" s="97">
        <v>0</v>
      </c>
      <c r="F36" s="176">
        <f t="shared" si="3"/>
        <v>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4.25" customHeight="1" thickBot="1">
      <c r="A37" s="88"/>
      <c r="B37" s="180" t="s">
        <v>91</v>
      </c>
      <c r="C37" s="167">
        <v>8</v>
      </c>
      <c r="D37" s="167" t="s">
        <v>12</v>
      </c>
      <c r="E37" s="181">
        <v>0</v>
      </c>
      <c r="F37" s="182">
        <f t="shared" si="3"/>
        <v>0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4.25" customHeight="1">
      <c r="A38" s="88"/>
      <c r="B38" s="173" t="s">
        <v>4</v>
      </c>
      <c r="C38" s="89"/>
      <c r="D38" s="89"/>
      <c r="E38" s="90"/>
      <c r="F38" s="105">
        <f>SUM(F10:F37)</f>
        <v>0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4.25" customHeight="1">
      <c r="A39" s="88"/>
      <c r="B39" s="108" t="s">
        <v>41</v>
      </c>
      <c r="C39" s="89"/>
      <c r="D39" s="43"/>
      <c r="E39" s="44"/>
      <c r="F39" s="45">
        <f>F38*0.15</f>
        <v>0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4.25" customHeight="1">
      <c r="A40" s="88"/>
      <c r="B40" s="108" t="s">
        <v>42</v>
      </c>
      <c r="C40" s="89"/>
      <c r="D40" s="43"/>
      <c r="E40" s="44"/>
      <c r="F40" s="45">
        <f>SUM(F38+F39)</f>
        <v>0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4.25" customHeight="1">
      <c r="A41" s="88"/>
      <c r="B41" s="8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4.25" customHeight="1">
      <c r="A42" s="88"/>
      <c r="B42" s="88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4.25" customHeight="1">
      <c r="A43" s="88"/>
      <c r="B43" s="220" t="s">
        <v>124</v>
      </c>
      <c r="C43" s="219"/>
      <c r="D43" s="219"/>
      <c r="E43" s="219"/>
      <c r="F43" s="21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4.25" customHeight="1">
      <c r="A44" s="88"/>
      <c r="B44" s="221"/>
      <c r="C44" s="219"/>
      <c r="D44" s="219"/>
      <c r="E44" s="219"/>
      <c r="F44" s="21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4.25" customHeight="1">
      <c r="A45" s="88"/>
      <c r="B45" s="221"/>
      <c r="C45" s="219"/>
      <c r="D45" s="219"/>
      <c r="E45" s="219"/>
      <c r="F45" s="21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4.25" customHeight="1">
      <c r="A46" s="88"/>
      <c r="B46" s="221"/>
      <c r="C46" s="219"/>
      <c r="D46" s="219"/>
      <c r="E46" s="219"/>
      <c r="F46" s="21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4.25" customHeight="1">
      <c r="A47" s="88"/>
      <c r="B47" s="221"/>
      <c r="C47" s="219"/>
      <c r="D47" s="219"/>
      <c r="E47" s="219"/>
      <c r="F47" s="21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4.25" customHeight="1">
      <c r="A48" s="88"/>
      <c r="B48" s="88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4.25" customHeight="1">
      <c r="A49" s="88"/>
      <c r="B49" s="88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4.25" customHeight="1">
      <c r="A50" s="40"/>
      <c r="B50" s="40"/>
      <c r="C50" s="210"/>
      <c r="D50" s="21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4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4.2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4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4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4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4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4.2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4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4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4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4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4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4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4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4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4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4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4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4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4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4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4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4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4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4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4.2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4.2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4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4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4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4.2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4.2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4.2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4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4.2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4.2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4.2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4.2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4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4.2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4.2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4.2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4.2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4.2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4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4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4.2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4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4.2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4.2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4.2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4.2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4.2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4.2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4.2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4.2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4.2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4.2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4.2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4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4.2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4.2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4.2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4.2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4.2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4.2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4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4.2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4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4.2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4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4.2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4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4.2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4.2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4.2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4.2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4.2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4.2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4.2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4.2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4.2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4.2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4.2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4.2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4.2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4.2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4.2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4.2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4.2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4.2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4.2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4.2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4.2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4.2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4.2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4.2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4.2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4.2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4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4.2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4.2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4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4.2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4.2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4.2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4.2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4.2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4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4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4.2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4.2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4.2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4.2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4.2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4.2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4.2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4.2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4.2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4.2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4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4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4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4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4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4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4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4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4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4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4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4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4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4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4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4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4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4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4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4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4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4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4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4.2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sheetProtection sheet="1" objects="1" scenarios="1"/>
  <protectedRanges>
    <protectedRange sqref="E10:E37" name="Oblast2"/>
    <protectedRange sqref="B43:F47" name="Oblast1"/>
  </protectedRanges>
  <mergeCells count="1">
    <mergeCell ref="C50:D50"/>
  </mergeCells>
  <printOptions/>
  <pageMargins left="0.11811023622047244" right="0.11811023622047244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I29"/>
  <sheetViews>
    <sheetView tabSelected="1" workbookViewId="0" topLeftCell="A1">
      <selection activeCell="B10" sqref="B10"/>
    </sheetView>
  </sheetViews>
  <sheetFormatPr defaultColWidth="9.140625" defaultRowHeight="15"/>
  <cols>
    <col min="1" max="1" width="2.8515625" style="0" customWidth="1"/>
    <col min="2" max="2" width="33.421875" style="0" customWidth="1"/>
    <col min="3" max="3" width="4.421875" style="0" customWidth="1"/>
    <col min="4" max="4" width="4.140625" style="0" customWidth="1"/>
    <col min="5" max="5" width="4.57421875" style="0" customWidth="1"/>
    <col min="6" max="6" width="19.421875" style="0" customWidth="1"/>
  </cols>
  <sheetData>
    <row r="1" ht="15">
      <c r="A1" s="39"/>
    </row>
    <row r="2" spans="2:9" ht="18" customHeight="1">
      <c r="B2" s="217" t="s">
        <v>104</v>
      </c>
      <c r="C2" s="217"/>
      <c r="D2" s="217"/>
      <c r="E2" s="217"/>
      <c r="F2" s="217"/>
      <c r="G2" s="217"/>
      <c r="H2" s="27"/>
      <c r="I2" s="23"/>
    </row>
    <row r="3" spans="2:7" ht="18" customHeight="1">
      <c r="B3" s="217"/>
      <c r="C3" s="217"/>
      <c r="D3" s="217"/>
      <c r="E3" s="217"/>
      <c r="F3" s="217"/>
      <c r="G3" s="217"/>
    </row>
    <row r="4" spans="2:7" ht="15">
      <c r="B4" s="18"/>
      <c r="C4" s="18"/>
      <c r="D4" s="18"/>
      <c r="E4" s="18"/>
      <c r="F4" s="18"/>
      <c r="G4" s="18"/>
    </row>
    <row r="5" spans="2:7" ht="15" thickBot="1">
      <c r="B5" s="18"/>
      <c r="C5" s="18"/>
      <c r="D5" s="18"/>
      <c r="E5" s="18"/>
      <c r="F5" s="18"/>
      <c r="G5" s="18"/>
    </row>
    <row r="6" spans="2:7" ht="15">
      <c r="B6" s="25"/>
      <c r="C6" s="26"/>
      <c r="D6" s="26"/>
      <c r="E6" s="26"/>
      <c r="F6" s="26"/>
      <c r="G6" s="16"/>
    </row>
    <row r="7" spans="2:7" ht="15">
      <c r="B7" s="17"/>
      <c r="C7" s="18"/>
      <c r="D7" s="18"/>
      <c r="E7" s="18"/>
      <c r="F7" s="18"/>
      <c r="G7" s="19"/>
    </row>
    <row r="8" spans="2:7" ht="15">
      <c r="B8" s="17"/>
      <c r="C8" s="18"/>
      <c r="D8" s="18"/>
      <c r="E8" s="18"/>
      <c r="F8" s="18"/>
      <c r="G8" s="19"/>
    </row>
    <row r="9" spans="2:7" ht="15">
      <c r="B9" s="17"/>
      <c r="C9" s="18"/>
      <c r="D9" s="18"/>
      <c r="E9" s="18"/>
      <c r="F9" s="18"/>
      <c r="G9" s="19"/>
    </row>
    <row r="10" spans="2:7" ht="15">
      <c r="B10" s="17"/>
      <c r="C10" s="18"/>
      <c r="D10" s="18"/>
      <c r="E10" s="18"/>
      <c r="F10" s="18"/>
      <c r="G10" s="19"/>
    </row>
    <row r="11" spans="2:7" ht="15">
      <c r="B11" s="17"/>
      <c r="C11" s="18"/>
      <c r="D11" s="18"/>
      <c r="E11" s="18"/>
      <c r="F11" s="18"/>
      <c r="G11" s="19"/>
    </row>
    <row r="12" spans="2:7" ht="15">
      <c r="B12" s="17"/>
      <c r="C12" s="18"/>
      <c r="D12" s="18"/>
      <c r="E12" s="18"/>
      <c r="F12" s="18"/>
      <c r="G12" s="19"/>
    </row>
    <row r="13" spans="2:7" ht="15">
      <c r="B13" s="17"/>
      <c r="C13" s="18"/>
      <c r="D13" s="18"/>
      <c r="E13" s="18"/>
      <c r="F13" s="18"/>
      <c r="G13" s="19"/>
    </row>
    <row r="14" spans="2:7" ht="15" thickBot="1">
      <c r="B14" s="17"/>
      <c r="C14" s="18"/>
      <c r="D14" s="18"/>
      <c r="E14" s="18"/>
      <c r="F14" s="18"/>
      <c r="G14" s="19"/>
    </row>
    <row r="15" spans="1:7" ht="18">
      <c r="A15" s="13"/>
      <c r="B15" s="28" t="s">
        <v>4</v>
      </c>
      <c r="C15" s="29"/>
      <c r="D15" s="29"/>
      <c r="E15" s="30"/>
      <c r="F15" s="31">
        <f>'6-Hospodářská budova'!F34+'7-Instalatérské práce'!F38+'1-Pokoj č. 16'!F56+'2-Pokoj č. 19'!F31+'4-Pokoj č. 35'!F58+'3-Pokoj č. 31'!F56+'5-Vstupy do výtahu'!F22</f>
        <v>0</v>
      </c>
      <c r="G15" s="19"/>
    </row>
    <row r="16" spans="1:7" ht="18">
      <c r="A16" s="13"/>
      <c r="B16" s="32" t="s">
        <v>41</v>
      </c>
      <c r="C16" s="29"/>
      <c r="D16" s="29"/>
      <c r="E16" s="30"/>
      <c r="F16" s="33">
        <f>F15*0.15</f>
        <v>0</v>
      </c>
      <c r="G16" s="19"/>
    </row>
    <row r="17" spans="1:7" ht="36.6" thickBot="1">
      <c r="A17" s="13"/>
      <c r="B17" s="37" t="s">
        <v>42</v>
      </c>
      <c r="C17" s="29"/>
      <c r="D17" s="29"/>
      <c r="E17" s="30"/>
      <c r="F17" s="38">
        <f>F16+F15</f>
        <v>0</v>
      </c>
      <c r="G17" s="19"/>
    </row>
    <row r="18" spans="1:7" ht="15">
      <c r="A18" s="13"/>
      <c r="B18" s="17"/>
      <c r="C18" s="18"/>
      <c r="D18" s="18"/>
      <c r="E18" s="18"/>
      <c r="F18" s="18"/>
      <c r="G18" s="19"/>
    </row>
    <row r="19" spans="1:7" ht="15">
      <c r="A19" s="13"/>
      <c r="B19" s="17"/>
      <c r="C19" s="18"/>
      <c r="D19" s="18"/>
      <c r="E19" s="18"/>
      <c r="F19" s="18"/>
      <c r="G19" s="19"/>
    </row>
    <row r="20" spans="1:7" ht="15.6">
      <c r="A20" s="13"/>
      <c r="B20" s="34" t="s">
        <v>105</v>
      </c>
      <c r="C20" s="35"/>
      <c r="D20" s="35"/>
      <c r="E20" s="35"/>
      <c r="F20" s="35"/>
      <c r="G20" s="19"/>
    </row>
    <row r="21" spans="1:7" ht="15.6">
      <c r="A21" s="13"/>
      <c r="B21" s="36"/>
      <c r="C21" s="35"/>
      <c r="D21" s="35"/>
      <c r="E21" s="35"/>
      <c r="F21" s="35"/>
      <c r="G21" s="19"/>
    </row>
    <row r="22" spans="1:7" ht="15.6">
      <c r="A22" s="13"/>
      <c r="B22" s="36"/>
      <c r="C22" s="35"/>
      <c r="D22" s="35"/>
      <c r="E22" s="35"/>
      <c r="F22" s="35"/>
      <c r="G22" s="19"/>
    </row>
    <row r="23" spans="1:7" ht="15.6">
      <c r="A23" s="13"/>
      <c r="B23" s="36"/>
      <c r="C23" s="35"/>
      <c r="D23" s="35"/>
      <c r="E23" s="35"/>
      <c r="F23" s="35"/>
      <c r="G23" s="19"/>
    </row>
    <row r="24" spans="1:7" ht="15.6">
      <c r="A24" s="13"/>
      <c r="B24" s="36"/>
      <c r="C24" s="35"/>
      <c r="D24" s="35"/>
      <c r="E24" s="35"/>
      <c r="F24" s="35"/>
      <c r="G24" s="19"/>
    </row>
    <row r="25" spans="1:7" ht="15.6">
      <c r="A25" s="13"/>
      <c r="B25" s="36"/>
      <c r="C25" s="35"/>
      <c r="D25" s="35"/>
      <c r="E25" s="35"/>
      <c r="F25" s="35"/>
      <c r="G25" s="19"/>
    </row>
    <row r="26" spans="1:7" ht="15.6">
      <c r="A26" s="13"/>
      <c r="B26" s="36"/>
      <c r="C26" s="35" t="s">
        <v>43</v>
      </c>
      <c r="D26" s="35"/>
      <c r="E26" s="35"/>
      <c r="F26" s="35"/>
      <c r="G26" s="19"/>
    </row>
    <row r="27" spans="2:7" ht="15.6">
      <c r="B27" s="36"/>
      <c r="C27" s="35" t="s">
        <v>44</v>
      </c>
      <c r="D27" s="35"/>
      <c r="E27" s="35"/>
      <c r="F27" s="35"/>
      <c r="G27" s="19"/>
    </row>
    <row r="28" spans="2:7" ht="15">
      <c r="B28" s="17"/>
      <c r="C28" s="18"/>
      <c r="D28" s="18"/>
      <c r="E28" s="18"/>
      <c r="F28" s="18"/>
      <c r="G28" s="19"/>
    </row>
    <row r="29" spans="2:7" ht="15" thickBot="1">
      <c r="B29" s="20"/>
      <c r="C29" s="21"/>
      <c r="D29" s="21"/>
      <c r="E29" s="21"/>
      <c r="F29" s="21"/>
      <c r="G29" s="22"/>
    </row>
  </sheetData>
  <sheetProtection sheet="1" objects="1" scenarios="1"/>
  <protectedRanges>
    <protectedRange sqref="B23:G27" name="Oblast2"/>
    <protectedRange sqref="B19:D21" name="Oblast1"/>
  </protectedRanges>
  <mergeCells count="1">
    <mergeCell ref="B2:G3"/>
  </mergeCells>
  <printOptions horizontalCentered="1"/>
  <pageMargins left="0.11811023622047245" right="0.11811023622047245" top="0.984251968503937" bottom="0.1968503937007874" header="0.31496062992125984" footer="0.31496062992125984"/>
  <pageSetup horizontalDpi="600" verticalDpi="600" orientation="portrait" paperSize="9" r:id="rId1"/>
  <headerFooter alignWithMargins="0">
    <oddHeader>&amp;LPř. č. 6 zadávací dokumentace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TECHPRAC</dc:creator>
  <cp:keywords/>
  <dc:description/>
  <cp:lastModifiedBy>TECHPRAC</cp:lastModifiedBy>
  <cp:lastPrinted>2021-03-30T08:54:45Z</cp:lastPrinted>
  <dcterms:created xsi:type="dcterms:W3CDTF">2019-03-27T13:09:57Z</dcterms:created>
  <dcterms:modified xsi:type="dcterms:W3CDTF">2021-04-01T08:33:26Z</dcterms:modified>
  <cp:category/>
  <cp:version/>
  <cp:contentType/>
  <cp:contentStatus/>
</cp:coreProperties>
</file>