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IKAP II\VEŘEJNÉ ZAKÁZKY\AK Brodec\VZ0035\"/>
    </mc:Choice>
  </mc:AlternateContent>
  <bookViews>
    <workbookView xWindow="0" yWindow="0" windowWidth="23040" windowHeight="8610"/>
  </bookViews>
  <sheets>
    <sheet name="část II" sheetId="14"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4" l="1"/>
  <c r="J10" i="14"/>
  <c r="I7" i="14"/>
  <c r="J7" i="14" s="1"/>
  <c r="I8" i="14"/>
  <c r="J8" i="14" s="1"/>
  <c r="I9" i="14"/>
  <c r="I10" i="14"/>
  <c r="I11" i="14"/>
  <c r="J11" i="14" s="1"/>
  <c r="I6" i="14"/>
  <c r="J6" i="14" s="1"/>
  <c r="D7" i="14"/>
  <c r="D8" i="14"/>
  <c r="D9" i="14"/>
  <c r="D10" i="14"/>
  <c r="D11" i="14"/>
  <c r="D6" i="14"/>
  <c r="J13" i="14" l="1"/>
  <c r="J14" i="14"/>
</calcChain>
</file>

<file path=xl/sharedStrings.xml><?xml version="1.0" encoding="utf-8"?>
<sst xmlns="http://schemas.openxmlformats.org/spreadsheetml/2006/main" count="34" uniqueCount="27">
  <si>
    <t>Název požadovaného výrobku</t>
  </si>
  <si>
    <t>technická specifikace požadovaného výrobku</t>
  </si>
  <si>
    <t>množství</t>
  </si>
  <si>
    <t>jednotka</t>
  </si>
  <si>
    <t>cena celkem včetně DPH</t>
  </si>
  <si>
    <t>NABÍDKA</t>
  </si>
  <si>
    <t>ks</t>
  </si>
  <si>
    <t>maximální možná cena včetně DPH/jednotka</t>
  </si>
  <si>
    <t>číslo partnera a název veřejné zakázky:</t>
  </si>
  <si>
    <t>P_11</t>
  </si>
  <si>
    <t>Tester optických vláken</t>
  </si>
  <si>
    <t>tester CETC OTDR</t>
  </si>
  <si>
    <t>Spojka optických vláken</t>
  </si>
  <si>
    <t xml:space="preserve">předřadné optické vlákno </t>
  </si>
  <si>
    <t>předkonektorovaný optický kabel</t>
  </si>
  <si>
    <r>
      <rPr>
        <b/>
        <sz val="8"/>
        <color theme="1"/>
        <rFont val="Arial"/>
        <family val="2"/>
        <charset val="238"/>
      </rPr>
      <t xml:space="preserve">Minimální požadované parametry:
</t>
    </r>
    <r>
      <rPr>
        <sz val="8"/>
        <color theme="1"/>
        <rFont val="Arial"/>
        <family val="2"/>
        <charset val="238"/>
      </rPr>
      <t>Měřené vlnové délky 1310, 1550, 1625 nm měření  měření fyzických vlastnosti optických vláken a kabelů, včetně délky, ztráty přenosu a ztráty spoje atd. dále detekovat události (jako spoje, vzdálený konec a přerušení) podél linie optických vláken 4-optické rozhraní, které může současně realizovat funkce optického měřiče výkonu, VFL,testování jednoho a více režimů, test na všech větvích sítě PON pomocí optického děliče 1: 8 ~ 1: 64 OTDR tři zkušební režimy: ruční (real-time, erage), automatické a mrtvá zóna.</t>
    </r>
  </si>
  <si>
    <r>
      <rPr>
        <b/>
        <sz val="8"/>
        <color theme="1"/>
        <rFont val="Arial"/>
        <family val="2"/>
        <charset val="238"/>
      </rPr>
      <t xml:space="preserve">Minimální požadované parametry: </t>
    </r>
    <r>
      <rPr>
        <sz val="8"/>
        <color theme="1"/>
        <rFont val="Arial"/>
        <family val="2"/>
        <charset val="238"/>
      </rPr>
      <t xml:space="preserve">
Spojka SC/PC Single-mode, simplex.</t>
    </r>
  </si>
  <si>
    <r>
      <rPr>
        <b/>
        <sz val="8"/>
        <color theme="1"/>
        <rFont val="Arial"/>
        <family val="2"/>
        <charset val="238"/>
      </rPr>
      <t>Minimální požadované parametry:</t>
    </r>
    <r>
      <rPr>
        <sz val="8"/>
        <color theme="1"/>
        <rFont val="Arial"/>
        <family val="2"/>
        <charset val="238"/>
      </rPr>
      <t xml:space="preserve">
Předřadné vlákno, 500M, SC/PC-SC/PC, SINGLEMODE 09/125UM G.657A1 v kufříku</t>
    </r>
  </si>
  <si>
    <r>
      <rPr>
        <b/>
        <sz val="8"/>
        <color theme="1"/>
        <rFont val="Arial"/>
        <family val="2"/>
        <charset val="238"/>
      </rPr>
      <t>Minimální požadované parametry:</t>
    </r>
    <r>
      <rPr>
        <sz val="8"/>
        <color theme="1"/>
        <rFont val="Arial"/>
        <family val="2"/>
        <charset val="238"/>
      </rPr>
      <t xml:space="preserve">
Předkonektorovaný universální optický kabel SM 9/125 um, á vláken, zakončené 4 vlákna oboustranně, 8x konektor SC/PC, délka 110 m.  PE plášť černé barvy, tahový prvek a ochrana proti hlodavcům je kevlarovou přízí</t>
    </r>
  </si>
  <si>
    <t>maximální možná cena bez DPH/jednotka</t>
  </si>
  <si>
    <t>jednotková cena bez DPH</t>
  </si>
  <si>
    <t>cena celkem bez DPH</t>
  </si>
  <si>
    <r>
      <t xml:space="preserve">Nákup laboratorní techniky - </t>
    </r>
    <r>
      <rPr>
        <sz val="14"/>
        <color theme="1"/>
        <rFont val="Arial"/>
        <family val="2"/>
        <charset val="238"/>
      </rPr>
      <t>Vybavení laboratoře elektroniky část B.</t>
    </r>
  </si>
  <si>
    <r>
      <rPr>
        <b/>
        <sz val="8"/>
        <rFont val="Arial"/>
        <family val="2"/>
        <charset val="238"/>
      </rPr>
      <t>Minimální požadované parametry:</t>
    </r>
    <r>
      <rPr>
        <sz val="8"/>
        <rFont val="Arial"/>
        <family val="2"/>
        <charset val="238"/>
      </rPr>
      <t xml:space="preserve">
Kompletní sada pro ověřování vláken  - zahrnuje měřič optického výkonu , multimode zdroj 850/1300, 1310/1550, 1490/1625 zdroj singlemode, FiberInspector, dva (2) zdroje vzdáleného ID FindFiber, připevnění magnetického popruhu a kufřík; SC, ST,
a adaptéry měřiče výkonu LC, sada pro čištění optických vláken NFC-KIT-BOX Certifikace CE, CSA, N10140, laserově bezpečné třídy 1. Optický výstupní konektor Pevné SC, Typ vysílače 850/1300: LED 1310/1550: FP laser FindFiber: Laser Vlnové délky vysílače 850, 1300, 1310, 1490, 1550, 1625 Výstupní výkon (minimální) MM: ≥ -20 dBm; SM: minimálně 8 dBm; -7 dBm nominální Stabilita výstupního výkonu (8 hodin) MM: +/- 0,1 dB po dobu 8 hodin; SM: +/- 0,25 dB po dobu 8 hodin Životnost baterie MM (2 x AA IEC LR6) 40 hodin typicky
Životnost baterie SM (2 x AA IEC LR6) 30 hodin typicky Životnost baterie FindFiber (2 x AA IEC LR6) 80 hodin typicky, Optický měřič výkonu, Přesnost měření výkonu +/- 0,25 dB, Optický konektor, Odnímatelný adaptér; SC adaptér standard; další adaptéry adaptéry patří LC, ST, Typ detektoru InGaAs, Kalibrované vlnové délky 850, 1300, 1310, 1490, 1550, 1625, Rozsah měření výkonu 850: 10 až -52 dBm, 1300, 1310, 1490, 1550, 1625: 10 až -60 dBm,Linearita měření výkonu 850 nm: +/- 0,2 dB; +/- 0,2 dB pro výkon od 0 dBm do -45 dBm, +/- 0,25 dB pro výkon &lt;-45 dBm; 1300 nm, 1310 nm, 1490 nm, 1550 nm, 1625 nm: +/- 0,1, dB; +/- 0,1 dB pro výkon od 0 dBm do -55 dBm, +/- 0,2 dB pro výkon&gt; 0 dBm a &lt;-55 dBm, Rozlišení 0,01 dB, Životnost baterie &gt; 50 hodin typicky,Paměť 1 000 měření ztrát nebo výkonu
Sériová komunikace fyzická, rozhraní USB, Měřič výkonu,Multimode zdroj 850/1300,1310/1550 Singlemode Zdroj 1490/1625 Singlemode Zdroj  FI-500 FiberInspector Micro Tipy pro kontrolní sondy (LC, SC, 1,25 mma 2,5 mm univerzální),Zdroj vzdáleného ID Findfiber,Adaptér měřiče výkonu SC,Adaptér měřiče výkonu ST, Adaptér měřiče výkonu LC, Upevnění magnetického pásku, Přenosný kufřík, Sada pro čištění vláken NFC-KIT-BOX, Microscanner,</t>
    </r>
  </si>
  <si>
    <t>1. Školení - Spojování optických vláken svařováním a mechanickým spojováním
2. Školení - Měření na optických trasách a jeho vyhodnocení
3. Školení - Měření strukturované kabeláže
-všechna školení jednodenní pro 8 osob</t>
  </si>
  <si>
    <t>zaškolení zaměstnanců zadavatele na dodávané přístroje</t>
  </si>
  <si>
    <t>Uvedené parametry jsou minimální a uchazeč je oprávněn nabídnout také plnění lepších parametrů.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</si>
</sst>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 &quot;Kč&quot;"/>
    <numFmt numFmtId="166" formatCode="#,##0.00\ &quot;Kč&quot;"/>
  </numFmts>
  <fonts count="18" x14ac:knownFonts="1">
    <font>
      <sz val="11"/>
      <color theme="1"/>
      <name val="Calibri"/>
      <family val="2"/>
      <charset val="238"/>
      <scheme val="minor"/>
    </font>
    <font>
      <b/>
      <sz val="9"/>
      <color theme="1"/>
      <name val="Arial"/>
      <family val="2"/>
      <charset val="238"/>
    </font>
    <font>
      <sz val="8"/>
      <name val="Arial"/>
      <family val="2"/>
      <charset val="238"/>
    </font>
    <font>
      <u/>
      <sz val="10"/>
      <color indexed="12"/>
      <name val="Arial"/>
      <family val="2"/>
      <charset val="238"/>
    </font>
    <font>
      <sz val="10"/>
      <name val="Arial"/>
      <family val="2"/>
      <charset val="238"/>
    </font>
    <font>
      <sz val="8"/>
      <name val="MS Sans Serif"/>
      <family val="2"/>
      <charset val="238"/>
    </font>
    <font>
      <b/>
      <sz val="10"/>
      <color theme="1"/>
      <name val="Arial"/>
      <family val="2"/>
      <charset val="238"/>
    </font>
    <font>
      <b/>
      <sz val="14"/>
      <color theme="1"/>
      <name val="Arial"/>
      <family val="2"/>
      <charset val="238"/>
    </font>
    <font>
      <b/>
      <sz val="8"/>
      <name val="Arial"/>
      <family val="2"/>
      <charset val="238"/>
    </font>
    <font>
      <b/>
      <sz val="11"/>
      <color theme="1"/>
      <name val="Calibri"/>
      <family val="2"/>
      <charset val="238"/>
      <scheme val="minor"/>
    </font>
    <font>
      <b/>
      <sz val="10"/>
      <color rgb="FF0070C0"/>
      <name val="Arial"/>
      <family val="2"/>
      <charset val="238"/>
    </font>
    <font>
      <b/>
      <sz val="9"/>
      <name val="Arial"/>
      <family val="2"/>
      <charset val="238"/>
    </font>
    <font>
      <b/>
      <sz val="8"/>
      <color theme="1"/>
      <name val="Arial"/>
      <family val="2"/>
      <charset val="238"/>
    </font>
    <font>
      <sz val="11"/>
      <name val="Calibri"/>
      <family val="2"/>
      <charset val="238"/>
    </font>
    <font>
      <sz val="8"/>
      <color theme="1"/>
      <name val="Arial"/>
      <family val="2"/>
      <charset val="238"/>
    </font>
    <font>
      <sz val="14"/>
      <color theme="1"/>
      <name val="Arial"/>
      <family val="2"/>
      <charset val="238"/>
    </font>
    <font>
      <sz val="11"/>
      <color rgb="FFFF0000"/>
      <name val="Calibri"/>
      <family val="2"/>
      <charset val="238"/>
      <scheme val="minor"/>
    </font>
    <font>
      <b/>
      <sz val="11"/>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s>
  <cellStyleXfs count="6">
    <xf numFmtId="0" fontId="0" fillId="0" borderId="0"/>
    <xf numFmtId="0" fontId="3" fillId="0" borderId="0" applyNumberFormat="0" applyFill="0" applyBorder="0" applyAlignment="0" applyProtection="0">
      <alignment vertical="top"/>
      <protection locked="0"/>
    </xf>
    <xf numFmtId="0" fontId="4" fillId="0" borderId="0"/>
    <xf numFmtId="0" fontId="4" fillId="0" borderId="0"/>
    <xf numFmtId="0" fontId="5" fillId="0" borderId="0" applyAlignment="0">
      <alignment vertical="top" wrapText="1"/>
      <protection locked="0"/>
    </xf>
    <xf numFmtId="0" fontId="13" fillId="0" borderId="0"/>
  </cellStyleXfs>
  <cellXfs count="44">
    <xf numFmtId="0" fontId="0" fillId="0" borderId="0" xfId="0"/>
    <xf numFmtId="0" fontId="0" fillId="0" borderId="2" xfId="0" applyBorder="1"/>
    <xf numFmtId="0" fontId="9" fillId="0" borderId="1" xfId="0" applyFont="1" applyBorder="1"/>
    <xf numFmtId="44" fontId="0" fillId="0" borderId="0" xfId="0" applyNumberFormat="1"/>
    <xf numFmtId="44" fontId="0" fillId="0" borderId="2" xfId="0" applyNumberFormat="1" applyBorder="1"/>
    <xf numFmtId="44" fontId="9" fillId="3" borderId="3" xfId="0" applyNumberFormat="1" applyFont="1" applyFill="1" applyBorder="1"/>
    <xf numFmtId="0" fontId="7" fillId="2" borderId="1" xfId="0" applyFont="1" applyFill="1" applyBorder="1" applyAlignment="1">
      <alignment vertical="center"/>
    </xf>
    <xf numFmtId="164" fontId="0" fillId="0" borderId="0" xfId="0" applyNumberFormat="1"/>
    <xf numFmtId="0" fontId="0" fillId="0" borderId="0" xfId="0"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10" fillId="4" borderId="9" xfId="0" applyFont="1" applyFill="1" applyBorder="1" applyAlignment="1">
      <alignment horizontal="center" vertical="center" wrapText="1"/>
    </xf>
    <xf numFmtId="0" fontId="9" fillId="4" borderId="9" xfId="0" applyFont="1" applyFill="1" applyBorder="1" applyAlignment="1">
      <alignment vertical="center"/>
    </xf>
    <xf numFmtId="0" fontId="9" fillId="4" borderId="9" xfId="0" applyFont="1" applyFill="1" applyBorder="1" applyAlignment="1">
      <alignment vertical="center" wrapText="1"/>
    </xf>
    <xf numFmtId="0" fontId="9" fillId="4" borderId="9" xfId="0" applyFont="1" applyFill="1" applyBorder="1" applyAlignment="1" applyProtection="1">
      <alignment vertical="center" wrapText="1"/>
      <protection locked="0"/>
    </xf>
    <xf numFmtId="0" fontId="9" fillId="4" borderId="10" xfId="0" applyFont="1" applyFill="1" applyBorder="1" applyAlignment="1">
      <alignment vertical="center" wrapText="1"/>
    </xf>
    <xf numFmtId="0" fontId="0" fillId="0" borderId="7" xfId="0" applyBorder="1" applyAlignment="1">
      <alignment horizontal="right" vertical="center"/>
    </xf>
    <xf numFmtId="44" fontId="0" fillId="3" borderId="7" xfId="0" applyNumberFormat="1" applyFill="1" applyBorder="1" applyAlignment="1">
      <alignment vertical="center"/>
    </xf>
    <xf numFmtId="0" fontId="14" fillId="0" borderId="7" xfId="0" applyFont="1" applyFill="1" applyBorder="1" applyAlignment="1">
      <alignment horizontal="left" vertical="top" wrapText="1"/>
    </xf>
    <xf numFmtId="0" fontId="11" fillId="0" borderId="11" xfId="5" applyFont="1" applyBorder="1" applyAlignment="1" applyProtection="1">
      <alignment vertical="center" wrapText="1"/>
      <protection locked="0"/>
    </xf>
    <xf numFmtId="0" fontId="2" fillId="0" borderId="12" xfId="0" applyFont="1" applyFill="1" applyBorder="1" applyAlignment="1">
      <alignment horizontal="left" vertical="top" wrapText="1"/>
    </xf>
    <xf numFmtId="0" fontId="0" fillId="0" borderId="12" xfId="0" applyBorder="1" applyAlignment="1">
      <alignment horizontal="right" vertical="center"/>
    </xf>
    <xf numFmtId="44" fontId="0" fillId="3" borderId="12" xfId="0" applyNumberFormat="1" applyFill="1" applyBorder="1" applyAlignment="1">
      <alignment vertical="center"/>
    </xf>
    <xf numFmtId="44" fontId="0" fillId="3" borderId="13" xfId="0" applyNumberFormat="1" applyFill="1" applyBorder="1" applyAlignment="1">
      <alignment vertical="center"/>
    </xf>
    <xf numFmtId="0" fontId="11" fillId="0" borderId="14" xfId="5" applyFont="1" applyBorder="1" applyAlignment="1" applyProtection="1">
      <alignment vertical="center" wrapText="1"/>
      <protection locked="0"/>
    </xf>
    <xf numFmtId="44" fontId="0" fillId="3" borderId="15" xfId="0" applyNumberFormat="1" applyFill="1" applyBorder="1" applyAlignment="1">
      <alignment vertical="center"/>
    </xf>
    <xf numFmtId="0" fontId="11" fillId="0" borderId="16" xfId="5" applyFont="1" applyBorder="1" applyAlignment="1" applyProtection="1">
      <alignment vertical="center" wrapText="1"/>
      <protection locked="0"/>
    </xf>
    <xf numFmtId="0" fontId="14" fillId="0" borderId="17" xfId="0" applyFont="1" applyFill="1" applyBorder="1" applyAlignment="1">
      <alignment horizontal="left" vertical="top" wrapText="1"/>
    </xf>
    <xf numFmtId="0" fontId="0" fillId="0" borderId="17" xfId="0" applyBorder="1" applyAlignment="1">
      <alignment horizontal="right" vertical="center"/>
    </xf>
    <xf numFmtId="44" fontId="0" fillId="3" borderId="17" xfId="0" applyNumberFormat="1" applyFill="1" applyBorder="1" applyAlignment="1">
      <alignment vertical="center"/>
    </xf>
    <xf numFmtId="44" fontId="0" fillId="3" borderId="18" xfId="0" applyNumberFormat="1" applyFill="1" applyBorder="1" applyAlignment="1">
      <alignment vertical="center"/>
    </xf>
    <xf numFmtId="0" fontId="16" fillId="0" borderId="0" xfId="0" applyFont="1"/>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17" fillId="0" borderId="0" xfId="0" applyFont="1"/>
    <xf numFmtId="166" fontId="11" fillId="2" borderId="12" xfId="0" applyNumberFormat="1" applyFont="1" applyFill="1" applyBorder="1" applyAlignment="1">
      <alignment horizontal="center" vertical="center" wrapText="1"/>
    </xf>
    <xf numFmtId="166" fontId="11" fillId="5" borderId="12" xfId="0" applyNumberFormat="1" applyFont="1" applyFill="1" applyBorder="1" applyAlignment="1">
      <alignment horizontal="center" vertical="center" wrapText="1"/>
    </xf>
    <xf numFmtId="166" fontId="11" fillId="2" borderId="7" xfId="0" applyNumberFormat="1" applyFont="1" applyFill="1" applyBorder="1" applyAlignment="1">
      <alignment horizontal="center" vertical="center" wrapText="1"/>
    </xf>
    <xf numFmtId="166" fontId="1" fillId="5" borderId="7" xfId="0" applyNumberFormat="1" applyFont="1" applyFill="1" applyBorder="1" applyAlignment="1">
      <alignment horizontal="center" vertical="center" wrapText="1"/>
    </xf>
    <xf numFmtId="166" fontId="11" fillId="2" borderId="17" xfId="0" applyNumberFormat="1" applyFont="1" applyFill="1" applyBorder="1" applyAlignment="1">
      <alignment horizontal="center" vertical="center" wrapText="1"/>
    </xf>
    <xf numFmtId="166" fontId="1" fillId="5" borderId="17" xfId="0" applyNumberFormat="1" applyFont="1" applyFill="1" applyBorder="1" applyAlignment="1">
      <alignment horizontal="center" vertical="center" wrapText="1"/>
    </xf>
  </cellXfs>
  <cellStyles count="6">
    <cellStyle name="Hypertextový odkaz 2" xfId="1"/>
    <cellStyle name="Normální" xfId="0" builtinId="0"/>
    <cellStyle name="Normální 2" xfId="3"/>
    <cellStyle name="Normální 2 5 2" xfId="5"/>
    <cellStyle name="Normální 3" xfId="2"/>
    <cellStyle name="normální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tabSelected="1" zoomScaleNormal="100" workbookViewId="0">
      <selection activeCell="C28" sqref="C28"/>
    </sheetView>
  </sheetViews>
  <sheetFormatPr defaultRowHeight="15" x14ac:dyDescent="0.25"/>
  <cols>
    <col min="1" max="1" width="5.7109375" customWidth="1"/>
    <col min="2" max="2" width="30.5703125" customWidth="1"/>
    <col min="3" max="3" width="61.140625" customWidth="1"/>
    <col min="4" max="4" width="22.42578125" customWidth="1"/>
    <col min="5" max="5" width="25" customWidth="1"/>
    <col min="8" max="9" width="15.140625" customWidth="1"/>
    <col min="10" max="10" width="19.7109375" customWidth="1"/>
    <col min="11" max="11" width="30.28515625" customWidth="1"/>
    <col min="12" max="12" width="9.85546875" bestFit="1" customWidth="1"/>
    <col min="13" max="13" width="72.85546875" customWidth="1"/>
  </cols>
  <sheetData>
    <row r="1" spans="2:12" ht="15.75" thickBot="1" x14ac:dyDescent="0.3">
      <c r="B1" t="s">
        <v>8</v>
      </c>
    </row>
    <row r="2" spans="2:12" ht="18.75" thickBot="1" x14ac:dyDescent="0.3">
      <c r="B2" s="6" t="s">
        <v>9</v>
      </c>
      <c r="C2" s="32" t="s">
        <v>22</v>
      </c>
      <c r="D2" s="32"/>
      <c r="E2" s="32"/>
      <c r="F2" s="32"/>
      <c r="G2" s="32"/>
      <c r="H2" s="32"/>
      <c r="I2" s="32"/>
      <c r="J2" s="33"/>
    </row>
    <row r="3" spans="2:12" ht="15.75" thickBot="1" x14ac:dyDescent="0.3"/>
    <row r="4" spans="2:12" ht="15.75" thickBot="1" x14ac:dyDescent="0.3">
      <c r="F4" s="34" t="s">
        <v>5</v>
      </c>
      <c r="G4" s="35"/>
      <c r="H4" s="35"/>
      <c r="I4" s="35"/>
      <c r="J4" s="36"/>
    </row>
    <row r="5" spans="2:12" ht="39" thickBot="1" x14ac:dyDescent="0.3">
      <c r="B5" s="9" t="s">
        <v>0</v>
      </c>
      <c r="C5" s="10" t="s">
        <v>1</v>
      </c>
      <c r="D5" s="11" t="s">
        <v>19</v>
      </c>
      <c r="E5" s="11" t="s">
        <v>7</v>
      </c>
      <c r="F5" s="12" t="s">
        <v>2</v>
      </c>
      <c r="G5" s="12" t="s">
        <v>3</v>
      </c>
      <c r="H5" s="13" t="s">
        <v>20</v>
      </c>
      <c r="I5" s="14" t="s">
        <v>21</v>
      </c>
      <c r="J5" s="15" t="s">
        <v>4</v>
      </c>
    </row>
    <row r="6" spans="2:12" ht="345" customHeight="1" x14ac:dyDescent="0.25">
      <c r="B6" s="19" t="s">
        <v>10</v>
      </c>
      <c r="C6" s="20" t="s">
        <v>23</v>
      </c>
      <c r="D6" s="38">
        <f>E6/1.21</f>
        <v>204133.88429752068</v>
      </c>
      <c r="E6" s="39">
        <v>247002</v>
      </c>
      <c r="F6" s="21">
        <v>1</v>
      </c>
      <c r="G6" s="21" t="s">
        <v>6</v>
      </c>
      <c r="H6" s="22"/>
      <c r="I6" s="22">
        <f>F6*H6</f>
        <v>0</v>
      </c>
      <c r="J6" s="23">
        <f>I6*1.21</f>
        <v>0</v>
      </c>
      <c r="K6" s="8"/>
      <c r="L6" s="7"/>
    </row>
    <row r="7" spans="2:12" ht="90" x14ac:dyDescent="0.25">
      <c r="B7" s="24" t="s">
        <v>11</v>
      </c>
      <c r="C7" s="18" t="s">
        <v>15</v>
      </c>
      <c r="D7" s="40">
        <f t="shared" ref="D7:D11" si="0">E7/1.21</f>
        <v>57206.611570247936</v>
      </c>
      <c r="E7" s="41">
        <v>69220</v>
      </c>
      <c r="F7" s="16">
        <v>1</v>
      </c>
      <c r="G7" s="16" t="s">
        <v>6</v>
      </c>
      <c r="H7" s="17"/>
      <c r="I7" s="17">
        <f t="shared" ref="I7:I11" si="1">F7*H7</f>
        <v>0</v>
      </c>
      <c r="J7" s="25">
        <f t="shared" ref="J7:J11" si="2">I7*1.21</f>
        <v>0</v>
      </c>
      <c r="K7" s="8"/>
      <c r="L7" s="7"/>
    </row>
    <row r="8" spans="2:12" ht="30" customHeight="1" x14ac:dyDescent="0.25">
      <c r="B8" s="24" t="s">
        <v>12</v>
      </c>
      <c r="C8" s="18" t="s">
        <v>16</v>
      </c>
      <c r="D8" s="40">
        <f t="shared" si="0"/>
        <v>11.983471074380166</v>
      </c>
      <c r="E8" s="41">
        <v>14.5</v>
      </c>
      <c r="F8" s="16">
        <v>20</v>
      </c>
      <c r="G8" s="16" t="s">
        <v>6</v>
      </c>
      <c r="H8" s="17"/>
      <c r="I8" s="17">
        <f t="shared" si="1"/>
        <v>0</v>
      </c>
      <c r="J8" s="25">
        <f t="shared" si="2"/>
        <v>0</v>
      </c>
      <c r="L8" s="7"/>
    </row>
    <row r="9" spans="2:12" ht="30" customHeight="1" x14ac:dyDescent="0.25">
      <c r="B9" s="24" t="s">
        <v>13</v>
      </c>
      <c r="C9" s="18" t="s">
        <v>17</v>
      </c>
      <c r="D9" s="40">
        <f t="shared" si="0"/>
        <v>5904.1322314049585</v>
      </c>
      <c r="E9" s="41">
        <v>7144</v>
      </c>
      <c r="F9" s="16">
        <v>1</v>
      </c>
      <c r="G9" s="16" t="s">
        <v>6</v>
      </c>
      <c r="H9" s="17"/>
      <c r="I9" s="17">
        <f t="shared" si="1"/>
        <v>0</v>
      </c>
      <c r="J9" s="25">
        <f t="shared" si="2"/>
        <v>0</v>
      </c>
      <c r="L9" s="7"/>
    </row>
    <row r="10" spans="2:12" ht="48.75" customHeight="1" x14ac:dyDescent="0.25">
      <c r="B10" s="24" t="s">
        <v>14</v>
      </c>
      <c r="C10" s="18" t="s">
        <v>18</v>
      </c>
      <c r="D10" s="40">
        <f t="shared" si="0"/>
        <v>5652.8925619834708</v>
      </c>
      <c r="E10" s="41">
        <v>6840</v>
      </c>
      <c r="F10" s="16">
        <v>1</v>
      </c>
      <c r="G10" s="16" t="s">
        <v>6</v>
      </c>
      <c r="H10" s="17"/>
      <c r="I10" s="17">
        <f t="shared" si="1"/>
        <v>0</v>
      </c>
      <c r="J10" s="25">
        <f t="shared" si="2"/>
        <v>0</v>
      </c>
      <c r="L10" s="7"/>
    </row>
    <row r="11" spans="2:12" ht="45.75" thickBot="1" x14ac:dyDescent="0.3">
      <c r="B11" s="26" t="s">
        <v>25</v>
      </c>
      <c r="C11" s="27" t="s">
        <v>24</v>
      </c>
      <c r="D11" s="42">
        <f t="shared" si="0"/>
        <v>25203.305785123968</v>
      </c>
      <c r="E11" s="43">
        <v>30496</v>
      </c>
      <c r="F11" s="28">
        <v>3</v>
      </c>
      <c r="G11" s="28" t="s">
        <v>6</v>
      </c>
      <c r="H11" s="29"/>
      <c r="I11" s="29">
        <f t="shared" si="1"/>
        <v>0</v>
      </c>
      <c r="J11" s="30">
        <f t="shared" si="2"/>
        <v>0</v>
      </c>
      <c r="K11" s="31"/>
      <c r="L11" s="7"/>
    </row>
    <row r="12" spans="2:12" ht="15.75" thickBot="1" x14ac:dyDescent="0.3">
      <c r="H12" s="3"/>
      <c r="I12" s="3"/>
      <c r="J12" s="3"/>
    </row>
    <row r="13" spans="2:12" ht="15.75" thickBot="1" x14ac:dyDescent="0.3">
      <c r="B13" s="37" t="s">
        <v>26</v>
      </c>
      <c r="F13" s="2" t="s">
        <v>21</v>
      </c>
      <c r="G13" s="1"/>
      <c r="H13" s="4"/>
      <c r="I13" s="4"/>
      <c r="J13" s="5">
        <f>SUM(I6:I11)</f>
        <v>0</v>
      </c>
      <c r="L13" s="7"/>
    </row>
    <row r="14" spans="2:12" ht="15.75" thickBot="1" x14ac:dyDescent="0.3">
      <c r="F14" s="2" t="s">
        <v>4</v>
      </c>
      <c r="G14" s="1"/>
      <c r="H14" s="4"/>
      <c r="I14" s="4"/>
      <c r="J14" s="5">
        <f>SUM(J6:J11)</f>
        <v>0</v>
      </c>
    </row>
  </sheetData>
  <mergeCells count="2">
    <mergeCell ref="C2:J2"/>
    <mergeCell ref="F4:J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Blažíčková Jolana</dc:creator>
  <cp:lastModifiedBy>Administrator</cp:lastModifiedBy>
  <cp:lastPrinted>2017-12-27T09:02:56Z</cp:lastPrinted>
  <dcterms:created xsi:type="dcterms:W3CDTF">2017-01-23T02:45:31Z</dcterms:created>
  <dcterms:modified xsi:type="dcterms:W3CDTF">2021-03-10T14:19:45Z</dcterms:modified>
</cp:coreProperties>
</file>