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65416" yWindow="65416" windowWidth="29040" windowHeight="15840" activeTab="0"/>
  </bookViews>
  <sheets>
    <sheet name="část I" sheetId="13" r:id="rId1"/>
  </sheets>
  <definedNames/>
  <calcPr calcId="152511"/>
  <extLst/>
</workbook>
</file>

<file path=xl/sharedStrings.xml><?xml version="1.0" encoding="utf-8"?>
<sst xmlns="http://schemas.openxmlformats.org/spreadsheetml/2006/main" count="85" uniqueCount="61">
  <si>
    <t>Název požadovaného výrobku</t>
  </si>
  <si>
    <t>technická specifikace požadovaného výrobku</t>
  </si>
  <si>
    <t>množství</t>
  </si>
  <si>
    <t>jednotka</t>
  </si>
  <si>
    <t>cena celkem včetně DPH</t>
  </si>
  <si>
    <t>NABÍDKA</t>
  </si>
  <si>
    <t>ks</t>
  </si>
  <si>
    <t>maximální možná cena včetně DPH/jednotka</t>
  </si>
  <si>
    <t>číslo partnera a název veřejné zakázky:</t>
  </si>
  <si>
    <t>P_11</t>
  </si>
  <si>
    <t>Spektrální analyzátor</t>
  </si>
  <si>
    <t>Signální generátor</t>
  </si>
  <si>
    <t>Základnová stanice pro bezdrátové senzory</t>
  </si>
  <si>
    <t>Bezdrátový analogový senzor</t>
  </si>
  <si>
    <t>Bezdrátový tlacítkový hlásic</t>
  </si>
  <si>
    <t>Dotykové tablo 5054</t>
  </si>
  <si>
    <t>Komunikacní modul</t>
  </si>
  <si>
    <t>Rozširovací deska, 8 reléových výstupu</t>
  </si>
  <si>
    <t>Generátor funkcí</t>
  </si>
  <si>
    <t>dvoukanálový osciloskop</t>
  </si>
  <si>
    <t>IP kamera venkovní/vntřní 2MP-DOME</t>
  </si>
  <si>
    <t>IP kamera venkovní/vntřní 2MP-BULLET</t>
  </si>
  <si>
    <t>Rozbočovač Ethernet PoE 4 porty</t>
  </si>
  <si>
    <t>Rozbočovač sběrnice</t>
  </si>
  <si>
    <t>Víceúčelová montážní krabice</t>
  </si>
  <si>
    <t>Sběrnicový signálový modul výstupů PG</t>
  </si>
  <si>
    <t>Bezdrátová ventilová hlavice</t>
  </si>
  <si>
    <r>
      <rPr>
        <b/>
        <sz val="8"/>
        <color theme="1"/>
        <rFont val="Arial"/>
        <family val="2"/>
      </rPr>
      <t>Minimální pořadavky:</t>
    </r>
    <r>
      <rPr>
        <sz val="8"/>
        <color theme="1"/>
        <rFont val="Arial"/>
        <family val="2"/>
      </rPr>
      <t xml:space="preserve">
frekvenční rozsah 9 kHz - 2,1 GHz
tracking generátor 100kHz - 2,1 GHz
multidotykový display 10,1" WVGA (1060x600px) s podporou klávesnice a myši
rozhraní USB device, USB host, LAN
analýza digitální modulace ASK, FSK, MSK, PSK, QAM - licence
analýza analogové modulace AM, FM - licence
nejmenší RBW 1 Hz
</t>
    </r>
  </si>
  <si>
    <r>
      <rPr>
        <b/>
        <sz val="8"/>
        <color theme="1"/>
        <rFont val="Arial"/>
        <family val="2"/>
      </rPr>
      <t>Minimální pořadavky:</t>
    </r>
    <r>
      <rPr>
        <sz val="8"/>
        <color theme="1"/>
        <rFont val="Arial"/>
        <family val="2"/>
      </rPr>
      <t xml:space="preserve">
rozšíření EBL 128</t>
    </r>
  </si>
  <si>
    <r>
      <rPr>
        <b/>
        <sz val="8"/>
        <color theme="1"/>
        <rFont val="Arial"/>
        <family val="2"/>
      </rPr>
      <t>Minimální pořadavky:</t>
    </r>
    <r>
      <rPr>
        <sz val="8"/>
        <color theme="1"/>
        <rFont val="Arial"/>
        <family val="2"/>
      </rPr>
      <t xml:space="preserve">
160 MHz, 2 kanály, 500 MSa/s, rozlišení 14 bitů, vysoká frekvenční stabilita - 2ppm, čítač do 200 MHz, 150 předdefinovaných průběhů, analogové a digitální modulace, LCD displej 7 palců, USB Host, USB, LAN
 možnosti modulace a variace parametrů signálů (AM, FM, PM, ASK, FSK, PSK, BPSK, QPSK, 3FSK, 4FSK, OSK, PWM)</t>
    </r>
  </si>
  <si>
    <r>
      <rPr>
        <b/>
        <sz val="8"/>
        <color theme="1"/>
        <rFont val="Arial"/>
        <family val="2"/>
      </rPr>
      <t>Minimální pořadavky:</t>
    </r>
    <r>
      <rPr>
        <sz val="8"/>
        <color theme="1"/>
        <rFont val="Arial"/>
        <family val="2"/>
      </rPr>
      <t xml:space="preserve">
Počet kanálů  2
šířka pásma  200 MHz
Vertikální rozlišení  0,5 mV ~ 10 V/dílek
Rychlost vzorkování  1 GSa/s
Hloubka paměti  14 Mpts (1 kanál), 7 Mpts (2 kanály)
Režimy spouštění  Hrana, Sklon, Pulz, Window, Runt, Interval, Dropout, Pattern, Video (NTSC, PAL, HDTV), I2C, SPI, UART, CAN, LIN
IO  USB host/device, LAN, Pass/Fail, Trigger out, 1 kHz Cal
SDS-1000X-LA - 16 digitálních kanálů
2 x pasivní sonda 1 x/10 x, napájecí kabel, USB kabel, CD (manuál, software</t>
    </r>
  </si>
  <si>
    <r>
      <rPr>
        <b/>
        <sz val="8"/>
        <color theme="1"/>
        <rFont val="Arial"/>
        <family val="2"/>
      </rPr>
      <t>Minimální pořadavky:</t>
    </r>
    <r>
      <rPr>
        <sz val="8"/>
        <color theme="1"/>
        <rFont val="Arial"/>
        <family val="2"/>
      </rPr>
      <t xml:space="preserve">
Název produktu Rozbočovač Ethernetu PoE
4portový
Napájení 51 V DC, 1,25 A 
PoE porty 4, 10 / 100 Mbps RJ45 
Uplink port 1, 100M Ethernet
port PoE standard IEE802.3, 802.3u, 802.3x, 802.3af,
802.3at
Maximální kapacita přenosu 1 Gbps
Max. Forwarding rate 0,74 Mpps
Celkové maximální zatížení 58 W 
PoE working mode
Funkce EXTEND zapnuta: 250m,
10M, CAT 5e
Funkce EXTEND vypnuta: 100m</t>
    </r>
  </si>
  <si>
    <r>
      <rPr>
        <b/>
        <sz val="8"/>
        <color theme="1"/>
        <rFont val="Arial"/>
        <family val="2"/>
      </rPr>
      <t>Minimální pořadavky:</t>
    </r>
    <r>
      <rPr>
        <sz val="8"/>
        <color theme="1"/>
        <rFont val="Arial"/>
        <family val="2"/>
      </rPr>
      <t xml:space="preserve">
Víceúčelová montážní krabice –
malá velikost
 102 x 102 x 34 mm, IP 40</t>
    </r>
  </si>
  <si>
    <r>
      <rPr>
        <b/>
        <sz val="8"/>
        <color theme="1"/>
        <rFont val="Arial"/>
        <family val="2"/>
      </rPr>
      <t>Minimální pořadavky:</t>
    </r>
    <r>
      <rPr>
        <sz val="8"/>
        <color theme="1"/>
        <rFont val="Arial"/>
        <family val="2"/>
      </rPr>
      <t xml:space="preserve">
Sběrnicový signálový modul
výstupů PG
 78 x 40 x 15 mm 
napájení 12 V ze sběrnice ústředny 
5 mA rozepnuto | 25 mA sepnuto 
spínané napětí 24 V DC / 50 V AC
 max. proud 2 A</t>
    </r>
  </si>
  <si>
    <t xml:space="preserve">Spektrální analyzér </t>
  </si>
  <si>
    <t>Čtyřkanálový osciloskop</t>
  </si>
  <si>
    <t>RLC metr 50Hz-100KHz</t>
  </si>
  <si>
    <t>Dvojitý laboratorní zdroj</t>
  </si>
  <si>
    <r>
      <rPr>
        <b/>
        <sz val="8"/>
        <color theme="1"/>
        <rFont val="Arial"/>
        <family val="2"/>
      </rPr>
      <t>Minimální pořadavky:</t>
    </r>
    <r>
      <rPr>
        <sz val="8"/>
        <color theme="1"/>
        <rFont val="Arial"/>
        <family val="2"/>
      </rPr>
      <t xml:space="preserve">
Frekvenční rozsah min. 9kHz-3GHz, DANL (zobrazovaná průměrná úroveň šumu) min. 160 dBm, fázový šum lepší než -102 dBc/Hz (typ), nepřesnost měření úrovně menší než 1 dB, tracking generátor- frekv. rozah min 100 kHz -3GHz, PC software vybavení, USB, LAN, HDMI, případně další komunikační a zobrazovací rozhraní, vítané real-time rozšíření, min 10</t>
    </r>
    <r>
      <rPr>
        <sz val="8"/>
        <color theme="1"/>
        <rFont val="Calibri"/>
        <family val="2"/>
      </rPr>
      <t>"</t>
    </r>
    <r>
      <rPr>
        <sz val="8"/>
        <color theme="1"/>
        <rFont val="Arial"/>
        <family val="2"/>
      </rPr>
      <t xml:space="preserve"> obrazovka.</t>
    </r>
  </si>
  <si>
    <r>
      <rPr>
        <b/>
        <sz val="8"/>
        <color theme="1"/>
        <rFont val="Arial"/>
        <family val="2"/>
      </rPr>
      <t>Minimální pořadavky:</t>
    </r>
    <r>
      <rPr>
        <sz val="8"/>
        <color theme="1"/>
        <rFont val="Arial"/>
        <family val="2"/>
      </rPr>
      <t xml:space="preserve">
Analogová šíře pásma min 100 MHz, rozšiřitelná do 350 MHz, 4 kanály analogové, možnost rozšíření o 2 kanálový generátor funkcí 16 digitálních kanálů, 8 Gsa/s vzorkování v reálném čase,obnovování 500 000 wfm/s, rozhraní USB, LAN, HDMI, TRIG OUT. </t>
    </r>
  </si>
  <si>
    <r>
      <rPr>
        <b/>
        <sz val="8"/>
        <color theme="1"/>
        <rFont val="Arial"/>
        <family val="2"/>
      </rPr>
      <t>Minimální pořadavky:</t>
    </r>
    <r>
      <rPr>
        <sz val="8"/>
        <color theme="1"/>
        <rFont val="Arial"/>
        <family val="2"/>
      </rPr>
      <t xml:space="preserve">
Rozlišení 6,5 digit,  true RMS měření st proudu i napětí, USB, LAN rozhraní, rozsahy měření: DC napětí 200mV- 1000V, DC proud 200uA-750V, AC napětí true RMS 200mV- 750V, AC proud 200uA- 10A, 2/4 vodičové měření rezistance 200</t>
    </r>
    <r>
      <rPr>
        <sz val="8"/>
        <color theme="1"/>
        <rFont val="Calibri"/>
        <family val="2"/>
      </rPr>
      <t>Ω</t>
    </r>
    <r>
      <rPr>
        <sz val="8"/>
        <color theme="1"/>
        <rFont val="Arial"/>
        <family val="2"/>
      </rPr>
      <t xml:space="preserve"> - 100M</t>
    </r>
    <r>
      <rPr>
        <sz val="8"/>
        <color theme="1"/>
        <rFont val="Calibri"/>
        <family val="2"/>
      </rPr>
      <t>Ω</t>
    </r>
    <r>
      <rPr>
        <sz val="8"/>
        <color theme="1"/>
        <rFont val="Arial"/>
        <family val="2"/>
      </rPr>
      <t xml:space="preserve">, měření kapacity rozsahy 2nF - 100 mF, funkce: Max, min, průměr, standardní odchylka, dBm, dB, relativní měření,  </t>
    </r>
  </si>
  <si>
    <r>
      <rPr>
        <b/>
        <sz val="8"/>
        <color theme="1"/>
        <rFont val="Arial"/>
        <family val="2"/>
      </rPr>
      <t>Minimální pořadavky:</t>
    </r>
    <r>
      <rPr>
        <sz val="8"/>
        <color theme="1"/>
        <rFont val="Arial"/>
        <family val="2"/>
      </rPr>
      <t xml:space="preserve">
Automatický test RLC, displej 20 000/2000, bargraf, přesnost měření 0,2%, měřené parametry: L, C, R, D, Q, EsR, fázový úhel, měřící frekvence: 100Hz, 120Hz, 1kHz, 10kHz, 100kHz, měření seriové, paralelní,  2/4 žilové měření. Příslušenství v základní ceně: 4 vodičový SMD klip, adaptér napájení, USB kabel, CD software.</t>
    </r>
  </si>
  <si>
    <r>
      <rPr>
        <b/>
        <sz val="8"/>
        <color theme="1"/>
        <rFont val="Arial"/>
        <family val="2"/>
      </rPr>
      <t>Minimální pořadavky:</t>
    </r>
    <r>
      <rPr>
        <sz val="8"/>
        <color theme="1"/>
        <rFont val="Arial"/>
        <family val="2"/>
      </rPr>
      <t xml:space="preserve">
Lineární, dvojitý, laboratorní zdroj, výstupní napětí min. 0-30V,max proud 2-3A, proudové omezení min. 10mA až max. I.</t>
    </r>
  </si>
  <si>
    <t>maximální možná cena bez DPH/jednotka</t>
  </si>
  <si>
    <t>jednotková cena bez DPH</t>
  </si>
  <si>
    <t>cena celkem bez DPH</t>
  </si>
  <si>
    <r>
      <t xml:space="preserve">Nákup laboratorní techniky - </t>
    </r>
    <r>
      <rPr>
        <sz val="14"/>
        <color theme="1"/>
        <rFont val="Arial"/>
        <family val="2"/>
      </rPr>
      <t>Vybavení laboratoře elektroniky část A.</t>
    </r>
  </si>
  <si>
    <t>Stolní multimetr</t>
  </si>
  <si>
    <r>
      <rPr>
        <b/>
        <sz val="8"/>
        <color theme="1"/>
        <rFont val="Arial"/>
        <family val="2"/>
      </rPr>
      <t>Minimální pořadavky:</t>
    </r>
    <r>
      <rPr>
        <sz val="8"/>
        <color theme="1"/>
        <rFont val="Arial"/>
        <family val="2"/>
      </rPr>
      <t xml:space="preserve">
Název produktu Verifikační IP kamera - DOME
2 Mpix
Napájení 12 V DC alternativně z dat. připojení
PoE (dle normy 802.3 af) 48 V
Proudová spotřeba při záloze (klidová) 200 mA (ve dne) 
Proudová spotřeba pro volbu kabelu 350 m max. 50 m
Úhel zorného pole kamery 115° 
Rozlišení FullHD 1920*1080 px
HD 1280*720 px
Provozní teplota -30 °C až +60 °C
nabízené zboří musí být kompatibilní se systém Jablotron100+, kterým škola disponuje</t>
    </r>
  </si>
  <si>
    <r>
      <rPr>
        <b/>
        <sz val="8"/>
        <color theme="1"/>
        <rFont val="Arial"/>
        <family val="2"/>
      </rPr>
      <t>Minimální pořadavky:</t>
    </r>
    <r>
      <rPr>
        <sz val="8"/>
        <color theme="1"/>
        <rFont val="Arial"/>
        <family val="2"/>
      </rPr>
      <t xml:space="preserve">
Název produktu Verifikační IP kamera - DOME
2 Mpix
Verifikační IP kamera - BULLET
2 Mpix
Rozměry Ø 111 x 82 mm 300 x 90 x 90 mm
Napájení 12 V DC alternativně z dat. připojení
PoE (dle normy 802.3 af) 48 V
Proudová spotřeba při záloze (klidová) 200 mA (ve dne) 
Proudová spotřeba pro volbu kabelu 350 mA (v noci s IR přísvitem) 
Dosah IR přísvitu  max. 50 m
Úhel zorného pole kamery 90°
Rozlišení FullHD 1920*1080 px
HD 1280*720 px
Provozní teplota -30 °C až +60 °C -30 °C až +60 °C
nabízené zboří musí být kompatibilní se systém Jablotron100+, kterým škola disponuje</t>
    </r>
  </si>
  <si>
    <r>
      <rPr>
        <b/>
        <sz val="8"/>
        <color theme="1"/>
        <rFont val="Arial"/>
        <family val="2"/>
      </rPr>
      <t>Minimální pořadavky:</t>
    </r>
    <r>
      <rPr>
        <sz val="8"/>
        <color theme="1"/>
        <rFont val="Arial"/>
        <family val="2"/>
      </rPr>
      <t xml:space="preserve">
Typ zařízení bezdrátová ventilová hlavice
Napájení 3 ks alkalické baterie AA (LR6) 1,5 V / 2,4 Ah
Komunikační protokol 868,1 MHz, protokol umožňující připojení hlavice do systému Jablotron100+, kterým škola disponuje - nabízené zboří musí být s tímto kompatibilní
Dosah signálu 300m (přímá viditelnost)
Napájení Baterie nejsou součástí balení
Životnost baterií 2 topné sézóny (10 cyklů/den)</t>
    </r>
  </si>
  <si>
    <r>
      <rPr>
        <b/>
        <sz val="8"/>
        <rFont val="Arial"/>
        <family val="2"/>
      </rPr>
      <t>Minimální pořadavky:</t>
    </r>
    <r>
      <rPr>
        <sz val="8"/>
        <rFont val="Arial"/>
        <family val="2"/>
      </rPr>
      <t xml:space="preserve">
Frekvenční rozsah9 kHz ~ 1,5 GHz
Frekvenční rozlišení0,01 Hz
Referenční frekvence10 MHz
Typ přelaďování  krokové přelaďování (stejná, nebo logaritmická mezera mezi kroky);
Módy přelaďováníjednou, kontinuálněPrůběh přelaďovánítrojúhelník, rampa
Změna frekvencelineární, logaritmická
Amplituda
Maximální výstupní úroveň+5 dBm (9 kHz ≤ f &lt; 100 kHz); +20 dBm (100 kHz ≤ f ≤ 3 GHz)Minimální výstupní úroveň-110 dBm (9 kHz ≤ f ≤ 3 GHz)
Rozlišení0,01 dB
Přesnost úrovně≤ 0,9 dB (100 kHz ≤ f ≤ 3 GHz); typ. ≤ 0,9 dB
Maximální zpětný výkonmax. DC napětí: 50V;   1 W (1 MHz &lt; f ≤ 3 GHz)
ModulaceInterní modulátorDC ~ 200 kHz (sinus), DC ~ 20 kHz (obdélník); rozliš. 0,01 Hz; rozsah napětí AC: 0 ~ 3VP, DC: -3V ~ +3V; rozliš. 2 mV
Druhy modulacíAM, FM, ØM, pulsní modulace (opt.</t>
    </r>
  </si>
  <si>
    <r>
      <rPr>
        <b/>
        <sz val="8"/>
        <rFont val="Arial"/>
        <family val="2"/>
      </rPr>
      <t>Minimální pořadavky:</t>
    </r>
    <r>
      <rPr>
        <sz val="8"/>
        <rFont val="Arial"/>
        <family val="2"/>
      </rPr>
      <t xml:space="preserve">
adresná základnová stanice pro připojení bezdrátových hlásičů k EPS EBL 128, kterou již využíváme
Zkoušeno a schváleno v souladu s ČSN EN54-17 (nebo rovnocennou) ,ČSN EN54-18 (nebo rovnocennou) a ČSN EN54-25 (nebo rovnocennou)</t>
    </r>
  </si>
  <si>
    <r>
      <rPr>
        <b/>
        <sz val="8"/>
        <rFont val="Arial"/>
        <family val="2"/>
      </rPr>
      <t>Minimální pořadavky:</t>
    </r>
    <r>
      <rPr>
        <sz val="8"/>
        <rFont val="Arial"/>
        <family val="2"/>
      </rPr>
      <t xml:space="preserve">
Bezdrátový optický kouřový hlásič 4611
Zkoušeno a schváleno v souladu s ČSN EN54-7(nebo rovnocennou) a ČSN EN54-25 (nebo rovnocennou)</t>
    </r>
  </si>
  <si>
    <r>
      <rPr>
        <b/>
        <sz val="8"/>
        <rFont val="Arial"/>
        <family val="2"/>
      </rPr>
      <t>Minimální pořadavky:</t>
    </r>
    <r>
      <rPr>
        <sz val="8"/>
        <rFont val="Arial"/>
        <family val="2"/>
      </rPr>
      <t xml:space="preserve">
Bezdrátový tlačítkový hlásič 4614
Zkoušeno a schváleno v souladu s ČSN EN54-11(nebo rovnocennou) a ČSN EN54-25 (nebo rovnocennou)</t>
    </r>
  </si>
  <si>
    <r>
      <rPr>
        <b/>
        <sz val="8"/>
        <rFont val="Arial"/>
        <family val="2"/>
      </rPr>
      <t>Minimální pořadavky:</t>
    </r>
    <r>
      <rPr>
        <sz val="8"/>
        <rFont val="Arial"/>
        <family val="2"/>
      </rPr>
      <t xml:space="preserve">
obslužný panel požární ochrany pro standardizovanou obsluhu systému EPS zásahovou jednotkou HZS</t>
    </r>
  </si>
  <si>
    <r>
      <rPr>
        <b/>
        <sz val="8"/>
        <rFont val="Arial"/>
        <family val="2"/>
      </rPr>
      <t>Minimální pořadavky:</t>
    </r>
    <r>
      <rPr>
        <sz val="8"/>
        <rFont val="Arial"/>
        <family val="2"/>
      </rPr>
      <t xml:space="preserve">
komunikační modul pro připojení OPPO k ústředně EBL 128</t>
    </r>
  </si>
  <si>
    <r>
      <rPr>
        <b/>
        <sz val="8"/>
        <color theme="1"/>
        <rFont val="Arial"/>
        <family val="2"/>
      </rPr>
      <t>Minimální pořadavky:</t>
    </r>
    <r>
      <rPr>
        <sz val="8"/>
        <color theme="1"/>
        <rFont val="Arial"/>
        <family val="2"/>
      </rPr>
      <t xml:space="preserve">
nabízené zboří musí být kompatibilní se systém Jablotron100+, kterým škola disponuje
Název produktu Instalační kabel
Délka 300 m 
Průměr vodičů 2x 0,8 mm - napájecí vodiče
2x 0,5 mm - datové vodiče
Maximální provozní napětí 30 V DC</t>
    </r>
  </si>
  <si>
    <t>Instalační kabel pro systém</t>
  </si>
  <si>
    <r>
      <rPr>
        <b/>
        <sz val="8"/>
        <color theme="1"/>
        <rFont val="Arial"/>
        <family val="2"/>
      </rPr>
      <t>Minimální pořadavky:</t>
    </r>
    <r>
      <rPr>
        <sz val="8"/>
        <color theme="1"/>
        <rFont val="Arial"/>
        <family val="2"/>
      </rPr>
      <t xml:space="preserve">
nabízené zboří musí být kompatibilní se systém Jablotron100+, kterým škola disponuje
Název produktu Rozbočovač sběrnice
Rozměry  71 x 64 x 13 mm
Maximální napětí 42 V AC / 60 V DC
Maximální proud 2 A</t>
    </r>
  </si>
  <si>
    <t>Uvedené parametry jsou minimální a uchazeč je oprávněn nabídnout také plnění lepších parametrů.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</si>
</sst>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Kč&quot;_-;\-* #,##0.00\ &quot;Kč&quot;_-;_-* &quot;-&quot;??\ &quot;Kč&quot;_-;_-@_-"/>
    <numFmt numFmtId="170" formatCode="#,##0.00\ &quot;Kč&quot;"/>
  </numFmts>
  <fonts count="1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color theme="1"/>
      <name val="Arial"/>
      <family val="2"/>
    </font>
    <font>
      <u val="single"/>
      <sz val="10"/>
      <color indexed="12"/>
      <name val="Arial"/>
      <family val="2"/>
    </font>
    <font>
      <sz val="8"/>
      <name val="MS Sans Serif"/>
      <family val="2"/>
    </font>
    <font>
      <b/>
      <sz val="10"/>
      <color theme="1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rgb="FF0070C0"/>
      <name val="Arial"/>
      <family val="2"/>
    </font>
    <font>
      <b/>
      <sz val="9"/>
      <name val="Arial"/>
      <family val="2"/>
    </font>
    <font>
      <b/>
      <sz val="8"/>
      <color theme="1"/>
      <name val="Arial"/>
      <family val="2"/>
    </font>
    <font>
      <sz val="11"/>
      <name val="Calibri"/>
      <family val="2"/>
    </font>
    <font>
      <sz val="8"/>
      <color theme="1"/>
      <name val="Arial"/>
      <family val="2"/>
    </font>
    <font>
      <sz val="8"/>
      <color theme="1"/>
      <name val="Calibri"/>
      <family val="2"/>
    </font>
    <font>
      <sz val="14"/>
      <color theme="1"/>
      <name val="Arial"/>
      <family val="2"/>
    </font>
    <font>
      <sz val="11"/>
      <color rgb="FFFF0000"/>
      <name val="Calibri"/>
      <family val="2"/>
      <scheme val="minor"/>
    </font>
    <font>
      <sz val="8"/>
      <name val="Arial"/>
      <family val="2"/>
    </font>
    <font>
      <b/>
      <sz val="8"/>
      <name val="Arial"/>
      <family val="2"/>
    </font>
    <font>
      <b/>
      <sz val="11"/>
      <color rgb="FFFF000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 style="medium">
        <color theme="0" tint="-0.4999699890613556"/>
      </top>
      <bottom style="medium">
        <color theme="0" tint="-0.4999699890613556"/>
      </bottom>
    </border>
    <border>
      <left style="medium">
        <color theme="0" tint="-0.4999699890613556"/>
      </left>
      <right/>
      <top style="medium">
        <color theme="0" tint="-0.4999699890613556"/>
      </top>
      <bottom style="medium">
        <color theme="0" tint="-0.4999699890613556"/>
      </bottom>
    </border>
    <border>
      <left/>
      <right style="medium">
        <color theme="0" tint="-0.4999699890613556"/>
      </right>
      <top style="medium">
        <color theme="0" tint="-0.4999699890613556"/>
      </top>
      <bottom style="medium">
        <color theme="0" tint="-0.4999699890613556"/>
      </bottom>
    </border>
    <border>
      <left style="medium">
        <color theme="0" tint="-0.4999699890613556"/>
      </left>
      <right style="thin">
        <color theme="0" tint="-0.4999699890613556"/>
      </right>
      <top style="medium">
        <color theme="0" tint="-0.4999699890613556"/>
      </top>
      <bottom/>
    </border>
    <border>
      <left style="thin">
        <color theme="0" tint="-0.4999699890613556"/>
      </left>
      <right style="thin">
        <color theme="0" tint="-0.4999699890613556"/>
      </right>
      <top style="medium">
        <color theme="0" tint="-0.4999699890613556"/>
      </top>
      <bottom/>
    </border>
    <border>
      <left style="thin">
        <color theme="0" tint="-0.4999699890613556"/>
      </left>
      <right style="medium">
        <color theme="0" tint="-0.4999699890613556"/>
      </right>
      <top style="medium">
        <color theme="0" tint="-0.4999699890613556"/>
      </top>
      <bottom/>
    </border>
    <border>
      <left style="thin">
        <color theme="2" tint="-0.4999699890613556"/>
      </left>
      <right style="thin">
        <color theme="2" tint="-0.4999699890613556"/>
      </right>
      <top style="thin">
        <color theme="2" tint="-0.4999699890613556"/>
      </top>
      <bottom style="thin">
        <color theme="2" tint="-0.4999699890613556"/>
      </bottom>
    </border>
    <border>
      <left style="medium">
        <color theme="2" tint="-0.4999699890613556"/>
      </left>
      <right style="thin">
        <color theme="2" tint="-0.4999699890613556"/>
      </right>
      <top style="medium">
        <color theme="2" tint="-0.4999699890613556"/>
      </top>
      <bottom style="thin">
        <color theme="2" tint="-0.4999699890613556"/>
      </bottom>
    </border>
    <border>
      <left style="thin">
        <color theme="2" tint="-0.4999699890613556"/>
      </left>
      <right style="thin">
        <color theme="2" tint="-0.4999699890613556"/>
      </right>
      <top style="medium">
        <color theme="2" tint="-0.4999699890613556"/>
      </top>
      <bottom style="thin">
        <color theme="2" tint="-0.4999699890613556"/>
      </bottom>
    </border>
    <border>
      <left style="thin">
        <color theme="2" tint="-0.4999699890613556"/>
      </left>
      <right style="medium">
        <color theme="2" tint="-0.4999699890613556"/>
      </right>
      <top style="medium">
        <color theme="2" tint="-0.4999699890613556"/>
      </top>
      <bottom style="thin">
        <color theme="2" tint="-0.4999699890613556"/>
      </bottom>
    </border>
    <border>
      <left style="medium">
        <color theme="2" tint="-0.4999699890613556"/>
      </left>
      <right style="thin">
        <color theme="2" tint="-0.4999699890613556"/>
      </right>
      <top style="thin">
        <color theme="2" tint="-0.4999699890613556"/>
      </top>
      <bottom style="thin">
        <color theme="2" tint="-0.4999699890613556"/>
      </bottom>
    </border>
    <border>
      <left style="thin">
        <color theme="2" tint="-0.4999699890613556"/>
      </left>
      <right style="medium">
        <color theme="2" tint="-0.4999699890613556"/>
      </right>
      <top style="thin">
        <color theme="2" tint="-0.4999699890613556"/>
      </top>
      <bottom style="thin">
        <color theme="2" tint="-0.4999699890613556"/>
      </bottom>
    </border>
    <border>
      <left style="medium">
        <color theme="2" tint="-0.4999699890613556"/>
      </left>
      <right style="thin">
        <color theme="2" tint="-0.4999699890613556"/>
      </right>
      <top style="thin">
        <color theme="2" tint="-0.4999699890613556"/>
      </top>
      <bottom style="medium">
        <color theme="2" tint="-0.4999699890613556"/>
      </bottom>
    </border>
    <border>
      <left style="thin">
        <color theme="2" tint="-0.4999699890613556"/>
      </left>
      <right style="thin">
        <color theme="2" tint="-0.4999699890613556"/>
      </right>
      <top style="thin">
        <color theme="2" tint="-0.4999699890613556"/>
      </top>
      <bottom style="medium">
        <color theme="2" tint="-0.4999699890613556"/>
      </bottom>
    </border>
    <border>
      <left style="thin">
        <color theme="2" tint="-0.4999699890613556"/>
      </left>
      <right style="medium">
        <color theme="2" tint="-0.4999699890613556"/>
      </right>
      <top style="thin">
        <color theme="2" tint="-0.4999699890613556"/>
      </top>
      <bottom style="medium">
        <color theme="2" tint="-0.4999699890613556"/>
      </bottom>
    </border>
    <border>
      <left style="medium">
        <color theme="0" tint="-0.4999699890613556"/>
      </left>
      <right/>
      <top style="medium">
        <color theme="0" tint="-0.4999699890613556"/>
      </top>
      <bottom/>
    </border>
    <border>
      <left/>
      <right/>
      <top style="medium">
        <color theme="0" tint="-0.4999699890613556"/>
      </top>
      <bottom/>
    </border>
    <border>
      <left/>
      <right style="medium">
        <color theme="0" tint="-0.4999699890613556"/>
      </right>
      <top style="medium">
        <color theme="0" tint="-0.4999699890613556"/>
      </top>
      <bottom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NumberFormat="0" applyFill="0" applyBorder="0">
      <alignment/>
      <protection locked="0"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 locked="0"/>
    </xf>
    <xf numFmtId="0" fontId="11" fillId="0" borderId="0">
      <alignment/>
      <protection/>
    </xf>
  </cellStyleXfs>
  <cellXfs count="46">
    <xf numFmtId="0" fontId="0" fillId="0" borderId="0" xfId="0"/>
    <xf numFmtId="0" fontId="0" fillId="0" borderId="1" xfId="0" applyBorder="1"/>
    <xf numFmtId="0" fontId="7" fillId="0" borderId="2" xfId="0" applyFont="1" applyBorder="1"/>
    <xf numFmtId="44" fontId="0" fillId="0" borderId="0" xfId="0" applyNumberFormat="1"/>
    <xf numFmtId="44" fontId="0" fillId="0" borderId="1" xfId="0" applyNumberFormat="1" applyBorder="1"/>
    <xf numFmtId="44" fontId="7" fillId="2" borderId="3" xfId="0" applyNumberFormat="1" applyFont="1" applyFill="1" applyBorder="1"/>
    <xf numFmtId="0" fontId="6" fillId="3" borderId="2" xfId="0" applyFont="1" applyFill="1" applyBorder="1" applyAlignment="1">
      <alignment vertical="center"/>
    </xf>
    <xf numFmtId="0" fontId="0" fillId="0" borderId="0" xfId="0" applyAlignment="1">
      <alignment wrapText="1"/>
    </xf>
    <xf numFmtId="0" fontId="5" fillId="4" borderId="4" xfId="0" applyFont="1" applyFill="1" applyBorder="1" applyAlignment="1">
      <alignment vertical="center"/>
    </xf>
    <xf numFmtId="0" fontId="5" fillId="4" borderId="5" xfId="0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vertical="center"/>
    </xf>
    <xf numFmtId="0" fontId="7" fillId="4" borderId="5" xfId="0" applyFont="1" applyFill="1" applyBorder="1" applyAlignment="1">
      <alignment vertical="center" wrapText="1"/>
    </xf>
    <xf numFmtId="0" fontId="7" fillId="4" borderId="5" xfId="0" applyFont="1" applyFill="1" applyBorder="1" applyAlignment="1" applyProtection="1">
      <alignment vertical="center" wrapText="1"/>
      <protection locked="0"/>
    </xf>
    <xf numFmtId="0" fontId="7" fillId="4" borderId="6" xfId="0" applyFont="1" applyFill="1" applyBorder="1" applyAlignment="1">
      <alignment vertical="center" wrapText="1"/>
    </xf>
    <xf numFmtId="0" fontId="0" fillId="0" borderId="7" xfId="0" applyBorder="1" applyAlignment="1">
      <alignment horizontal="right" vertical="center"/>
    </xf>
    <xf numFmtId="44" fontId="0" fillId="2" borderId="7" xfId="0" applyNumberFormat="1" applyFill="1" applyBorder="1" applyAlignment="1">
      <alignment vertical="center"/>
    </xf>
    <xf numFmtId="0" fontId="12" fillId="0" borderId="7" xfId="0" applyFont="1" applyFill="1" applyBorder="1" applyAlignment="1">
      <alignment horizontal="left" vertical="top" wrapText="1"/>
    </xf>
    <xf numFmtId="0" fontId="9" fillId="0" borderId="8" xfId="24" applyFont="1" applyBorder="1" applyAlignment="1" applyProtection="1">
      <alignment vertical="center" wrapText="1"/>
      <protection locked="0"/>
    </xf>
    <xf numFmtId="0" fontId="0" fillId="0" borderId="9" xfId="0" applyBorder="1" applyAlignment="1">
      <alignment horizontal="right" vertical="center"/>
    </xf>
    <xf numFmtId="44" fontId="0" fillId="2" borderId="9" xfId="0" applyNumberFormat="1" applyFill="1" applyBorder="1" applyAlignment="1">
      <alignment vertical="center"/>
    </xf>
    <xf numFmtId="44" fontId="0" fillId="2" borderId="10" xfId="0" applyNumberFormat="1" applyFill="1" applyBorder="1" applyAlignment="1">
      <alignment vertical="center"/>
    </xf>
    <xf numFmtId="0" fontId="9" fillId="0" borderId="11" xfId="24" applyFont="1" applyBorder="1" applyAlignment="1" applyProtection="1">
      <alignment vertical="center" wrapText="1"/>
      <protection locked="0"/>
    </xf>
    <xf numFmtId="44" fontId="0" fillId="2" borderId="12" xfId="0" applyNumberFormat="1" applyFill="1" applyBorder="1" applyAlignment="1">
      <alignment vertical="center"/>
    </xf>
    <xf numFmtId="0" fontId="9" fillId="0" borderId="13" xfId="24" applyFont="1" applyBorder="1" applyAlignment="1" applyProtection="1">
      <alignment vertical="center" wrapText="1"/>
      <protection locked="0"/>
    </xf>
    <xf numFmtId="0" fontId="0" fillId="0" borderId="14" xfId="0" applyBorder="1" applyAlignment="1">
      <alignment horizontal="right" vertical="center"/>
    </xf>
    <xf numFmtId="44" fontId="0" fillId="2" borderId="14" xfId="0" applyNumberFormat="1" applyFill="1" applyBorder="1" applyAlignment="1">
      <alignment vertical="center"/>
    </xf>
    <xf numFmtId="44" fontId="0" fillId="2" borderId="15" xfId="0" applyNumberFormat="1" applyFill="1" applyBorder="1" applyAlignment="1">
      <alignment vertical="center"/>
    </xf>
    <xf numFmtId="0" fontId="12" fillId="0" borderId="7" xfId="0" applyFont="1" applyBorder="1" applyAlignment="1">
      <alignment horizontal="left" vertical="top" wrapText="1"/>
    </xf>
    <xf numFmtId="0" fontId="12" fillId="0" borderId="9" xfId="0" applyFont="1" applyFill="1" applyBorder="1" applyAlignment="1">
      <alignment horizontal="left" vertical="top" wrapText="1"/>
    </xf>
    <xf numFmtId="0" fontId="12" fillId="0" borderId="14" xfId="0" applyFont="1" applyBorder="1" applyAlignment="1">
      <alignment horizontal="left" vertical="top" wrapText="1"/>
    </xf>
    <xf numFmtId="0" fontId="15" fillId="0" borderId="0" xfId="0" applyFont="1" applyAlignment="1">
      <alignment wrapText="1"/>
    </xf>
    <xf numFmtId="0" fontId="16" fillId="0" borderId="7" xfId="0" applyFont="1" applyBorder="1" applyAlignment="1">
      <alignment wrapText="1"/>
    </xf>
    <xf numFmtId="0" fontId="16" fillId="0" borderId="7" xfId="0" applyFont="1" applyFill="1" applyBorder="1" applyAlignment="1">
      <alignment horizontal="left" vertical="top" wrapText="1"/>
    </xf>
    <xf numFmtId="0" fontId="7" fillId="2" borderId="16" xfId="0" applyFont="1" applyFill="1" applyBorder="1" applyAlignment="1">
      <alignment horizontal="center"/>
    </xf>
    <xf numFmtId="0" fontId="7" fillId="2" borderId="17" xfId="0" applyFont="1" applyFill="1" applyBorder="1" applyAlignment="1">
      <alignment horizontal="center"/>
    </xf>
    <xf numFmtId="0" fontId="7" fillId="2" borderId="18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18" fillId="0" borderId="0" xfId="0" applyFont="1"/>
    <xf numFmtId="170" fontId="2" fillId="3" borderId="9" xfId="0" applyNumberFormat="1" applyFont="1" applyFill="1" applyBorder="1" applyAlignment="1">
      <alignment horizontal="center" vertical="center" wrapText="1"/>
    </xf>
    <xf numFmtId="170" fontId="2" fillId="5" borderId="9" xfId="0" applyNumberFormat="1" applyFont="1" applyFill="1" applyBorder="1" applyAlignment="1">
      <alignment horizontal="center" vertical="center" wrapText="1"/>
    </xf>
    <xf numFmtId="170" fontId="2" fillId="3" borderId="7" xfId="0" applyNumberFormat="1" applyFont="1" applyFill="1" applyBorder="1" applyAlignment="1">
      <alignment horizontal="center" vertical="center" wrapText="1"/>
    </xf>
    <xf numFmtId="170" fontId="2" fillId="5" borderId="7" xfId="0" applyNumberFormat="1" applyFont="1" applyFill="1" applyBorder="1" applyAlignment="1">
      <alignment horizontal="center" vertical="center" wrapText="1"/>
    </xf>
    <xf numFmtId="170" fontId="2" fillId="3" borderId="14" xfId="0" applyNumberFormat="1" applyFont="1" applyFill="1" applyBorder="1" applyAlignment="1">
      <alignment horizontal="center" vertical="center" wrapText="1"/>
    </xf>
    <xf numFmtId="170" fontId="2" fillId="5" borderId="14" xfId="0" applyNumberFormat="1" applyFont="1" applyFill="1" applyBorder="1" applyAlignment="1">
      <alignment horizontal="center" vertical="center" wrapText="1"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 2" xfId="20"/>
    <cellStyle name="Normální 3" xfId="21"/>
    <cellStyle name="Normální 2" xfId="22"/>
    <cellStyle name="normální 4" xfId="23"/>
    <cellStyle name="Normální 2 5 2" xfId="2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31"/>
  <sheetViews>
    <sheetView tabSelected="1" zoomScale="85" zoomScaleNormal="85" workbookViewId="0" topLeftCell="A28">
      <selection activeCell="J30" sqref="J30"/>
    </sheetView>
  </sheetViews>
  <sheetFormatPr defaultColWidth="9.140625" defaultRowHeight="15"/>
  <cols>
    <col min="1" max="1" width="5.7109375" style="0" customWidth="1"/>
    <col min="2" max="2" width="30.57421875" style="0" customWidth="1"/>
    <col min="3" max="3" width="61.140625" style="0" customWidth="1"/>
    <col min="4" max="4" width="24.8515625" style="0" customWidth="1"/>
    <col min="5" max="5" width="25.00390625" style="0" customWidth="1"/>
    <col min="8" max="9" width="15.140625" style="0" customWidth="1"/>
    <col min="10" max="10" width="19.7109375" style="0" customWidth="1"/>
    <col min="11" max="11" width="28.00390625" style="0" customWidth="1"/>
    <col min="12" max="12" width="72.8515625" style="0" customWidth="1"/>
  </cols>
  <sheetData>
    <row r="1" ht="15.75" thickBot="1">
      <c r="B1" t="s">
        <v>8</v>
      </c>
    </row>
    <row r="2" spans="2:10" ht="18.75" thickBot="1">
      <c r="B2" s="6" t="s">
        <v>9</v>
      </c>
      <c r="C2" s="37" t="s">
        <v>46</v>
      </c>
      <c r="D2" s="37"/>
      <c r="E2" s="37"/>
      <c r="F2" s="37"/>
      <c r="G2" s="37"/>
      <c r="H2" s="37"/>
      <c r="I2" s="37"/>
      <c r="J2" s="38"/>
    </row>
    <row r="3" ht="15.75" thickBot="1"/>
    <row r="4" spans="6:10" ht="15.75" thickBot="1">
      <c r="F4" s="34" t="s">
        <v>5</v>
      </c>
      <c r="G4" s="35"/>
      <c r="H4" s="35"/>
      <c r="I4" s="35"/>
      <c r="J4" s="36"/>
    </row>
    <row r="5" spans="2:10" ht="30.75" thickBot="1">
      <c r="B5" s="8" t="s">
        <v>0</v>
      </c>
      <c r="C5" s="9" t="s">
        <v>1</v>
      </c>
      <c r="D5" s="10" t="s">
        <v>43</v>
      </c>
      <c r="E5" s="10" t="s">
        <v>7</v>
      </c>
      <c r="F5" s="11" t="s">
        <v>2</v>
      </c>
      <c r="G5" s="11" t="s">
        <v>3</v>
      </c>
      <c r="H5" s="12" t="s">
        <v>44</v>
      </c>
      <c r="I5" s="13" t="s">
        <v>45</v>
      </c>
      <c r="J5" s="14" t="s">
        <v>4</v>
      </c>
    </row>
    <row r="6" spans="2:11" ht="101.25">
      <c r="B6" s="18" t="s">
        <v>10</v>
      </c>
      <c r="C6" s="29" t="s">
        <v>27</v>
      </c>
      <c r="D6" s="40">
        <f>E6/1.21</f>
        <v>58959.50413223141</v>
      </c>
      <c r="E6" s="41">
        <v>71341</v>
      </c>
      <c r="F6" s="19">
        <v>2</v>
      </c>
      <c r="G6" s="19" t="s">
        <v>6</v>
      </c>
      <c r="H6" s="20"/>
      <c r="I6" s="20">
        <f>F6*H6</f>
        <v>0</v>
      </c>
      <c r="J6" s="21">
        <f>I6*1.21</f>
        <v>0</v>
      </c>
      <c r="K6" s="7"/>
    </row>
    <row r="7" spans="2:10" ht="197.25" customHeight="1">
      <c r="B7" s="22" t="s">
        <v>11</v>
      </c>
      <c r="C7" s="32" t="s">
        <v>51</v>
      </c>
      <c r="D7" s="42">
        <f aca="true" t="shared" si="0" ref="D7:D28">E7/1.21</f>
        <v>51229.7520661157</v>
      </c>
      <c r="E7" s="43">
        <v>61988</v>
      </c>
      <c r="F7" s="15">
        <v>1</v>
      </c>
      <c r="G7" s="15" t="s">
        <v>6</v>
      </c>
      <c r="H7" s="16"/>
      <c r="I7" s="16">
        <f aca="true" t="shared" si="1" ref="I7:I28">F7*H7</f>
        <v>0</v>
      </c>
      <c r="J7" s="23">
        <f aca="true" t="shared" si="2" ref="J7:J28">I7*1.21</f>
        <v>0</v>
      </c>
    </row>
    <row r="8" spans="2:10" ht="71.25" customHeight="1">
      <c r="B8" s="22" t="s">
        <v>12</v>
      </c>
      <c r="C8" s="33" t="s">
        <v>52</v>
      </c>
      <c r="D8" s="42">
        <f t="shared" si="0"/>
        <v>6142.975206611571</v>
      </c>
      <c r="E8" s="43">
        <v>7433</v>
      </c>
      <c r="F8" s="15">
        <v>1</v>
      </c>
      <c r="G8" s="15" t="s">
        <v>6</v>
      </c>
      <c r="H8" s="16"/>
      <c r="I8" s="16">
        <f t="shared" si="1"/>
        <v>0</v>
      </c>
      <c r="J8" s="23">
        <f t="shared" si="2"/>
        <v>0</v>
      </c>
    </row>
    <row r="9" spans="2:10" ht="59.25" customHeight="1">
      <c r="B9" s="22" t="s">
        <v>13</v>
      </c>
      <c r="C9" s="33" t="s">
        <v>53</v>
      </c>
      <c r="D9" s="42">
        <f t="shared" si="0"/>
        <v>3739.6694214876034</v>
      </c>
      <c r="E9" s="43">
        <v>4525</v>
      </c>
      <c r="F9" s="15">
        <v>2</v>
      </c>
      <c r="G9" s="15" t="s">
        <v>6</v>
      </c>
      <c r="H9" s="16"/>
      <c r="I9" s="16">
        <f t="shared" si="1"/>
        <v>0</v>
      </c>
      <c r="J9" s="23">
        <f t="shared" si="2"/>
        <v>0</v>
      </c>
    </row>
    <row r="10" spans="2:10" ht="63" customHeight="1">
      <c r="B10" s="22" t="s">
        <v>14</v>
      </c>
      <c r="C10" s="33" t="s">
        <v>54</v>
      </c>
      <c r="D10" s="42">
        <f t="shared" si="0"/>
        <v>4486.7768595041325</v>
      </c>
      <c r="E10" s="43">
        <v>5429</v>
      </c>
      <c r="F10" s="15">
        <v>2</v>
      </c>
      <c r="G10" s="15" t="s">
        <v>6</v>
      </c>
      <c r="H10" s="16"/>
      <c r="I10" s="16">
        <f t="shared" si="1"/>
        <v>0</v>
      </c>
      <c r="J10" s="23">
        <f t="shared" si="2"/>
        <v>0</v>
      </c>
    </row>
    <row r="11" spans="2:10" ht="33.75">
      <c r="B11" s="22" t="s">
        <v>15</v>
      </c>
      <c r="C11" s="33" t="s">
        <v>55</v>
      </c>
      <c r="D11" s="42">
        <f t="shared" si="0"/>
        <v>18695.04132231405</v>
      </c>
      <c r="E11" s="43">
        <v>22621</v>
      </c>
      <c r="F11" s="15">
        <v>1</v>
      </c>
      <c r="G11" s="15" t="s">
        <v>6</v>
      </c>
      <c r="H11" s="16"/>
      <c r="I11" s="16">
        <f t="shared" si="1"/>
        <v>0</v>
      </c>
      <c r="J11" s="23">
        <f t="shared" si="2"/>
        <v>0</v>
      </c>
    </row>
    <row r="12" spans="2:10" ht="22.5">
      <c r="B12" s="22" t="s">
        <v>16</v>
      </c>
      <c r="C12" s="33" t="s">
        <v>56</v>
      </c>
      <c r="D12" s="42">
        <f t="shared" si="0"/>
        <v>1175.206611570248</v>
      </c>
      <c r="E12" s="43">
        <v>1422</v>
      </c>
      <c r="F12" s="15">
        <v>1</v>
      </c>
      <c r="G12" s="15" t="s">
        <v>6</v>
      </c>
      <c r="H12" s="16"/>
      <c r="I12" s="16">
        <f t="shared" si="1"/>
        <v>0</v>
      </c>
      <c r="J12" s="23">
        <f t="shared" si="2"/>
        <v>0</v>
      </c>
    </row>
    <row r="13" spans="2:10" ht="24">
      <c r="B13" s="22" t="s">
        <v>17</v>
      </c>
      <c r="C13" s="17" t="s">
        <v>28</v>
      </c>
      <c r="D13" s="42">
        <f t="shared" si="0"/>
        <v>4273.553719008265</v>
      </c>
      <c r="E13" s="43">
        <v>5171</v>
      </c>
      <c r="F13" s="15">
        <v>1</v>
      </c>
      <c r="G13" s="15" t="s">
        <v>6</v>
      </c>
      <c r="H13" s="16"/>
      <c r="I13" s="16">
        <f t="shared" si="1"/>
        <v>0</v>
      </c>
      <c r="J13" s="23">
        <f t="shared" si="2"/>
        <v>0</v>
      </c>
    </row>
    <row r="14" spans="2:10" ht="78.75" customHeight="1">
      <c r="B14" s="22" t="s">
        <v>18</v>
      </c>
      <c r="C14" s="17" t="s">
        <v>29</v>
      </c>
      <c r="D14" s="42">
        <f t="shared" si="0"/>
        <v>25961.98347107438</v>
      </c>
      <c r="E14" s="43">
        <v>31414</v>
      </c>
      <c r="F14" s="15">
        <v>1</v>
      </c>
      <c r="G14" s="15" t="s">
        <v>6</v>
      </c>
      <c r="H14" s="16"/>
      <c r="I14" s="16">
        <f t="shared" si="1"/>
        <v>0</v>
      </c>
      <c r="J14" s="23">
        <f t="shared" si="2"/>
        <v>0</v>
      </c>
    </row>
    <row r="15" spans="2:10" ht="132" customHeight="1">
      <c r="B15" s="22" t="s">
        <v>19</v>
      </c>
      <c r="C15" s="17" t="s">
        <v>30</v>
      </c>
      <c r="D15" s="42">
        <f t="shared" si="0"/>
        <v>22174.380165289258</v>
      </c>
      <c r="E15" s="43">
        <v>26831</v>
      </c>
      <c r="F15" s="15">
        <v>2</v>
      </c>
      <c r="G15" s="15" t="s">
        <v>6</v>
      </c>
      <c r="H15" s="16"/>
      <c r="I15" s="16">
        <f t="shared" si="1"/>
        <v>0</v>
      </c>
      <c r="J15" s="23">
        <f t="shared" si="2"/>
        <v>0</v>
      </c>
    </row>
    <row r="16" spans="2:11" ht="160.5" customHeight="1">
      <c r="B16" s="22" t="s">
        <v>20</v>
      </c>
      <c r="C16" s="17" t="s">
        <v>48</v>
      </c>
      <c r="D16" s="42">
        <f t="shared" si="0"/>
        <v>3661.1570247933887</v>
      </c>
      <c r="E16" s="43">
        <v>4430</v>
      </c>
      <c r="F16" s="15">
        <v>1</v>
      </c>
      <c r="G16" s="15" t="s">
        <v>6</v>
      </c>
      <c r="H16" s="16"/>
      <c r="I16" s="16">
        <f t="shared" si="1"/>
        <v>0</v>
      </c>
      <c r="J16" s="23">
        <f t="shared" si="2"/>
        <v>0</v>
      </c>
      <c r="K16" s="31"/>
    </row>
    <row r="17" spans="2:10" ht="196.5" customHeight="1">
      <c r="B17" s="22" t="s">
        <v>21</v>
      </c>
      <c r="C17" s="17" t="s">
        <v>49</v>
      </c>
      <c r="D17" s="42">
        <f t="shared" si="0"/>
        <v>4256.198347107438</v>
      </c>
      <c r="E17" s="43">
        <v>5150</v>
      </c>
      <c r="F17" s="15">
        <v>1</v>
      </c>
      <c r="G17" s="15" t="s">
        <v>6</v>
      </c>
      <c r="H17" s="16"/>
      <c r="I17" s="16">
        <f t="shared" si="1"/>
        <v>0</v>
      </c>
      <c r="J17" s="23">
        <f t="shared" si="2"/>
        <v>0</v>
      </c>
    </row>
    <row r="18" spans="2:10" ht="183.75" customHeight="1">
      <c r="B18" s="22" t="s">
        <v>22</v>
      </c>
      <c r="C18" s="17" t="s">
        <v>31</v>
      </c>
      <c r="D18" s="42">
        <f t="shared" si="0"/>
        <v>1008.2644628099174</v>
      </c>
      <c r="E18" s="43">
        <v>1220</v>
      </c>
      <c r="F18" s="15">
        <v>1</v>
      </c>
      <c r="G18" s="15" t="s">
        <v>6</v>
      </c>
      <c r="H18" s="16"/>
      <c r="I18" s="16">
        <f t="shared" si="1"/>
        <v>0</v>
      </c>
      <c r="J18" s="23">
        <f t="shared" si="2"/>
        <v>0</v>
      </c>
    </row>
    <row r="19" spans="2:10" ht="98.25" customHeight="1">
      <c r="B19" s="22" t="s">
        <v>58</v>
      </c>
      <c r="C19" s="17" t="s">
        <v>57</v>
      </c>
      <c r="D19" s="42">
        <f t="shared" si="0"/>
        <v>1863.6363636363637</v>
      </c>
      <c r="E19" s="43">
        <v>2255</v>
      </c>
      <c r="F19" s="15">
        <v>1</v>
      </c>
      <c r="G19" s="15" t="s">
        <v>6</v>
      </c>
      <c r="H19" s="16"/>
      <c r="I19" s="16">
        <f t="shared" si="1"/>
        <v>0</v>
      </c>
      <c r="J19" s="23">
        <f t="shared" si="2"/>
        <v>0</v>
      </c>
    </row>
    <row r="20" spans="2:10" ht="84.75" customHeight="1">
      <c r="B20" s="22" t="s">
        <v>23</v>
      </c>
      <c r="C20" s="17" t="s">
        <v>59</v>
      </c>
      <c r="D20" s="42">
        <f t="shared" si="0"/>
        <v>260.3305785123967</v>
      </c>
      <c r="E20" s="43">
        <v>315</v>
      </c>
      <c r="F20" s="15">
        <v>3</v>
      </c>
      <c r="G20" s="15" t="s">
        <v>6</v>
      </c>
      <c r="H20" s="16"/>
      <c r="I20" s="16">
        <f t="shared" si="1"/>
        <v>0</v>
      </c>
      <c r="J20" s="23">
        <f t="shared" si="2"/>
        <v>0</v>
      </c>
    </row>
    <row r="21" spans="2:10" ht="45">
      <c r="B21" s="22" t="s">
        <v>24</v>
      </c>
      <c r="C21" s="17" t="s">
        <v>32</v>
      </c>
      <c r="D21" s="42">
        <f t="shared" si="0"/>
        <v>485.9504132231405</v>
      </c>
      <c r="E21" s="43">
        <v>588</v>
      </c>
      <c r="F21" s="15">
        <v>3</v>
      </c>
      <c r="G21" s="15" t="s">
        <v>6</v>
      </c>
      <c r="H21" s="16"/>
      <c r="I21" s="16">
        <f t="shared" si="1"/>
        <v>0</v>
      </c>
      <c r="J21" s="23">
        <f t="shared" si="2"/>
        <v>0</v>
      </c>
    </row>
    <row r="22" spans="2:10" ht="98.25" customHeight="1">
      <c r="B22" s="22" t="s">
        <v>25</v>
      </c>
      <c r="C22" s="17" t="s">
        <v>33</v>
      </c>
      <c r="D22" s="42">
        <f t="shared" si="0"/>
        <v>2264.4628099173556</v>
      </c>
      <c r="E22" s="43">
        <v>2740</v>
      </c>
      <c r="F22" s="15">
        <v>5</v>
      </c>
      <c r="G22" s="15" t="s">
        <v>6</v>
      </c>
      <c r="H22" s="16"/>
      <c r="I22" s="16">
        <f t="shared" si="1"/>
        <v>0</v>
      </c>
      <c r="J22" s="23">
        <f t="shared" si="2"/>
        <v>0</v>
      </c>
    </row>
    <row r="23" spans="2:10" ht="101.25" customHeight="1">
      <c r="B23" s="22" t="s">
        <v>26</v>
      </c>
      <c r="C23" s="17" t="s">
        <v>50</v>
      </c>
      <c r="D23" s="42">
        <f t="shared" si="0"/>
        <v>2132.2314049586776</v>
      </c>
      <c r="E23" s="43">
        <v>2580</v>
      </c>
      <c r="F23" s="15">
        <v>2</v>
      </c>
      <c r="G23" s="15" t="s">
        <v>6</v>
      </c>
      <c r="H23" s="16"/>
      <c r="I23" s="16">
        <f t="shared" si="1"/>
        <v>0</v>
      </c>
      <c r="J23" s="23">
        <f t="shared" si="2"/>
        <v>0</v>
      </c>
    </row>
    <row r="24" spans="2:10" ht="71.25" customHeight="1">
      <c r="B24" s="22" t="s">
        <v>34</v>
      </c>
      <c r="C24" s="28" t="s">
        <v>38</v>
      </c>
      <c r="D24" s="42">
        <f t="shared" si="0"/>
        <v>128099.17355371901</v>
      </c>
      <c r="E24" s="43">
        <v>155000</v>
      </c>
      <c r="F24" s="15">
        <v>1</v>
      </c>
      <c r="G24" s="15" t="s">
        <v>6</v>
      </c>
      <c r="H24" s="16"/>
      <c r="I24" s="16">
        <f t="shared" si="1"/>
        <v>0</v>
      </c>
      <c r="J24" s="23">
        <f t="shared" si="2"/>
        <v>0</v>
      </c>
    </row>
    <row r="25" spans="2:10" ht="56.25">
      <c r="B25" s="22" t="s">
        <v>35</v>
      </c>
      <c r="C25" s="28" t="s">
        <v>39</v>
      </c>
      <c r="D25" s="42">
        <f t="shared" si="0"/>
        <v>25095.867768595042</v>
      </c>
      <c r="E25" s="43">
        <v>30366</v>
      </c>
      <c r="F25" s="15">
        <v>1</v>
      </c>
      <c r="G25" s="15" t="s">
        <v>6</v>
      </c>
      <c r="H25" s="16"/>
      <c r="I25" s="16">
        <f t="shared" si="1"/>
        <v>0</v>
      </c>
      <c r="J25" s="23">
        <f t="shared" si="2"/>
        <v>0</v>
      </c>
    </row>
    <row r="26" spans="2:10" ht="67.5">
      <c r="B26" s="22" t="s">
        <v>47</v>
      </c>
      <c r="C26" s="28" t="s">
        <v>40</v>
      </c>
      <c r="D26" s="42">
        <f t="shared" si="0"/>
        <v>18258.677685950413</v>
      </c>
      <c r="E26" s="43">
        <v>22093</v>
      </c>
      <c r="F26" s="15">
        <v>1</v>
      </c>
      <c r="G26" s="15" t="s">
        <v>6</v>
      </c>
      <c r="H26" s="16"/>
      <c r="I26" s="16">
        <f t="shared" si="1"/>
        <v>0</v>
      </c>
      <c r="J26" s="23">
        <f t="shared" si="2"/>
        <v>0</v>
      </c>
    </row>
    <row r="27" spans="2:10" ht="56.25">
      <c r="B27" s="22" t="s">
        <v>36</v>
      </c>
      <c r="C27" s="28" t="s">
        <v>41</v>
      </c>
      <c r="D27" s="42">
        <f t="shared" si="0"/>
        <v>7520.661157024793</v>
      </c>
      <c r="E27" s="43">
        <v>9100</v>
      </c>
      <c r="F27" s="15">
        <v>2</v>
      </c>
      <c r="G27" s="15" t="s">
        <v>6</v>
      </c>
      <c r="H27" s="16"/>
      <c r="I27" s="16">
        <f t="shared" si="1"/>
        <v>0</v>
      </c>
      <c r="J27" s="23">
        <f t="shared" si="2"/>
        <v>0</v>
      </c>
    </row>
    <row r="28" spans="2:10" ht="34.5" thickBot="1">
      <c r="B28" s="24" t="s">
        <v>37</v>
      </c>
      <c r="C28" s="30" t="s">
        <v>42</v>
      </c>
      <c r="D28" s="44">
        <f t="shared" si="0"/>
        <v>5100.826446280992</v>
      </c>
      <c r="E28" s="45">
        <v>6172</v>
      </c>
      <c r="F28" s="25">
        <v>13</v>
      </c>
      <c r="G28" s="25" t="s">
        <v>6</v>
      </c>
      <c r="H28" s="26"/>
      <c r="I28" s="26">
        <f t="shared" si="1"/>
        <v>0</v>
      </c>
      <c r="J28" s="27">
        <f t="shared" si="2"/>
        <v>0</v>
      </c>
    </row>
    <row r="29" spans="8:10" ht="15.75" thickBot="1">
      <c r="H29" s="3"/>
      <c r="I29" s="3"/>
      <c r="J29" s="3"/>
    </row>
    <row r="30" spans="2:10" ht="15.75" thickBot="1">
      <c r="B30" s="39" t="s">
        <v>60</v>
      </c>
      <c r="F30" s="2" t="s">
        <v>45</v>
      </c>
      <c r="G30" s="1"/>
      <c r="H30" s="4"/>
      <c r="I30" s="4"/>
      <c r="J30" s="5">
        <f>SUM(I6:I28)</f>
        <v>0</v>
      </c>
    </row>
    <row r="31" spans="6:10" ht="15.75" thickBot="1">
      <c r="F31" s="2" t="s">
        <v>4</v>
      </c>
      <c r="G31" s="1"/>
      <c r="H31" s="4"/>
      <c r="I31" s="4"/>
      <c r="J31" s="5">
        <f>SUM(J6:J28)</f>
        <v>0</v>
      </c>
    </row>
  </sheetData>
  <mergeCells count="2">
    <mergeCell ref="F4:J4"/>
    <mergeCell ref="C2:J2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Blažíčková Jolana</dc:creator>
  <cp:keywords/>
  <dc:description/>
  <cp:lastModifiedBy>Administrator</cp:lastModifiedBy>
  <cp:lastPrinted>2017-12-27T09:02:56Z</cp:lastPrinted>
  <dcterms:created xsi:type="dcterms:W3CDTF">2017-01-23T02:45:31Z</dcterms:created>
  <dcterms:modified xsi:type="dcterms:W3CDTF">2021-03-10T14:20:12Z</dcterms:modified>
  <cp:category/>
  <cp:version/>
  <cp:contentType/>
  <cp:contentStatus/>
</cp:coreProperties>
</file>