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<sst xmlns="http://schemas.openxmlformats.org/spreadsheetml/2006/main" count="245" uniqueCount="129">
  <si>
    <t>Příloha č. 3           Specifikace - položkový rozpočet</t>
  </si>
  <si>
    <t>PČ</t>
  </si>
  <si>
    <t>MJ</t>
  </si>
  <si>
    <t>plakát</t>
  </si>
  <si>
    <t>plakát velký statická folie</t>
  </si>
  <si>
    <t>1020 x 3400 mm</t>
  </si>
  <si>
    <t>tisk</t>
  </si>
  <si>
    <t>ks</t>
  </si>
  <si>
    <t>plakát malý statická folie</t>
  </si>
  <si>
    <t>550 x 1800 mm</t>
  </si>
  <si>
    <t>banner</t>
  </si>
  <si>
    <t>venkovní (vlajka)</t>
  </si>
  <si>
    <t>1000 x 3750 mm</t>
  </si>
  <si>
    <t>výstavní grafika</t>
  </si>
  <si>
    <t>základní balík (popisky, tiráž, úvodní text/texty do výstavy, citáty)</t>
  </si>
  <si>
    <t>text - různé rozměry, popisky cca A6 (prům. 50 ks x 46 výstav/2 roky), tiráž - různé rozměry</t>
  </si>
  <si>
    <t>tisk / plotr</t>
  </si>
  <si>
    <t>pozvánka</t>
  </si>
  <si>
    <t>pozvánka na výstavy a komentované prohlídky (společná)</t>
  </si>
  <si>
    <t>A5, oboustranná</t>
  </si>
  <si>
    <t>tisk / online</t>
  </si>
  <si>
    <t>pozvánka jednotlivá</t>
  </si>
  <si>
    <t>leták</t>
  </si>
  <si>
    <t>týkající se výstav, doprovodných programů</t>
  </si>
  <si>
    <t>A5 / 4 str.</t>
  </si>
  <si>
    <t>katalog</t>
  </si>
  <si>
    <t xml:space="preserve">malý </t>
  </si>
  <si>
    <t>A5/20 str.</t>
  </si>
  <si>
    <t xml:space="preserve">střední </t>
  </si>
  <si>
    <t>200 x 270 mm / 150 str.</t>
  </si>
  <si>
    <t>velký</t>
  </si>
  <si>
    <t xml:space="preserve"> 220 x 300 mm / 300 str.</t>
  </si>
  <si>
    <t>Katalog Přesahy grafiky 2020 a 2021</t>
  </si>
  <si>
    <t>Tisk/ online</t>
  </si>
  <si>
    <t>Katalog Stanislav Podhrázský a přátelé</t>
  </si>
  <si>
    <t>Doprovodná grafika k videím</t>
  </si>
  <si>
    <t>Grafický vizuál úvodních slidů včetně titulek</t>
  </si>
  <si>
    <t>1920x 1080px</t>
  </si>
  <si>
    <t>online</t>
  </si>
  <si>
    <t>PR</t>
  </si>
  <si>
    <t>časopis</t>
  </si>
  <si>
    <t>kulturní časopis galerie</t>
  </si>
  <si>
    <t>A4 / 8 str.</t>
  </si>
  <si>
    <t>měsíční program galerie určený do veřejného prostor</t>
  </si>
  <si>
    <t>A2</t>
  </si>
  <si>
    <t>inzerce</t>
  </si>
  <si>
    <t>pro tistěná i online media</t>
  </si>
  <si>
    <t>variabilní formáty</t>
  </si>
  <si>
    <t>facebook</t>
  </si>
  <si>
    <t>propagace určená pro veřejnou síť</t>
  </si>
  <si>
    <t xml:space="preserve">různé formáty </t>
  </si>
  <si>
    <t>web</t>
  </si>
  <si>
    <t>propagace určená pro webové stránky</t>
  </si>
  <si>
    <t>různé formáty</t>
  </si>
  <si>
    <t>billboard</t>
  </si>
  <si>
    <t>velkoformátová propagace do veřejného prostoru</t>
  </si>
  <si>
    <t>5100 x 2400 mm</t>
  </si>
  <si>
    <t>venkovní banner</t>
  </si>
  <si>
    <t>propagace pro veřejný prostor</t>
  </si>
  <si>
    <t xml:space="preserve">6000 x 1200 mm </t>
  </si>
  <si>
    <t>5330 x 1340 mm</t>
  </si>
  <si>
    <t>A3</t>
  </si>
  <si>
    <t>propagace určená pro širokou veřejnost</t>
  </si>
  <si>
    <t>A5</t>
  </si>
  <si>
    <t>CLV</t>
  </si>
  <si>
    <t>CLV plakát</t>
  </si>
  <si>
    <t>1185 x 1750 mm</t>
  </si>
  <si>
    <t>DL</t>
  </si>
  <si>
    <t>A5 / 8 str.</t>
  </si>
  <si>
    <t>polepy tramvaje</t>
  </si>
  <si>
    <t>atypická propagace určená pro veřejný prostor</t>
  </si>
  <si>
    <t>různé rozměry</t>
  </si>
  <si>
    <t>rámečky do vlaku</t>
  </si>
  <si>
    <t>490 x 490 mm</t>
  </si>
  <si>
    <t>vizitky</t>
  </si>
  <si>
    <t>pro zaměstance GASK</t>
  </si>
  <si>
    <t>euroformát</t>
  </si>
  <si>
    <t>merchandisign</t>
  </si>
  <si>
    <t>Tašky, papír,látky, samolepky, diáře, balicí papír atd.</t>
  </si>
  <si>
    <t>výroční zpráva</t>
  </si>
  <si>
    <t>za rok 2018 a rok 2019</t>
  </si>
  <si>
    <t>A4 / 80 str.</t>
  </si>
  <si>
    <t>PF</t>
  </si>
  <si>
    <t>novoročenka</t>
  </si>
  <si>
    <t>Úprava fotografií</t>
  </si>
  <si>
    <t>Sociální sítě, web, newsletter</t>
  </si>
  <si>
    <t>Jednotný vizuál firemních tiskovin</t>
  </si>
  <si>
    <t>Podpis v mailu, objednávka, dopisní papír tisková zpráva,</t>
  </si>
  <si>
    <t>Tisk / online</t>
  </si>
  <si>
    <t xml:space="preserve">LEKTORSKÉ CENTRUM </t>
  </si>
  <si>
    <t>brožurka k projektům, edukační nabídka pro školy</t>
  </si>
  <si>
    <t>A5/ 10 str.</t>
  </si>
  <si>
    <t>cyklus komentovaných prohlídek, filmové projekce, muzejní noc</t>
  </si>
  <si>
    <t>Dialogové listy</t>
  </si>
  <si>
    <t>vizuál vzdělávacího materiálu pro návštěvníky galerie (tvorba ilustrací, sazba, úprava fotografií)</t>
  </si>
  <si>
    <t>Pracovní a metodické listy</t>
  </si>
  <si>
    <t>Listy pro pedagogy</t>
  </si>
  <si>
    <t>A4/ 1 str.</t>
  </si>
  <si>
    <t> 42</t>
  </si>
  <si>
    <t>Pozvánky na dílčí akce</t>
  </si>
  <si>
    <t>přednášky a besedy, komentované prohlídky, mezigenerační progr., odpol. výtvarné dílny pro děti, letní dílny pro děti a mládež, výtvarné dílny s umělci, programy pro rodiče s předškolními dětmi, jóga v galerii, noc v galerii, koncerty</t>
  </si>
  <si>
    <t xml:space="preserve">A5 </t>
  </si>
  <si>
    <t>Doprovodné texty k výstavním projektům</t>
  </si>
  <si>
    <r>
      <t xml:space="preserve">výstavy LC GASK v prostoru vizuálních heren a popisky ke </t>
    </r>
    <r>
      <rPr>
        <i/>
        <sz val="11"/>
        <color theme="1"/>
        <rFont val="Calibri"/>
        <family val="2"/>
        <scheme val="minor"/>
      </rPr>
      <t xml:space="preserve">GASK studiu </t>
    </r>
    <r>
      <rPr>
        <sz val="11"/>
        <color theme="1"/>
        <rFont val="Calibri"/>
        <family val="2"/>
        <scheme val="minor"/>
      </rPr>
      <t>k výstavám roku</t>
    </r>
  </si>
  <si>
    <t>Různé; rozsah do 10NS</t>
  </si>
  <si>
    <t>Tisk</t>
  </si>
  <si>
    <t>IG dlaždice; FB bannery</t>
  </si>
  <si>
    <t>Propagace pro sociální síť -Specifické dlaždice do IG Feedu; FB bannery k akcím v GASK</t>
  </si>
  <si>
    <t>IG příspěvky v rozměrech: 1080x 1080 px a 1080x 1920 px; FB bannery 820 × 312 px</t>
  </si>
  <si>
    <t>Online</t>
  </si>
  <si>
    <t>Interaktivní kniha pro děti</t>
  </si>
  <si>
    <t>Publikace (leporelo) umožňující vzájemnou komunikaci a přímý vstup do programu</t>
  </si>
  <si>
    <t>A5, 10 str.</t>
  </si>
  <si>
    <t>PŘIPLATEK ZA EXPRESNÍ SLUŽBY</t>
  </si>
  <si>
    <t>POPIS</t>
  </si>
  <si>
    <t>FORMÁT/ROZSAH</t>
  </si>
  <si>
    <t>VÝSTUP</t>
  </si>
  <si>
    <t>MNOŽSTVÍ</t>
  </si>
  <si>
    <t>JEDNOTKOVÁ CENA (CZK) bez DPH</t>
  </si>
  <si>
    <t xml:space="preserve">A4/ tři sešity-
Ideová a vizuální koncepce třech sešitů, návrh přebalu a manžety; výběr papíru a komunikace s tiskárnou; kompletace podkladů; sazba; úprava foto podkladů, rozvržení/layout; korektury; Kalibrace barevných fotografií; předtisková příprava
</t>
  </si>
  <si>
    <t xml:space="preserve">A4/ 200 str.
50 ČB ilustrací
150 B ilustrací;
návrh přebalu a manžety; výběr papíru a komunikace s tiskárnou; kompletace podkladů; sazba; úprava foto podkladů, rozvržení/layout; korektury; Kalibrace barevných fotografií; předtisková příprava
</t>
  </si>
  <si>
    <t xml:space="preserve">A4; rozsah 4 str. 
(3 x zlom)
</t>
  </si>
  <si>
    <t>GALERIE</t>
  </si>
  <si>
    <t>Částka celkem bez DPH</t>
  </si>
  <si>
    <t>DPH 21%</t>
  </si>
  <si>
    <t>Částka celkem s DPH</t>
  </si>
  <si>
    <t>Datum:</t>
  </si>
  <si>
    <t>Podpis:</t>
  </si>
  <si>
    <t>CENA CELKEM (CZK)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</si>
</sst>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0" fillId="0" borderId="3" xfId="0" applyNumberFormat="1" applyBorder="1" applyAlignment="1">
      <alignment horizontal="right" vertical="top"/>
    </xf>
    <xf numFmtId="0" fontId="0" fillId="2" borderId="0" xfId="0" applyFill="1" applyAlignment="1">
      <alignment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164" fontId="3" fillId="3" borderId="6" xfId="0" applyNumberFormat="1" applyFon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164" fontId="3" fillId="4" borderId="7" xfId="0" applyNumberFormat="1" applyFont="1" applyFill="1" applyBorder="1" applyAlignment="1">
      <alignment horizontal="right" vertical="top" wrapText="1"/>
    </xf>
    <xf numFmtId="164" fontId="0" fillId="4" borderId="7" xfId="0" applyNumberFormat="1" applyFill="1" applyBorder="1" applyAlignment="1">
      <alignment horizontal="right" vertical="top"/>
    </xf>
    <xf numFmtId="164" fontId="3" fillId="4" borderId="8" xfId="0" applyNumberFormat="1" applyFont="1" applyFill="1" applyBorder="1" applyAlignment="1">
      <alignment horizontal="right" vertical="top"/>
    </xf>
    <xf numFmtId="164" fontId="0" fillId="4" borderId="8" xfId="0" applyNumberFormat="1" applyFill="1" applyBorder="1" applyAlignment="1">
      <alignment horizontal="right" vertical="top"/>
    </xf>
    <xf numFmtId="164" fontId="3" fillId="4" borderId="9" xfId="0" applyNumberFormat="1" applyFont="1" applyFill="1" applyBorder="1" applyAlignment="1">
      <alignment horizontal="right" vertical="top" wrapText="1"/>
    </xf>
    <xf numFmtId="164" fontId="0" fillId="4" borderId="9" xfId="0" applyNumberForma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9" fillId="4" borderId="10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vertical="top"/>
    </xf>
    <xf numFmtId="0" fontId="9" fillId="4" borderId="2" xfId="0" applyFon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164" fontId="0" fillId="0" borderId="10" xfId="0" applyNumberFormat="1" applyBorder="1" applyAlignment="1">
      <alignment horizontal="right" vertical="top"/>
    </xf>
    <xf numFmtId="164" fontId="0" fillId="0" borderId="11" xfId="0" applyNumberFormat="1" applyBorder="1" applyAlignment="1">
      <alignment horizontal="right" vertical="top"/>
    </xf>
    <xf numFmtId="164" fontId="0" fillId="0" borderId="2" xfId="0" applyNumberForma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4" fontId="9" fillId="4" borderId="10" xfId="0" applyNumberFormat="1" applyFont="1" applyFill="1" applyBorder="1" applyAlignment="1">
      <alignment horizontal="center" vertical="top" wrapText="1"/>
    </xf>
    <xf numFmtId="164" fontId="9" fillId="4" borderId="2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9" fillId="4" borderId="14" xfId="0" applyFont="1" applyFill="1" applyBorder="1" applyAlignment="1">
      <alignment vertical="top"/>
    </xf>
    <xf numFmtId="0" fontId="9" fillId="4" borderId="15" xfId="0" applyFont="1" applyFill="1" applyBorder="1" applyAlignment="1">
      <alignment vertical="top"/>
    </xf>
    <xf numFmtId="0" fontId="9" fillId="4" borderId="1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1">
      <selection activeCell="I5" sqref="I5"/>
    </sheetView>
  </sheetViews>
  <sheetFormatPr defaultColWidth="9.140625" defaultRowHeight="15"/>
  <cols>
    <col min="1" max="1" width="6.7109375" style="14" customWidth="1"/>
    <col min="2" max="2" width="17.7109375" style="4" customWidth="1"/>
    <col min="3" max="3" width="31.421875" style="3" customWidth="1"/>
    <col min="4" max="4" width="29.8515625" style="3" customWidth="1"/>
    <col min="5" max="5" width="13.7109375" style="3" customWidth="1"/>
    <col min="6" max="6" width="9.421875" style="14" customWidth="1"/>
    <col min="7" max="7" width="12.140625" style="14" customWidth="1"/>
    <col min="8" max="8" width="16.421875" style="17" customWidth="1"/>
    <col min="9" max="9" width="16.57421875" style="17" customWidth="1"/>
    <col min="10" max="16384" width="8.7109375" style="3" customWidth="1"/>
  </cols>
  <sheetData>
    <row r="1" spans="1:6" ht="15">
      <c r="A1" s="36" t="s">
        <v>0</v>
      </c>
      <c r="B1" s="36"/>
      <c r="C1" s="36"/>
      <c r="D1" s="36"/>
      <c r="E1" s="36"/>
      <c r="F1" s="36"/>
    </row>
    <row r="2" ht="15" thickBot="1"/>
    <row r="3" spans="1:9" ht="15">
      <c r="A3" s="37" t="s">
        <v>1</v>
      </c>
      <c r="B3" s="61" t="s">
        <v>114</v>
      </c>
      <c r="C3" s="62"/>
      <c r="D3" s="39" t="s">
        <v>115</v>
      </c>
      <c r="E3" s="39" t="s">
        <v>116</v>
      </c>
      <c r="F3" s="37" t="s">
        <v>2</v>
      </c>
      <c r="G3" s="37" t="s">
        <v>117</v>
      </c>
      <c r="H3" s="50" t="s">
        <v>118</v>
      </c>
      <c r="I3" s="50" t="s">
        <v>128</v>
      </c>
    </row>
    <row r="4" spans="1:9" ht="27.5" customHeight="1" thickBot="1">
      <c r="A4" s="38"/>
      <c r="B4" s="63"/>
      <c r="C4" s="64"/>
      <c r="D4" s="40"/>
      <c r="E4" s="40"/>
      <c r="F4" s="38"/>
      <c r="G4" s="38"/>
      <c r="H4" s="51"/>
      <c r="I4" s="51"/>
    </row>
    <row r="5" spans="1:9" s="23" customFormat="1" ht="15" thickBot="1">
      <c r="A5" s="26" t="s">
        <v>122</v>
      </c>
      <c r="B5" s="27"/>
      <c r="C5" s="27"/>
      <c r="D5" s="27"/>
      <c r="E5" s="27"/>
      <c r="F5" s="27"/>
      <c r="G5" s="27"/>
      <c r="H5" s="27"/>
      <c r="I5" s="28">
        <f>I6+I7+I8+I9+I10+I11+I12+I13+I14+I15+I16+I17+I21</f>
        <v>0</v>
      </c>
    </row>
    <row r="6" spans="1:9" ht="15" thickBot="1">
      <c r="A6" s="2">
        <v>1</v>
      </c>
      <c r="B6" s="5" t="s">
        <v>3</v>
      </c>
      <c r="C6" s="5" t="s">
        <v>4</v>
      </c>
      <c r="D6" s="6" t="s">
        <v>5</v>
      </c>
      <c r="E6" s="7" t="s">
        <v>6</v>
      </c>
      <c r="F6" s="13" t="s">
        <v>7</v>
      </c>
      <c r="G6" s="13">
        <v>48</v>
      </c>
      <c r="H6" s="18"/>
      <c r="I6" s="18">
        <f>G6*H6</f>
        <v>0</v>
      </c>
    </row>
    <row r="7" spans="1:9" ht="15" thickBot="1">
      <c r="A7" s="2">
        <v>2</v>
      </c>
      <c r="B7" s="5" t="s">
        <v>3</v>
      </c>
      <c r="C7" s="5" t="s">
        <v>8</v>
      </c>
      <c r="D7" s="6" t="s">
        <v>9</v>
      </c>
      <c r="E7" s="7" t="s">
        <v>6</v>
      </c>
      <c r="F7" s="13" t="s">
        <v>7</v>
      </c>
      <c r="G7" s="13">
        <v>48</v>
      </c>
      <c r="H7" s="18"/>
      <c r="I7" s="18">
        <f aca="true" t="shared" si="0" ref="I7:I16">G7*H7</f>
        <v>0</v>
      </c>
    </row>
    <row r="8" spans="1:9" ht="15" thickBot="1">
      <c r="A8" s="2">
        <v>3</v>
      </c>
      <c r="B8" s="5" t="s">
        <v>10</v>
      </c>
      <c r="C8" s="5" t="s">
        <v>11</v>
      </c>
      <c r="D8" s="6" t="s">
        <v>12</v>
      </c>
      <c r="E8" s="7" t="s">
        <v>6</v>
      </c>
      <c r="F8" s="13" t="s">
        <v>7</v>
      </c>
      <c r="G8" s="13">
        <v>26</v>
      </c>
      <c r="H8" s="18"/>
      <c r="I8" s="18">
        <f t="shared" si="0"/>
        <v>0</v>
      </c>
    </row>
    <row r="9" spans="1:9" ht="39.5" thickBot="1">
      <c r="A9" s="2">
        <v>4</v>
      </c>
      <c r="B9" s="5" t="s">
        <v>13</v>
      </c>
      <c r="C9" s="5" t="s">
        <v>14</v>
      </c>
      <c r="D9" s="8" t="s">
        <v>15</v>
      </c>
      <c r="E9" s="7" t="s">
        <v>16</v>
      </c>
      <c r="F9" s="13" t="s">
        <v>7</v>
      </c>
      <c r="G9" s="13">
        <v>48</v>
      </c>
      <c r="H9" s="18"/>
      <c r="I9" s="18">
        <f t="shared" si="0"/>
        <v>0</v>
      </c>
    </row>
    <row r="10" spans="1:9" ht="29.5" thickBot="1">
      <c r="A10" s="2">
        <v>5</v>
      </c>
      <c r="B10" s="5" t="s">
        <v>17</v>
      </c>
      <c r="C10" s="5" t="s">
        <v>18</v>
      </c>
      <c r="D10" s="6" t="s">
        <v>19</v>
      </c>
      <c r="E10" s="7" t="s">
        <v>20</v>
      </c>
      <c r="F10" s="13" t="s">
        <v>7</v>
      </c>
      <c r="G10" s="13">
        <v>48</v>
      </c>
      <c r="H10" s="18"/>
      <c r="I10" s="18">
        <f t="shared" si="0"/>
        <v>0</v>
      </c>
    </row>
    <row r="11" spans="1:9" ht="15" thickBot="1">
      <c r="A11" s="2">
        <v>6</v>
      </c>
      <c r="B11" s="5" t="s">
        <v>17</v>
      </c>
      <c r="C11" s="5" t="s">
        <v>21</v>
      </c>
      <c r="D11" s="6" t="s">
        <v>19</v>
      </c>
      <c r="E11" s="7" t="s">
        <v>20</v>
      </c>
      <c r="F11" s="13" t="s">
        <v>7</v>
      </c>
      <c r="G11" s="13">
        <v>8</v>
      </c>
      <c r="H11" s="18"/>
      <c r="I11" s="18">
        <f t="shared" si="0"/>
        <v>0</v>
      </c>
    </row>
    <row r="12" spans="1:9" ht="29.5" thickBot="1">
      <c r="A12" s="2">
        <v>7</v>
      </c>
      <c r="B12" s="5" t="s">
        <v>22</v>
      </c>
      <c r="C12" s="5" t="s">
        <v>23</v>
      </c>
      <c r="D12" s="6" t="s">
        <v>24</v>
      </c>
      <c r="E12" s="7" t="s">
        <v>6</v>
      </c>
      <c r="F12" s="13" t="s">
        <v>7</v>
      </c>
      <c r="G12" s="13">
        <v>52</v>
      </c>
      <c r="H12" s="18"/>
      <c r="I12" s="18">
        <f t="shared" si="0"/>
        <v>0</v>
      </c>
    </row>
    <row r="13" spans="1:9" ht="15" thickBot="1">
      <c r="A13" s="15">
        <v>8</v>
      </c>
      <c r="B13" s="9" t="s">
        <v>25</v>
      </c>
      <c r="C13" s="9" t="s">
        <v>26</v>
      </c>
      <c r="D13" s="10" t="s">
        <v>27</v>
      </c>
      <c r="E13" s="1" t="s">
        <v>20</v>
      </c>
      <c r="F13" s="16" t="s">
        <v>7</v>
      </c>
      <c r="G13" s="16">
        <v>4</v>
      </c>
      <c r="H13" s="19"/>
      <c r="I13" s="18">
        <f t="shared" si="0"/>
        <v>0</v>
      </c>
    </row>
    <row r="14" spans="1:9" ht="15" thickBot="1">
      <c r="A14" s="15">
        <v>9</v>
      </c>
      <c r="B14" s="9" t="s">
        <v>25</v>
      </c>
      <c r="C14" s="9" t="s">
        <v>28</v>
      </c>
      <c r="D14" s="10" t="s">
        <v>29</v>
      </c>
      <c r="E14" s="1" t="s">
        <v>20</v>
      </c>
      <c r="F14" s="16" t="s">
        <v>7</v>
      </c>
      <c r="G14" s="16">
        <v>4</v>
      </c>
      <c r="H14" s="19"/>
      <c r="I14" s="18">
        <f t="shared" si="0"/>
        <v>0</v>
      </c>
    </row>
    <row r="15" spans="1:9" ht="15" thickBot="1">
      <c r="A15" s="15">
        <v>10</v>
      </c>
      <c r="B15" s="9" t="s">
        <v>25</v>
      </c>
      <c r="C15" s="9" t="s">
        <v>30</v>
      </c>
      <c r="D15" s="10" t="s">
        <v>31</v>
      </c>
      <c r="E15" s="1" t="s">
        <v>20</v>
      </c>
      <c r="F15" s="16" t="s">
        <v>7</v>
      </c>
      <c r="G15" s="16">
        <v>3</v>
      </c>
      <c r="H15" s="19"/>
      <c r="I15" s="18">
        <f t="shared" si="0"/>
        <v>0</v>
      </c>
    </row>
    <row r="16" spans="1:9" ht="89" customHeight="1" thickBot="1">
      <c r="A16" s="2">
        <v>11</v>
      </c>
      <c r="B16" s="11" t="s">
        <v>32</v>
      </c>
      <c r="C16" s="11" t="s">
        <v>28</v>
      </c>
      <c r="D16" s="12" t="s">
        <v>119</v>
      </c>
      <c r="E16" s="1" t="s">
        <v>20</v>
      </c>
      <c r="F16" s="2" t="s">
        <v>7</v>
      </c>
      <c r="G16" s="2">
        <v>2</v>
      </c>
      <c r="H16" s="20"/>
      <c r="I16" s="18">
        <f t="shared" si="0"/>
        <v>0</v>
      </c>
    </row>
    <row r="17" spans="1:9" ht="14.5" customHeight="1">
      <c r="A17" s="41">
        <v>12</v>
      </c>
      <c r="B17" s="52" t="s">
        <v>34</v>
      </c>
      <c r="C17" s="52" t="s">
        <v>30</v>
      </c>
      <c r="D17" s="47" t="s">
        <v>120</v>
      </c>
      <c r="E17" s="55" t="s">
        <v>33</v>
      </c>
      <c r="F17" s="41" t="s">
        <v>7</v>
      </c>
      <c r="G17" s="41">
        <v>1</v>
      </c>
      <c r="H17" s="44"/>
      <c r="I17" s="44">
        <f>G17*H17</f>
        <v>0</v>
      </c>
    </row>
    <row r="18" spans="1:9" ht="15">
      <c r="A18" s="42"/>
      <c r="B18" s="53"/>
      <c r="C18" s="53"/>
      <c r="D18" s="48"/>
      <c r="E18" s="56"/>
      <c r="F18" s="42"/>
      <c r="G18" s="42"/>
      <c r="H18" s="45"/>
      <c r="I18" s="45"/>
    </row>
    <row r="19" spans="1:9" ht="17" customHeight="1">
      <c r="A19" s="42"/>
      <c r="B19" s="53"/>
      <c r="C19" s="53"/>
      <c r="D19" s="48"/>
      <c r="E19" s="56"/>
      <c r="F19" s="42"/>
      <c r="G19" s="42"/>
      <c r="H19" s="45"/>
      <c r="I19" s="45"/>
    </row>
    <row r="20" spans="1:9" ht="56" customHeight="1" thickBot="1">
      <c r="A20" s="43"/>
      <c r="B20" s="54"/>
      <c r="C20" s="54"/>
      <c r="D20" s="49"/>
      <c r="E20" s="57"/>
      <c r="F20" s="43"/>
      <c r="G20" s="43"/>
      <c r="H20" s="46"/>
      <c r="I20" s="46"/>
    </row>
    <row r="21" spans="1:9" ht="29.5" thickBot="1">
      <c r="A21" s="2">
        <v>13</v>
      </c>
      <c r="B21" s="5" t="s">
        <v>35</v>
      </c>
      <c r="C21" s="5" t="s">
        <v>36</v>
      </c>
      <c r="D21" s="6" t="s">
        <v>37</v>
      </c>
      <c r="E21" s="7" t="s">
        <v>38</v>
      </c>
      <c r="F21" s="13" t="s">
        <v>7</v>
      </c>
      <c r="G21" s="13">
        <v>12</v>
      </c>
      <c r="H21" s="18"/>
      <c r="I21" s="22">
        <f>G21*H21</f>
        <v>0</v>
      </c>
    </row>
    <row r="22" spans="1:9" ht="15" thickBot="1">
      <c r="A22" s="70" t="s">
        <v>39</v>
      </c>
      <c r="B22" s="71"/>
      <c r="C22" s="71"/>
      <c r="D22" s="71"/>
      <c r="E22" s="71"/>
      <c r="F22" s="71"/>
      <c r="G22" s="71"/>
      <c r="H22" s="72"/>
      <c r="I22" s="28">
        <f>I23+I24+I25+I26+I27+I28+I29+I30+I31+I32+I33+I34+I35+I36+I37++I38+I39+I40+I41+I42+I43+I44+I45</f>
        <v>0</v>
      </c>
    </row>
    <row r="23" spans="1:9" ht="15" thickBot="1">
      <c r="A23" s="2">
        <v>14</v>
      </c>
      <c r="B23" s="5" t="s">
        <v>40</v>
      </c>
      <c r="C23" s="5" t="s">
        <v>41</v>
      </c>
      <c r="D23" s="6" t="s">
        <v>42</v>
      </c>
      <c r="E23" s="7" t="s">
        <v>20</v>
      </c>
      <c r="F23" s="13" t="s">
        <v>7</v>
      </c>
      <c r="G23" s="13">
        <v>4</v>
      </c>
      <c r="H23" s="18"/>
      <c r="I23" s="18">
        <f>G23*H23</f>
        <v>0</v>
      </c>
    </row>
    <row r="24" spans="1:9" ht="29.5" thickBot="1">
      <c r="A24" s="2">
        <v>15</v>
      </c>
      <c r="B24" s="5" t="s">
        <v>3</v>
      </c>
      <c r="C24" s="5" t="s">
        <v>43</v>
      </c>
      <c r="D24" s="6" t="s">
        <v>44</v>
      </c>
      <c r="E24" s="7" t="s">
        <v>6</v>
      </c>
      <c r="F24" s="13" t="s">
        <v>7</v>
      </c>
      <c r="G24" s="13">
        <v>24</v>
      </c>
      <c r="H24" s="18"/>
      <c r="I24" s="18">
        <f aca="true" t="shared" si="1" ref="I24:I45">G24*H24</f>
        <v>0</v>
      </c>
    </row>
    <row r="25" spans="1:9" ht="15" thickBot="1">
      <c r="A25" s="2">
        <v>16</v>
      </c>
      <c r="B25" s="5" t="s">
        <v>45</v>
      </c>
      <c r="C25" s="5" t="s">
        <v>46</v>
      </c>
      <c r="D25" s="6" t="s">
        <v>47</v>
      </c>
      <c r="E25" s="7" t="s">
        <v>20</v>
      </c>
      <c r="F25" s="13" t="s">
        <v>7</v>
      </c>
      <c r="G25" s="13">
        <v>80</v>
      </c>
      <c r="H25" s="18"/>
      <c r="I25" s="18">
        <f t="shared" si="1"/>
        <v>0</v>
      </c>
    </row>
    <row r="26" spans="1:9" ht="15" thickBot="1">
      <c r="A26" s="2">
        <v>17</v>
      </c>
      <c r="B26" s="5" t="s">
        <v>48</v>
      </c>
      <c r="C26" s="5" t="s">
        <v>49</v>
      </c>
      <c r="D26" s="6" t="s">
        <v>50</v>
      </c>
      <c r="E26" s="7" t="s">
        <v>38</v>
      </c>
      <c r="F26" s="13" t="s">
        <v>7</v>
      </c>
      <c r="G26" s="13">
        <v>200</v>
      </c>
      <c r="H26" s="18"/>
      <c r="I26" s="18">
        <f t="shared" si="1"/>
        <v>0</v>
      </c>
    </row>
    <row r="27" spans="1:9" ht="29.5" thickBot="1">
      <c r="A27" s="2">
        <v>18</v>
      </c>
      <c r="B27" s="5" t="s">
        <v>51</v>
      </c>
      <c r="C27" s="5" t="s">
        <v>52</v>
      </c>
      <c r="D27" s="6" t="s">
        <v>53</v>
      </c>
      <c r="E27" s="7" t="s">
        <v>38</v>
      </c>
      <c r="F27" s="13" t="s">
        <v>7</v>
      </c>
      <c r="G27" s="13">
        <v>100</v>
      </c>
      <c r="H27" s="18"/>
      <c r="I27" s="18">
        <f t="shared" si="1"/>
        <v>0</v>
      </c>
    </row>
    <row r="28" spans="1:9" ht="29.5" thickBot="1">
      <c r="A28" s="2">
        <v>19</v>
      </c>
      <c r="B28" s="5" t="s">
        <v>35</v>
      </c>
      <c r="C28" s="5" t="s">
        <v>36</v>
      </c>
      <c r="D28" s="6" t="s">
        <v>37</v>
      </c>
      <c r="E28" s="7" t="s">
        <v>38</v>
      </c>
      <c r="F28" s="13" t="s">
        <v>7</v>
      </c>
      <c r="G28" s="13">
        <v>10</v>
      </c>
      <c r="H28" s="18"/>
      <c r="I28" s="18">
        <f t="shared" si="1"/>
        <v>0</v>
      </c>
    </row>
    <row r="29" spans="1:9" ht="29.5" thickBot="1">
      <c r="A29" s="2">
        <v>20</v>
      </c>
      <c r="B29" s="5" t="s">
        <v>54</v>
      </c>
      <c r="C29" s="5" t="s">
        <v>55</v>
      </c>
      <c r="D29" s="6" t="s">
        <v>56</v>
      </c>
      <c r="E29" s="7" t="s">
        <v>6</v>
      </c>
      <c r="F29" s="13" t="s">
        <v>7</v>
      </c>
      <c r="G29" s="13">
        <v>20</v>
      </c>
      <c r="H29" s="18"/>
      <c r="I29" s="18">
        <f t="shared" si="1"/>
        <v>0</v>
      </c>
    </row>
    <row r="30" spans="1:9" ht="15" thickBot="1">
      <c r="A30" s="2">
        <v>21</v>
      </c>
      <c r="B30" s="5" t="s">
        <v>57</v>
      </c>
      <c r="C30" s="5" t="s">
        <v>58</v>
      </c>
      <c r="D30" s="6" t="s">
        <v>12</v>
      </c>
      <c r="E30" s="7" t="s">
        <v>6</v>
      </c>
      <c r="F30" s="13" t="s">
        <v>7</v>
      </c>
      <c r="G30" s="13">
        <v>20</v>
      </c>
      <c r="H30" s="18"/>
      <c r="I30" s="18">
        <f t="shared" si="1"/>
        <v>0</v>
      </c>
    </row>
    <row r="31" spans="1:9" ht="15" thickBot="1">
      <c r="A31" s="2">
        <v>22</v>
      </c>
      <c r="B31" s="5" t="s">
        <v>57</v>
      </c>
      <c r="C31" s="5" t="s">
        <v>58</v>
      </c>
      <c r="D31" s="6" t="s">
        <v>59</v>
      </c>
      <c r="E31" s="7" t="s">
        <v>6</v>
      </c>
      <c r="F31" s="13" t="s">
        <v>7</v>
      </c>
      <c r="G31" s="13">
        <v>20</v>
      </c>
      <c r="H31" s="18"/>
      <c r="I31" s="18">
        <f t="shared" si="1"/>
        <v>0</v>
      </c>
    </row>
    <row r="32" spans="1:9" ht="15" thickBot="1">
      <c r="A32" s="2">
        <v>23</v>
      </c>
      <c r="B32" s="5" t="s">
        <v>57</v>
      </c>
      <c r="C32" s="5" t="s">
        <v>58</v>
      </c>
      <c r="D32" s="6" t="s">
        <v>60</v>
      </c>
      <c r="E32" s="7" t="s">
        <v>6</v>
      </c>
      <c r="F32" s="13" t="s">
        <v>7</v>
      </c>
      <c r="G32" s="13">
        <v>20</v>
      </c>
      <c r="H32" s="18"/>
      <c r="I32" s="18">
        <f t="shared" si="1"/>
        <v>0</v>
      </c>
    </row>
    <row r="33" spans="1:9" ht="15" thickBot="1">
      <c r="A33" s="2">
        <v>24</v>
      </c>
      <c r="B33" s="5" t="s">
        <v>3</v>
      </c>
      <c r="C33" s="5" t="s">
        <v>58</v>
      </c>
      <c r="D33" s="6" t="s">
        <v>61</v>
      </c>
      <c r="E33" s="7" t="s">
        <v>6</v>
      </c>
      <c r="F33" s="13" t="s">
        <v>7</v>
      </c>
      <c r="G33" s="13">
        <v>10</v>
      </c>
      <c r="H33" s="18"/>
      <c r="I33" s="18">
        <f t="shared" si="1"/>
        <v>0</v>
      </c>
    </row>
    <row r="34" spans="1:9" ht="15" thickBot="1">
      <c r="A34" s="2">
        <v>25</v>
      </c>
      <c r="B34" s="5" t="s">
        <v>3</v>
      </c>
      <c r="C34" s="5" t="s">
        <v>58</v>
      </c>
      <c r="D34" s="6" t="s">
        <v>44</v>
      </c>
      <c r="E34" s="7" t="s">
        <v>6</v>
      </c>
      <c r="F34" s="13" t="s">
        <v>7</v>
      </c>
      <c r="G34" s="13">
        <v>70</v>
      </c>
      <c r="H34" s="18"/>
      <c r="I34" s="18">
        <f t="shared" si="1"/>
        <v>0</v>
      </c>
    </row>
    <row r="35" spans="1:9" ht="29.5" thickBot="1">
      <c r="A35" s="2">
        <v>26</v>
      </c>
      <c r="B35" s="5" t="s">
        <v>22</v>
      </c>
      <c r="C35" s="5" t="s">
        <v>62</v>
      </c>
      <c r="D35" s="6" t="s">
        <v>63</v>
      </c>
      <c r="E35" s="7" t="s">
        <v>6</v>
      </c>
      <c r="F35" s="13" t="s">
        <v>7</v>
      </c>
      <c r="G35" s="13">
        <v>20</v>
      </c>
      <c r="H35" s="18"/>
      <c r="I35" s="18">
        <f t="shared" si="1"/>
        <v>0</v>
      </c>
    </row>
    <row r="36" spans="1:9" ht="15" thickBot="1">
      <c r="A36" s="2">
        <v>27</v>
      </c>
      <c r="B36" s="5" t="s">
        <v>64</v>
      </c>
      <c r="C36" s="5" t="s">
        <v>65</v>
      </c>
      <c r="D36" s="6" t="s">
        <v>66</v>
      </c>
      <c r="E36" s="7" t="s">
        <v>6</v>
      </c>
      <c r="F36" s="13" t="s">
        <v>7</v>
      </c>
      <c r="G36" s="13">
        <v>5</v>
      </c>
      <c r="H36" s="18"/>
      <c r="I36" s="18">
        <f t="shared" si="1"/>
        <v>0</v>
      </c>
    </row>
    <row r="37" spans="1:9" ht="15" thickBot="1">
      <c r="A37" s="2">
        <v>28</v>
      </c>
      <c r="B37" s="5" t="s">
        <v>22</v>
      </c>
      <c r="C37" s="5" t="s">
        <v>67</v>
      </c>
      <c r="D37" s="6" t="s">
        <v>68</v>
      </c>
      <c r="E37" s="7" t="s">
        <v>6</v>
      </c>
      <c r="F37" s="13" t="s">
        <v>7</v>
      </c>
      <c r="G37" s="13">
        <v>15</v>
      </c>
      <c r="H37" s="18"/>
      <c r="I37" s="18">
        <f t="shared" si="1"/>
        <v>0</v>
      </c>
    </row>
    <row r="38" spans="1:9" ht="29.5" thickBot="1">
      <c r="A38" s="2">
        <v>29</v>
      </c>
      <c r="B38" s="5" t="s">
        <v>69</v>
      </c>
      <c r="C38" s="5" t="s">
        <v>70</v>
      </c>
      <c r="D38" s="6" t="s">
        <v>71</v>
      </c>
      <c r="E38" s="7" t="s">
        <v>6</v>
      </c>
      <c r="F38" s="13" t="s">
        <v>7</v>
      </c>
      <c r="G38" s="13">
        <v>2</v>
      </c>
      <c r="H38" s="18"/>
      <c r="I38" s="18">
        <f t="shared" si="1"/>
        <v>0</v>
      </c>
    </row>
    <row r="39" spans="1:9" ht="15" thickBot="1">
      <c r="A39" s="2">
        <v>30</v>
      </c>
      <c r="B39" s="5" t="s">
        <v>72</v>
      </c>
      <c r="C39" s="5" t="s">
        <v>58</v>
      </c>
      <c r="D39" s="6" t="s">
        <v>73</v>
      </c>
      <c r="E39" s="7" t="s">
        <v>6</v>
      </c>
      <c r="F39" s="13" t="s">
        <v>7</v>
      </c>
      <c r="G39" s="13">
        <v>5</v>
      </c>
      <c r="H39" s="18"/>
      <c r="I39" s="18">
        <f t="shared" si="1"/>
        <v>0</v>
      </c>
    </row>
    <row r="40" spans="1:9" ht="15" thickBot="1">
      <c r="A40" s="2">
        <v>31</v>
      </c>
      <c r="B40" s="5" t="s">
        <v>74</v>
      </c>
      <c r="C40" s="5" t="s">
        <v>75</v>
      </c>
      <c r="D40" s="6" t="s">
        <v>76</v>
      </c>
      <c r="E40" s="7" t="s">
        <v>6</v>
      </c>
      <c r="F40" s="13" t="s">
        <v>7</v>
      </c>
      <c r="G40" s="13">
        <v>20</v>
      </c>
      <c r="H40" s="18"/>
      <c r="I40" s="18">
        <f t="shared" si="1"/>
        <v>0</v>
      </c>
    </row>
    <row r="41" spans="1:9" ht="29.5" thickBot="1">
      <c r="A41" s="2">
        <v>32</v>
      </c>
      <c r="B41" s="5" t="s">
        <v>77</v>
      </c>
      <c r="C41" s="5" t="s">
        <v>78</v>
      </c>
      <c r="D41" s="6" t="s">
        <v>71</v>
      </c>
      <c r="E41" s="7" t="s">
        <v>6</v>
      </c>
      <c r="F41" s="13" t="s">
        <v>7</v>
      </c>
      <c r="G41" s="13">
        <v>12</v>
      </c>
      <c r="H41" s="18"/>
      <c r="I41" s="18">
        <f t="shared" si="1"/>
        <v>0</v>
      </c>
    </row>
    <row r="42" spans="1:9" ht="15" thickBot="1">
      <c r="A42" s="2">
        <v>33</v>
      </c>
      <c r="B42" s="5" t="s">
        <v>79</v>
      </c>
      <c r="C42" s="5" t="s">
        <v>80</v>
      </c>
      <c r="D42" s="6" t="s">
        <v>81</v>
      </c>
      <c r="E42" s="7" t="s">
        <v>20</v>
      </c>
      <c r="F42" s="13" t="s">
        <v>7</v>
      </c>
      <c r="G42" s="13">
        <v>2</v>
      </c>
      <c r="H42" s="18"/>
      <c r="I42" s="18">
        <f t="shared" si="1"/>
        <v>0</v>
      </c>
    </row>
    <row r="43" spans="1:9" ht="15" thickBot="1">
      <c r="A43" s="2">
        <v>34</v>
      </c>
      <c r="B43" s="5" t="s">
        <v>82</v>
      </c>
      <c r="C43" s="5" t="s">
        <v>83</v>
      </c>
      <c r="D43" s="6" t="s">
        <v>71</v>
      </c>
      <c r="E43" s="7" t="s">
        <v>20</v>
      </c>
      <c r="F43" s="13" t="s">
        <v>7</v>
      </c>
      <c r="G43" s="13">
        <v>2</v>
      </c>
      <c r="H43" s="18"/>
      <c r="I43" s="18">
        <f t="shared" si="1"/>
        <v>0</v>
      </c>
    </row>
    <row r="44" spans="1:9" ht="15" thickBot="1">
      <c r="A44" s="2">
        <v>35</v>
      </c>
      <c r="B44" s="5" t="s">
        <v>84</v>
      </c>
      <c r="C44" s="5" t="s">
        <v>85</v>
      </c>
      <c r="D44" s="6" t="s">
        <v>71</v>
      </c>
      <c r="E44" s="7" t="s">
        <v>38</v>
      </c>
      <c r="F44" s="13" t="s">
        <v>7</v>
      </c>
      <c r="G44" s="13">
        <v>20</v>
      </c>
      <c r="H44" s="21"/>
      <c r="I44" s="18">
        <f t="shared" si="1"/>
        <v>0</v>
      </c>
    </row>
    <row r="45" spans="1:9" ht="29.5" thickBot="1">
      <c r="A45" s="2">
        <v>36</v>
      </c>
      <c r="B45" s="5" t="s">
        <v>86</v>
      </c>
      <c r="C45" s="5" t="s">
        <v>87</v>
      </c>
      <c r="D45" s="6" t="s">
        <v>71</v>
      </c>
      <c r="E45" s="7" t="s">
        <v>88</v>
      </c>
      <c r="F45" s="13" t="s">
        <v>7</v>
      </c>
      <c r="G45" s="13">
        <v>10</v>
      </c>
      <c r="H45" s="21"/>
      <c r="I45" s="18">
        <f t="shared" si="1"/>
        <v>0</v>
      </c>
    </row>
    <row r="46" spans="1:9" ht="15" thickBot="1">
      <c r="A46" s="24" t="s">
        <v>89</v>
      </c>
      <c r="B46" s="25"/>
      <c r="C46" s="25"/>
      <c r="D46" s="25"/>
      <c r="E46" s="25"/>
      <c r="F46" s="25"/>
      <c r="G46" s="25"/>
      <c r="H46" s="25"/>
      <c r="I46" s="28">
        <f>I47+I48+I49+I51+I52+I53+I54+I58+I59</f>
        <v>0</v>
      </c>
    </row>
    <row r="47" spans="1:9" ht="29.5" thickBot="1">
      <c r="A47" s="2">
        <v>38</v>
      </c>
      <c r="B47" s="5" t="s">
        <v>22</v>
      </c>
      <c r="C47" s="5" t="s">
        <v>90</v>
      </c>
      <c r="D47" s="6" t="s">
        <v>91</v>
      </c>
      <c r="E47" s="7" t="s">
        <v>20</v>
      </c>
      <c r="F47" s="13" t="s">
        <v>7</v>
      </c>
      <c r="G47" s="13">
        <v>10</v>
      </c>
      <c r="H47" s="18"/>
      <c r="I47" s="18">
        <f>G47*H47</f>
        <v>0</v>
      </c>
    </row>
    <row r="48" spans="1:9" ht="29.5" thickBot="1">
      <c r="A48" s="2">
        <v>39</v>
      </c>
      <c r="B48" s="5" t="s">
        <v>3</v>
      </c>
      <c r="C48" s="5" t="s">
        <v>92</v>
      </c>
      <c r="D48" s="6" t="s">
        <v>61</v>
      </c>
      <c r="E48" s="7" t="s">
        <v>6</v>
      </c>
      <c r="F48" s="13" t="s">
        <v>7</v>
      </c>
      <c r="G48" s="13">
        <v>20</v>
      </c>
      <c r="H48" s="18"/>
      <c r="I48" s="18">
        <f>G48*H48</f>
        <v>0</v>
      </c>
    </row>
    <row r="49" spans="1:9" ht="14.5" customHeight="1">
      <c r="A49" s="41">
        <v>40</v>
      </c>
      <c r="B49" s="52" t="s">
        <v>93</v>
      </c>
      <c r="C49" s="52" t="s">
        <v>94</v>
      </c>
      <c r="D49" s="68" t="s">
        <v>121</v>
      </c>
      <c r="E49" s="55" t="s">
        <v>6</v>
      </c>
      <c r="F49" s="41" t="s">
        <v>7</v>
      </c>
      <c r="G49" s="41">
        <v>8</v>
      </c>
      <c r="H49" s="44"/>
      <c r="I49" s="44">
        <f>G49*H49</f>
        <v>0</v>
      </c>
    </row>
    <row r="50" spans="1:9" ht="15" thickBot="1">
      <c r="A50" s="43"/>
      <c r="B50" s="54"/>
      <c r="C50" s="54"/>
      <c r="D50" s="69"/>
      <c r="E50" s="57"/>
      <c r="F50" s="43"/>
      <c r="G50" s="43"/>
      <c r="H50" s="46"/>
      <c r="I50" s="46"/>
    </row>
    <row r="51" spans="1:9" ht="29.5" thickBot="1">
      <c r="A51" s="2">
        <v>41</v>
      </c>
      <c r="B51" s="5" t="s">
        <v>95</v>
      </c>
      <c r="C51" s="5" t="s">
        <v>96</v>
      </c>
      <c r="D51" s="6" t="s">
        <v>97</v>
      </c>
      <c r="E51" s="7" t="s">
        <v>6</v>
      </c>
      <c r="F51" s="13" t="s">
        <v>7</v>
      </c>
      <c r="G51" s="13">
        <v>20</v>
      </c>
      <c r="H51" s="18"/>
      <c r="I51" s="18">
        <f>G51*H51</f>
        <v>0</v>
      </c>
    </row>
    <row r="52" spans="1:9" ht="102" thickBot="1">
      <c r="A52" s="2" t="s">
        <v>98</v>
      </c>
      <c r="B52" s="5" t="s">
        <v>99</v>
      </c>
      <c r="C52" s="5" t="s">
        <v>100</v>
      </c>
      <c r="D52" s="6" t="s">
        <v>101</v>
      </c>
      <c r="E52" s="7" t="s">
        <v>33</v>
      </c>
      <c r="F52" s="13" t="s">
        <v>7</v>
      </c>
      <c r="G52" s="13">
        <v>80</v>
      </c>
      <c r="H52" s="18"/>
      <c r="I52" s="18">
        <f aca="true" t="shared" si="2" ref="I52:I53">G52*H52</f>
        <v>0</v>
      </c>
    </row>
    <row r="53" spans="1:9" ht="44" thickBot="1">
      <c r="A53" s="2">
        <v>43</v>
      </c>
      <c r="B53" s="5" t="s">
        <v>102</v>
      </c>
      <c r="C53" s="5" t="s">
        <v>103</v>
      </c>
      <c r="D53" s="6" t="s">
        <v>104</v>
      </c>
      <c r="E53" s="7" t="s">
        <v>105</v>
      </c>
      <c r="F53" s="13" t="s">
        <v>7</v>
      </c>
      <c r="G53" s="13">
        <v>20</v>
      </c>
      <c r="H53" s="18"/>
      <c r="I53" s="18">
        <f t="shared" si="2"/>
        <v>0</v>
      </c>
    </row>
    <row r="54" spans="1:9" ht="15">
      <c r="A54" s="41">
        <v>44</v>
      </c>
      <c r="B54" s="52" t="s">
        <v>106</v>
      </c>
      <c r="C54" s="52" t="s">
        <v>107</v>
      </c>
      <c r="D54" s="65" t="s">
        <v>108</v>
      </c>
      <c r="E54" s="55" t="s">
        <v>109</v>
      </c>
      <c r="F54" s="41" t="s">
        <v>7</v>
      </c>
      <c r="G54" s="41">
        <v>340</v>
      </c>
      <c r="H54" s="44"/>
      <c r="I54" s="44">
        <f>G54*H54</f>
        <v>0</v>
      </c>
    </row>
    <row r="55" spans="1:9" ht="15">
      <c r="A55" s="42"/>
      <c r="B55" s="53"/>
      <c r="C55" s="53"/>
      <c r="D55" s="66"/>
      <c r="E55" s="56"/>
      <c r="F55" s="42"/>
      <c r="G55" s="42"/>
      <c r="H55" s="45"/>
      <c r="I55" s="45"/>
    </row>
    <row r="56" spans="1:9" ht="15">
      <c r="A56" s="42"/>
      <c r="B56" s="53"/>
      <c r="C56" s="53"/>
      <c r="D56" s="66"/>
      <c r="E56" s="56"/>
      <c r="F56" s="42"/>
      <c r="G56" s="42"/>
      <c r="H56" s="45"/>
      <c r="I56" s="45"/>
    </row>
    <row r="57" spans="1:9" ht="15" thickBot="1">
      <c r="A57" s="43"/>
      <c r="B57" s="54"/>
      <c r="C57" s="54"/>
      <c r="D57" s="67"/>
      <c r="E57" s="57"/>
      <c r="F57" s="43"/>
      <c r="G57" s="43"/>
      <c r="H57" s="46"/>
      <c r="I57" s="46"/>
    </row>
    <row r="58" spans="1:9" ht="29.5" thickBot="1">
      <c r="A58" s="2">
        <v>45</v>
      </c>
      <c r="B58" s="5" t="s">
        <v>35</v>
      </c>
      <c r="C58" s="5" t="s">
        <v>36</v>
      </c>
      <c r="D58" s="6" t="s">
        <v>37</v>
      </c>
      <c r="E58" s="7" t="s">
        <v>38</v>
      </c>
      <c r="F58" s="13" t="s">
        <v>7</v>
      </c>
      <c r="G58" s="13">
        <v>6</v>
      </c>
      <c r="H58" s="18"/>
      <c r="I58" s="18">
        <f>G58*H58</f>
        <v>0</v>
      </c>
    </row>
    <row r="59" spans="1:9" ht="44" thickBot="1">
      <c r="A59" s="2">
        <v>46</v>
      </c>
      <c r="B59" s="5" t="s">
        <v>110</v>
      </c>
      <c r="C59" s="5" t="s">
        <v>111</v>
      </c>
      <c r="D59" s="6" t="s">
        <v>112</v>
      </c>
      <c r="E59" s="7" t="s">
        <v>6</v>
      </c>
      <c r="F59" s="13" t="s">
        <v>7</v>
      </c>
      <c r="G59" s="13">
        <v>2</v>
      </c>
      <c r="H59" s="18"/>
      <c r="I59" s="18">
        <f>G59*H59</f>
        <v>0</v>
      </c>
    </row>
    <row r="60" spans="1:9" ht="15" thickBot="1">
      <c r="A60" s="58" t="s">
        <v>113</v>
      </c>
      <c r="B60" s="59"/>
      <c r="C60" s="59"/>
      <c r="D60" s="59"/>
      <c r="E60" s="60"/>
      <c r="F60" s="13" t="s">
        <v>7</v>
      </c>
      <c r="G60" s="13">
        <v>40</v>
      </c>
      <c r="H60" s="22"/>
      <c r="I60" s="29">
        <v>0</v>
      </c>
    </row>
    <row r="61" spans="8:9" ht="29">
      <c r="H61" s="30" t="s">
        <v>123</v>
      </c>
      <c r="I61" s="31">
        <f>I60+I46+I22+I5</f>
        <v>0</v>
      </c>
    </row>
    <row r="62" spans="8:9" ht="15">
      <c r="H62" s="32" t="s">
        <v>124</v>
      </c>
      <c r="I62" s="33">
        <f>I61*0.21</f>
        <v>0</v>
      </c>
    </row>
    <row r="63" spans="8:9" ht="29.5" thickBot="1">
      <c r="H63" s="34" t="s">
        <v>125</v>
      </c>
      <c r="I63" s="35">
        <f>I61+I62</f>
        <v>0</v>
      </c>
    </row>
    <row r="65" ht="15">
      <c r="B65" s="4" t="s">
        <v>126</v>
      </c>
    </row>
    <row r="67" ht="15">
      <c r="B67" s="4" t="s">
        <v>127</v>
      </c>
    </row>
  </sheetData>
  <mergeCells count="38">
    <mergeCell ref="A22:H22"/>
    <mergeCell ref="G54:G57"/>
    <mergeCell ref="H54:H57"/>
    <mergeCell ref="I54:I57"/>
    <mergeCell ref="B49:B50"/>
    <mergeCell ref="C49:C50"/>
    <mergeCell ref="E49:E50"/>
    <mergeCell ref="A60:E60"/>
    <mergeCell ref="I3:I4"/>
    <mergeCell ref="G3:G4"/>
    <mergeCell ref="B3:C4"/>
    <mergeCell ref="F49:F50"/>
    <mergeCell ref="G49:G50"/>
    <mergeCell ref="H49:H50"/>
    <mergeCell ref="I49:I50"/>
    <mergeCell ref="A54:A57"/>
    <mergeCell ref="B54:B57"/>
    <mergeCell ref="C54:C57"/>
    <mergeCell ref="D54:D57"/>
    <mergeCell ref="E54:E57"/>
    <mergeCell ref="F54:F57"/>
    <mergeCell ref="A49:A50"/>
    <mergeCell ref="D49:D50"/>
    <mergeCell ref="A17:A20"/>
    <mergeCell ref="B17:B20"/>
    <mergeCell ref="C17:C20"/>
    <mergeCell ref="E17:E20"/>
    <mergeCell ref="F17:F20"/>
    <mergeCell ref="G17:G20"/>
    <mergeCell ref="H17:H20"/>
    <mergeCell ref="I17:I20"/>
    <mergeCell ref="D17:D20"/>
    <mergeCell ref="H3:H4"/>
    <mergeCell ref="A1:F1"/>
    <mergeCell ref="A3:A4"/>
    <mergeCell ref="D3:D4"/>
    <mergeCell ref="E3:E4"/>
    <mergeCell ref="F3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dcterms:created xsi:type="dcterms:W3CDTF">2021-02-01T10:59:40Z</dcterms:created>
  <dcterms:modified xsi:type="dcterms:W3CDTF">2021-03-03T18:21:37Z</dcterms:modified>
  <cp:category/>
  <cp:version/>
  <cp:contentType/>
  <cp:contentStatus/>
</cp:coreProperties>
</file>