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Pol'!$A$1:$X$419</definedName>
    <definedName name="_xlnm.Print_Area" localSheetId="4">'02 18_43_02 Pol'!$A$1:$X$1298</definedName>
    <definedName name="_xlnm.Print_Area" localSheetId="5">'03 18_43_03 Pol'!$A$1:$X$59</definedName>
    <definedName name="_xlnm.Print_Area" localSheetId="6">'04 18_43_04 Pol'!$A$1:$X$65</definedName>
    <definedName name="_xlnm.Print_Area" localSheetId="7">'05 18_43_05 Pol'!$A$1:$X$57</definedName>
    <definedName name="_xlnm.Print_Area" localSheetId="8">'06 18_43_06 Pol'!$A$1:$X$59</definedName>
    <definedName name="_xlnm.Print_Area" localSheetId="9">'07 18_43_07 Pol'!$A$1:$X$91</definedName>
    <definedName name="_xlnm.Print_Area" localSheetId="10">'08 18_43_08 Pol'!$A$1:$X$64</definedName>
    <definedName name="_xlnm.Print_Area" localSheetId="1">Stavba!$A$1:$J$102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1" i="1"/>
  <c r="I19" s="1"/>
  <c r="I100"/>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I54" s="1"/>
  <c r="F54"/>
  <c r="G53"/>
  <c r="F53"/>
  <c r="G52"/>
  <c r="F52"/>
  <c r="G51"/>
  <c r="I51" s="1"/>
  <c r="F51"/>
  <c r="G50"/>
  <c r="F50"/>
  <c r="G49"/>
  <c r="F49"/>
  <c r="G48"/>
  <c r="F48"/>
  <c r="G47"/>
  <c r="F47"/>
  <c r="G46"/>
  <c r="F46"/>
  <c r="G45"/>
  <c r="I45" s="1"/>
  <c r="F45"/>
  <c r="G44"/>
  <c r="F44"/>
  <c r="G43"/>
  <c r="F43"/>
  <c r="G42"/>
  <c r="F42"/>
  <c r="G41"/>
  <c r="F41"/>
  <c r="G39"/>
  <c r="F39"/>
  <c r="G63" i="19"/>
  <c r="BA29"/>
  <c r="BA27"/>
  <c r="BA22"/>
  <c r="BA12"/>
  <c r="BA10"/>
  <c r="G9"/>
  <c r="G8" s="1"/>
  <c r="I9"/>
  <c r="I8" s="1"/>
  <c r="K9"/>
  <c r="K8" s="1"/>
  <c r="M9"/>
  <c r="M8" s="1"/>
  <c r="O9"/>
  <c r="Q9"/>
  <c r="V9"/>
  <c r="V8" s="1"/>
  <c r="G11"/>
  <c r="I11"/>
  <c r="K11"/>
  <c r="M11"/>
  <c r="O11"/>
  <c r="Q11"/>
  <c r="V11"/>
  <c r="G13"/>
  <c r="M13" s="1"/>
  <c r="I13"/>
  <c r="K13"/>
  <c r="O13"/>
  <c r="Q13"/>
  <c r="V13"/>
  <c r="G15"/>
  <c r="M15" s="1"/>
  <c r="I15"/>
  <c r="K15"/>
  <c r="O15"/>
  <c r="Q15"/>
  <c r="Q8" s="1"/>
  <c r="V15"/>
  <c r="G17"/>
  <c r="M17" s="1"/>
  <c r="I17"/>
  <c r="K17"/>
  <c r="O17"/>
  <c r="O8" s="1"/>
  <c r="Q17"/>
  <c r="V17"/>
  <c r="G18"/>
  <c r="I18"/>
  <c r="K18"/>
  <c r="M18"/>
  <c r="O18"/>
  <c r="Q18"/>
  <c r="V18"/>
  <c r="G19"/>
  <c r="I19"/>
  <c r="K19"/>
  <c r="M19"/>
  <c r="O19"/>
  <c r="Q19"/>
  <c r="V19"/>
  <c r="G21"/>
  <c r="I21"/>
  <c r="K21"/>
  <c r="M21"/>
  <c r="O21"/>
  <c r="Q21"/>
  <c r="V21"/>
  <c r="G23"/>
  <c r="M23" s="1"/>
  <c r="I23"/>
  <c r="K23"/>
  <c r="O23"/>
  <c r="Q23"/>
  <c r="V23"/>
  <c r="G24"/>
  <c r="V24"/>
  <c r="G25"/>
  <c r="M25" s="1"/>
  <c r="M24" s="1"/>
  <c r="I25"/>
  <c r="K25"/>
  <c r="K24" s="1"/>
  <c r="O25"/>
  <c r="O24" s="1"/>
  <c r="Q25"/>
  <c r="Q24" s="1"/>
  <c r="V25"/>
  <c r="G26"/>
  <c r="I26"/>
  <c r="K26"/>
  <c r="M26"/>
  <c r="O26"/>
  <c r="Q26"/>
  <c r="V26"/>
  <c r="G28"/>
  <c r="I28"/>
  <c r="K28"/>
  <c r="M28"/>
  <c r="O28"/>
  <c r="Q28"/>
  <c r="V28"/>
  <c r="G30"/>
  <c r="I30"/>
  <c r="I24" s="1"/>
  <c r="K30"/>
  <c r="M30"/>
  <c r="O30"/>
  <c r="Q30"/>
  <c r="V30"/>
  <c r="G33"/>
  <c r="G32" s="1"/>
  <c r="I33"/>
  <c r="K33"/>
  <c r="O33"/>
  <c r="O32" s="1"/>
  <c r="Q33"/>
  <c r="Q32" s="1"/>
  <c r="V33"/>
  <c r="V32" s="1"/>
  <c r="G34"/>
  <c r="M34" s="1"/>
  <c r="I34"/>
  <c r="K34"/>
  <c r="O34"/>
  <c r="Q34"/>
  <c r="V34"/>
  <c r="G35"/>
  <c r="I35"/>
  <c r="K35"/>
  <c r="M35"/>
  <c r="O35"/>
  <c r="Q35"/>
  <c r="V35"/>
  <c r="G36"/>
  <c r="I36"/>
  <c r="K36"/>
  <c r="K32" s="1"/>
  <c r="M36"/>
  <c r="O36"/>
  <c r="Q36"/>
  <c r="V36"/>
  <c r="G37"/>
  <c r="I37"/>
  <c r="K37"/>
  <c r="M37"/>
  <c r="O37"/>
  <c r="Q37"/>
  <c r="V37"/>
  <c r="G38"/>
  <c r="M38" s="1"/>
  <c r="I38"/>
  <c r="I32" s="1"/>
  <c r="K38"/>
  <c r="O38"/>
  <c r="Q38"/>
  <c r="V38"/>
  <c r="G39"/>
  <c r="M39" s="1"/>
  <c r="I39"/>
  <c r="K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I47"/>
  <c r="K47"/>
  <c r="M47"/>
  <c r="O47"/>
  <c r="Q47"/>
  <c r="V47"/>
  <c r="G48"/>
  <c r="I48"/>
  <c r="K48"/>
  <c r="M48"/>
  <c r="O48"/>
  <c r="Q48"/>
  <c r="V48"/>
  <c r="G49"/>
  <c r="I49"/>
  <c r="K49"/>
  <c r="M49"/>
  <c r="O49"/>
  <c r="Q49"/>
  <c r="V49"/>
  <c r="G50"/>
  <c r="M50" s="1"/>
  <c r="I50"/>
  <c r="K50"/>
  <c r="O50"/>
  <c r="Q50"/>
  <c r="V50"/>
  <c r="G51"/>
  <c r="M51" s="1"/>
  <c r="I51"/>
  <c r="K51"/>
  <c r="O51"/>
  <c r="Q51"/>
  <c r="V51"/>
  <c r="G52"/>
  <c r="M52" s="1"/>
  <c r="I52"/>
  <c r="K52"/>
  <c r="O52"/>
  <c r="Q52"/>
  <c r="V52"/>
  <c r="G53"/>
  <c r="I53"/>
  <c r="K53"/>
  <c r="M53"/>
  <c r="O53"/>
  <c r="Q53"/>
  <c r="V53"/>
  <c r="G54"/>
  <c r="I54"/>
  <c r="K54"/>
  <c r="M54"/>
  <c r="O54"/>
  <c r="Q54"/>
  <c r="V54"/>
  <c r="G55"/>
  <c r="I55"/>
  <c r="K55"/>
  <c r="M55"/>
  <c r="O55"/>
  <c r="Q55"/>
  <c r="V55"/>
  <c r="G56"/>
  <c r="M56" s="1"/>
  <c r="I56"/>
  <c r="K56"/>
  <c r="O56"/>
  <c r="Q56"/>
  <c r="V56"/>
  <c r="G57"/>
  <c r="V57"/>
  <c r="G58"/>
  <c r="M58" s="1"/>
  <c r="M57" s="1"/>
  <c r="I58"/>
  <c r="K58"/>
  <c r="K57" s="1"/>
  <c r="O58"/>
  <c r="O57" s="1"/>
  <c r="Q58"/>
  <c r="Q57" s="1"/>
  <c r="V58"/>
  <c r="G59"/>
  <c r="I59"/>
  <c r="K59"/>
  <c r="M59"/>
  <c r="O59"/>
  <c r="Q59"/>
  <c r="V59"/>
  <c r="G60"/>
  <c r="I60"/>
  <c r="K60"/>
  <c r="M60"/>
  <c r="O60"/>
  <c r="Q60"/>
  <c r="V60"/>
  <c r="G61"/>
  <c r="I61"/>
  <c r="I57" s="1"/>
  <c r="K61"/>
  <c r="M61"/>
  <c r="O61"/>
  <c r="Q61"/>
  <c r="V61"/>
  <c r="AE63"/>
  <c r="AF63"/>
  <c r="G90" i="18"/>
  <c r="BA56"/>
  <c r="BA55"/>
  <c r="BA36"/>
  <c r="BA34"/>
  <c r="BA25"/>
  <c r="BA23"/>
  <c r="BA12"/>
  <c r="BA10"/>
  <c r="O8"/>
  <c r="G9"/>
  <c r="I9"/>
  <c r="I8" s="1"/>
  <c r="K9"/>
  <c r="K8" s="1"/>
  <c r="M9"/>
  <c r="M8" s="1"/>
  <c r="O9"/>
  <c r="Q9"/>
  <c r="V9"/>
  <c r="G11"/>
  <c r="I11"/>
  <c r="K11"/>
  <c r="M11"/>
  <c r="O11"/>
  <c r="Q11"/>
  <c r="V11"/>
  <c r="G13"/>
  <c r="I13"/>
  <c r="K13"/>
  <c r="M13"/>
  <c r="O13"/>
  <c r="Q13"/>
  <c r="V13"/>
  <c r="G15"/>
  <c r="M15" s="1"/>
  <c r="I15"/>
  <c r="K15"/>
  <c r="O15"/>
  <c r="Q15"/>
  <c r="V15"/>
  <c r="V8" s="1"/>
  <c r="G17"/>
  <c r="M17" s="1"/>
  <c r="I17"/>
  <c r="K17"/>
  <c r="O17"/>
  <c r="Q17"/>
  <c r="Q8" s="1"/>
  <c r="V17"/>
  <c r="G18"/>
  <c r="M18" s="1"/>
  <c r="I18"/>
  <c r="K18"/>
  <c r="O18"/>
  <c r="Q18"/>
  <c r="V18"/>
  <c r="G19"/>
  <c r="I19"/>
  <c r="K19"/>
  <c r="M19"/>
  <c r="O19"/>
  <c r="Q19"/>
  <c r="V19"/>
  <c r="K20"/>
  <c r="G21"/>
  <c r="I21"/>
  <c r="I20" s="1"/>
  <c r="K21"/>
  <c r="M21"/>
  <c r="O21"/>
  <c r="Q21"/>
  <c r="Q20" s="1"/>
  <c r="V21"/>
  <c r="G22"/>
  <c r="G20" s="1"/>
  <c r="I22"/>
  <c r="K22"/>
  <c r="O22"/>
  <c r="Q22"/>
  <c r="V22"/>
  <c r="V20" s="1"/>
  <c r="G24"/>
  <c r="M24" s="1"/>
  <c r="I24"/>
  <c r="K24"/>
  <c r="O24"/>
  <c r="Q24"/>
  <c r="V24"/>
  <c r="G26"/>
  <c r="M26" s="1"/>
  <c r="I26"/>
  <c r="K26"/>
  <c r="O26"/>
  <c r="O20" s="1"/>
  <c r="Q26"/>
  <c r="V26"/>
  <c r="I28"/>
  <c r="M28"/>
  <c r="O28"/>
  <c r="Q28"/>
  <c r="G29"/>
  <c r="G28" s="1"/>
  <c r="I29"/>
  <c r="K29"/>
  <c r="K28" s="1"/>
  <c r="M29"/>
  <c r="O29"/>
  <c r="Q29"/>
  <c r="V29"/>
  <c r="V28" s="1"/>
  <c r="G31"/>
  <c r="G30" s="1"/>
  <c r="I31"/>
  <c r="K31"/>
  <c r="O31"/>
  <c r="O30" s="1"/>
  <c r="Q31"/>
  <c r="V31"/>
  <c r="V30" s="1"/>
  <c r="G33"/>
  <c r="M33" s="1"/>
  <c r="I33"/>
  <c r="K33"/>
  <c r="O33"/>
  <c r="Q33"/>
  <c r="Q30" s="1"/>
  <c r="V33"/>
  <c r="G35"/>
  <c r="M35" s="1"/>
  <c r="I35"/>
  <c r="K35"/>
  <c r="O35"/>
  <c r="Q35"/>
  <c r="V35"/>
  <c r="G37"/>
  <c r="I37"/>
  <c r="K37"/>
  <c r="M37"/>
  <c r="O37"/>
  <c r="Q37"/>
  <c r="V37"/>
  <c r="G39"/>
  <c r="I39"/>
  <c r="K39"/>
  <c r="K30" s="1"/>
  <c r="M39"/>
  <c r="O39"/>
  <c r="Q39"/>
  <c r="V39"/>
  <c r="G41"/>
  <c r="I41"/>
  <c r="I30" s="1"/>
  <c r="K41"/>
  <c r="M41"/>
  <c r="O41"/>
  <c r="Q41"/>
  <c r="V41"/>
  <c r="G42"/>
  <c r="M42" s="1"/>
  <c r="I42"/>
  <c r="K42"/>
  <c r="O42"/>
  <c r="Q42"/>
  <c r="V42"/>
  <c r="G43"/>
  <c r="M43" s="1"/>
  <c r="I43"/>
  <c r="K43"/>
  <c r="O43"/>
  <c r="Q43"/>
  <c r="V43"/>
  <c r="G45"/>
  <c r="M45" s="1"/>
  <c r="I45"/>
  <c r="K45"/>
  <c r="O45"/>
  <c r="Q45"/>
  <c r="V45"/>
  <c r="G46"/>
  <c r="I46"/>
  <c r="K46"/>
  <c r="M46"/>
  <c r="O46"/>
  <c r="Q46"/>
  <c r="V46"/>
  <c r="G47"/>
  <c r="I47"/>
  <c r="K47"/>
  <c r="M47"/>
  <c r="O47"/>
  <c r="Q47"/>
  <c r="V47"/>
  <c r="G48"/>
  <c r="I48"/>
  <c r="K48"/>
  <c r="M48"/>
  <c r="O48"/>
  <c r="Q48"/>
  <c r="V48"/>
  <c r="G50"/>
  <c r="M50" s="1"/>
  <c r="I50"/>
  <c r="K50"/>
  <c r="O50"/>
  <c r="Q50"/>
  <c r="V50"/>
  <c r="G52"/>
  <c r="M52" s="1"/>
  <c r="I52"/>
  <c r="K52"/>
  <c r="O52"/>
  <c r="Q52"/>
  <c r="V52"/>
  <c r="G53"/>
  <c r="K53"/>
  <c r="O53"/>
  <c r="Q53"/>
  <c r="V53"/>
  <c r="G54"/>
  <c r="I54"/>
  <c r="I53" s="1"/>
  <c r="K54"/>
  <c r="M54"/>
  <c r="M53" s="1"/>
  <c r="O54"/>
  <c r="Q54"/>
  <c r="V54"/>
  <c r="K57"/>
  <c r="G58"/>
  <c r="I58"/>
  <c r="I57" s="1"/>
  <c r="K58"/>
  <c r="M58"/>
  <c r="O58"/>
  <c r="Q58"/>
  <c r="Q57" s="1"/>
  <c r="V58"/>
  <c r="G60"/>
  <c r="G57" s="1"/>
  <c r="I60"/>
  <c r="K60"/>
  <c r="O60"/>
  <c r="Q60"/>
  <c r="V60"/>
  <c r="V57" s="1"/>
  <c r="G62"/>
  <c r="M62" s="1"/>
  <c r="I62"/>
  <c r="K62"/>
  <c r="O62"/>
  <c r="Q62"/>
  <c r="V62"/>
  <c r="G63"/>
  <c r="M63" s="1"/>
  <c r="I63"/>
  <c r="K63"/>
  <c r="O63"/>
  <c r="O57" s="1"/>
  <c r="Q63"/>
  <c r="V63"/>
  <c r="G66"/>
  <c r="G65" s="1"/>
  <c r="I66"/>
  <c r="K66"/>
  <c r="K65" s="1"/>
  <c r="M66"/>
  <c r="O66"/>
  <c r="Q66"/>
  <c r="V66"/>
  <c r="V65" s="1"/>
  <c r="G68"/>
  <c r="I68"/>
  <c r="I65" s="1"/>
  <c r="K68"/>
  <c r="M68"/>
  <c r="O68"/>
  <c r="Q68"/>
  <c r="V68"/>
  <c r="G70"/>
  <c r="M70" s="1"/>
  <c r="I70"/>
  <c r="K70"/>
  <c r="O70"/>
  <c r="Q70"/>
  <c r="V70"/>
  <c r="G71"/>
  <c r="M71" s="1"/>
  <c r="I71"/>
  <c r="K71"/>
  <c r="O71"/>
  <c r="Q71"/>
  <c r="Q65" s="1"/>
  <c r="V71"/>
  <c r="G72"/>
  <c r="M72" s="1"/>
  <c r="I72"/>
  <c r="K72"/>
  <c r="O72"/>
  <c r="O65" s="1"/>
  <c r="Q72"/>
  <c r="V72"/>
  <c r="G73"/>
  <c r="I73"/>
  <c r="K73"/>
  <c r="M73"/>
  <c r="O73"/>
  <c r="Q73"/>
  <c r="V73"/>
  <c r="G74"/>
  <c r="I74"/>
  <c r="K74"/>
  <c r="M74"/>
  <c r="O74"/>
  <c r="Q74"/>
  <c r="V74"/>
  <c r="G75"/>
  <c r="I75"/>
  <c r="K75"/>
  <c r="M75"/>
  <c r="O75"/>
  <c r="Q75"/>
  <c r="V75"/>
  <c r="G76"/>
  <c r="M76" s="1"/>
  <c r="I76"/>
  <c r="K76"/>
  <c r="O76"/>
  <c r="Q76"/>
  <c r="V76"/>
  <c r="G77"/>
  <c r="M77" s="1"/>
  <c r="I77"/>
  <c r="K77"/>
  <c r="O77"/>
  <c r="Q77"/>
  <c r="V77"/>
  <c r="G78"/>
  <c r="M78" s="1"/>
  <c r="I78"/>
  <c r="K78"/>
  <c r="O78"/>
  <c r="Q78"/>
  <c r="V78"/>
  <c r="G79"/>
  <c r="I79"/>
  <c r="K79"/>
  <c r="M79"/>
  <c r="O79"/>
  <c r="Q79"/>
  <c r="V79"/>
  <c r="G80"/>
  <c r="I80"/>
  <c r="K80"/>
  <c r="M80"/>
  <c r="O80"/>
  <c r="Q80"/>
  <c r="V80"/>
  <c r="G81"/>
  <c r="I81"/>
  <c r="K81"/>
  <c r="M81"/>
  <c r="O81"/>
  <c r="Q81"/>
  <c r="V81"/>
  <c r="G82"/>
  <c r="M82" s="1"/>
  <c r="I82"/>
  <c r="K82"/>
  <c r="O82"/>
  <c r="Q82"/>
  <c r="V82"/>
  <c r="G84"/>
  <c r="Q84"/>
  <c r="V84"/>
  <c r="G85"/>
  <c r="M85" s="1"/>
  <c r="M84" s="1"/>
  <c r="I85"/>
  <c r="K85"/>
  <c r="K84" s="1"/>
  <c r="O85"/>
  <c r="O84" s="1"/>
  <c r="Q85"/>
  <c r="V85"/>
  <c r="G86"/>
  <c r="I86"/>
  <c r="K86"/>
  <c r="M86"/>
  <c r="O86"/>
  <c r="Q86"/>
  <c r="V86"/>
  <c r="G87"/>
  <c r="I87"/>
  <c r="K87"/>
  <c r="M87"/>
  <c r="O87"/>
  <c r="Q87"/>
  <c r="V87"/>
  <c r="G88"/>
  <c r="I88"/>
  <c r="I84" s="1"/>
  <c r="K88"/>
  <c r="M88"/>
  <c r="O88"/>
  <c r="Q88"/>
  <c r="V88"/>
  <c r="AE90"/>
  <c r="G58" i="17"/>
  <c r="BA32"/>
  <c r="BA30"/>
  <c r="BA28"/>
  <c r="BA10"/>
  <c r="G9"/>
  <c r="I9"/>
  <c r="K9"/>
  <c r="K8" s="1"/>
  <c r="M9"/>
  <c r="O9"/>
  <c r="O8" s="1"/>
  <c r="Q9"/>
  <c r="Q8" s="1"/>
  <c r="V9"/>
  <c r="G11"/>
  <c r="I11"/>
  <c r="K11"/>
  <c r="M11"/>
  <c r="O11"/>
  <c r="Q11"/>
  <c r="V11"/>
  <c r="G13"/>
  <c r="I13"/>
  <c r="I8" s="1"/>
  <c r="K13"/>
  <c r="M13"/>
  <c r="O13"/>
  <c r="Q13"/>
  <c r="V13"/>
  <c r="G15"/>
  <c r="M15" s="1"/>
  <c r="I15"/>
  <c r="K15"/>
  <c r="O15"/>
  <c r="Q15"/>
  <c r="V15"/>
  <c r="G17"/>
  <c r="M17" s="1"/>
  <c r="I17"/>
  <c r="K17"/>
  <c r="O17"/>
  <c r="Q17"/>
  <c r="V17"/>
  <c r="G19"/>
  <c r="AF58" s="1"/>
  <c r="I19"/>
  <c r="K19"/>
  <c r="O19"/>
  <c r="Q19"/>
  <c r="V19"/>
  <c r="V8" s="1"/>
  <c r="G20"/>
  <c r="I20"/>
  <c r="K20"/>
  <c r="M20"/>
  <c r="O20"/>
  <c r="Q20"/>
  <c r="V20"/>
  <c r="G21"/>
  <c r="I21"/>
  <c r="K21"/>
  <c r="M21"/>
  <c r="O21"/>
  <c r="Q21"/>
  <c r="V21"/>
  <c r="G23"/>
  <c r="M23" s="1"/>
  <c r="I23"/>
  <c r="K23"/>
  <c r="K22" s="1"/>
  <c r="O23"/>
  <c r="Q23"/>
  <c r="Q22" s="1"/>
  <c r="V23"/>
  <c r="V22" s="1"/>
  <c r="G24"/>
  <c r="M24" s="1"/>
  <c r="I24"/>
  <c r="I22" s="1"/>
  <c r="K24"/>
  <c r="O24"/>
  <c r="Q24"/>
  <c r="V24"/>
  <c r="G25"/>
  <c r="M25" s="1"/>
  <c r="I25"/>
  <c r="K25"/>
  <c r="O25"/>
  <c r="O22" s="1"/>
  <c r="Q25"/>
  <c r="V25"/>
  <c r="G26"/>
  <c r="I26"/>
  <c r="K26"/>
  <c r="M26"/>
  <c r="O26"/>
  <c r="Q26"/>
  <c r="V26"/>
  <c r="G27"/>
  <c r="I27"/>
  <c r="K27"/>
  <c r="M27"/>
  <c r="O27"/>
  <c r="Q27"/>
  <c r="V27"/>
  <c r="G29"/>
  <c r="I29"/>
  <c r="K29"/>
  <c r="M29"/>
  <c r="O29"/>
  <c r="Q29"/>
  <c r="V29"/>
  <c r="G31"/>
  <c r="M31" s="1"/>
  <c r="I31"/>
  <c r="K31"/>
  <c r="O31"/>
  <c r="Q31"/>
  <c r="V31"/>
  <c r="G33"/>
  <c r="M33" s="1"/>
  <c r="I33"/>
  <c r="K33"/>
  <c r="O33"/>
  <c r="Q33"/>
  <c r="V33"/>
  <c r="G35"/>
  <c r="M35" s="1"/>
  <c r="I35"/>
  <c r="K35"/>
  <c r="O35"/>
  <c r="Q35"/>
  <c r="V35"/>
  <c r="G36"/>
  <c r="I36"/>
  <c r="K36"/>
  <c r="M36"/>
  <c r="O36"/>
  <c r="Q36"/>
  <c r="V36"/>
  <c r="G37"/>
  <c r="I37"/>
  <c r="K37"/>
  <c r="M37"/>
  <c r="O37"/>
  <c r="Q37"/>
  <c r="V37"/>
  <c r="G39"/>
  <c r="I39"/>
  <c r="K39"/>
  <c r="M39"/>
  <c r="O39"/>
  <c r="Q39"/>
  <c r="V39"/>
  <c r="G41"/>
  <c r="M41" s="1"/>
  <c r="I41"/>
  <c r="K41"/>
  <c r="O41"/>
  <c r="Q41"/>
  <c r="V41"/>
  <c r="G43"/>
  <c r="M43" s="1"/>
  <c r="I43"/>
  <c r="K43"/>
  <c r="O43"/>
  <c r="Q43"/>
  <c r="V43"/>
  <c r="G44"/>
  <c r="M44" s="1"/>
  <c r="I44"/>
  <c r="K44"/>
  <c r="O44"/>
  <c r="Q44"/>
  <c r="V44"/>
  <c r="G45"/>
  <c r="I45"/>
  <c r="K45"/>
  <c r="M45"/>
  <c r="O45"/>
  <c r="Q45"/>
  <c r="V45"/>
  <c r="G46"/>
  <c r="I46"/>
  <c r="K46"/>
  <c r="M46"/>
  <c r="O46"/>
  <c r="Q46"/>
  <c r="V46"/>
  <c r="G47"/>
  <c r="I47"/>
  <c r="K47"/>
  <c r="M47"/>
  <c r="O47"/>
  <c r="Q47"/>
  <c r="V47"/>
  <c r="G48"/>
  <c r="M48" s="1"/>
  <c r="I48"/>
  <c r="K48"/>
  <c r="O48"/>
  <c r="Q48"/>
  <c r="V48"/>
  <c r="I49"/>
  <c r="K49"/>
  <c r="G50"/>
  <c r="G49" s="1"/>
  <c r="I50"/>
  <c r="K50"/>
  <c r="O50"/>
  <c r="O49" s="1"/>
  <c r="Q50"/>
  <c r="Q49" s="1"/>
  <c r="V50"/>
  <c r="V49" s="1"/>
  <c r="Q52"/>
  <c r="G53"/>
  <c r="I53"/>
  <c r="I52" s="1"/>
  <c r="K53"/>
  <c r="K52" s="1"/>
  <c r="M53"/>
  <c r="O53"/>
  <c r="O52" s="1"/>
  <c r="Q53"/>
  <c r="V53"/>
  <c r="G54"/>
  <c r="I54"/>
  <c r="K54"/>
  <c r="M54"/>
  <c r="O54"/>
  <c r="Q54"/>
  <c r="V54"/>
  <c r="G55"/>
  <c r="G52" s="1"/>
  <c r="I55"/>
  <c r="K55"/>
  <c r="O55"/>
  <c r="Q55"/>
  <c r="V55"/>
  <c r="V52" s="1"/>
  <c r="G56"/>
  <c r="M56" s="1"/>
  <c r="I56"/>
  <c r="K56"/>
  <c r="O56"/>
  <c r="Q56"/>
  <c r="V56"/>
  <c r="AE58"/>
  <c r="G56" i="16"/>
  <c r="BA24"/>
  <c r="BA14"/>
  <c r="BA12"/>
  <c r="BA10"/>
  <c r="G9"/>
  <c r="AF56" s="1"/>
  <c r="I9"/>
  <c r="K9"/>
  <c r="K8" s="1"/>
  <c r="M9"/>
  <c r="O9"/>
  <c r="Q9"/>
  <c r="Q8" s="1"/>
  <c r="V9"/>
  <c r="G11"/>
  <c r="M11" s="1"/>
  <c r="I11"/>
  <c r="I8" s="1"/>
  <c r="K11"/>
  <c r="O11"/>
  <c r="O8" s="1"/>
  <c r="Q11"/>
  <c r="V11"/>
  <c r="G13"/>
  <c r="I13"/>
  <c r="K13"/>
  <c r="M13"/>
  <c r="O13"/>
  <c r="Q13"/>
  <c r="V13"/>
  <c r="G15"/>
  <c r="M15" s="1"/>
  <c r="I15"/>
  <c r="K15"/>
  <c r="O15"/>
  <c r="Q15"/>
  <c r="V15"/>
  <c r="G17"/>
  <c r="I17"/>
  <c r="K17"/>
  <c r="M17"/>
  <c r="O17"/>
  <c r="Q17"/>
  <c r="V17"/>
  <c r="G19"/>
  <c r="G8" s="1"/>
  <c r="I19"/>
  <c r="K19"/>
  <c r="O19"/>
  <c r="Q19"/>
  <c r="V19"/>
  <c r="V8" s="1"/>
  <c r="G20"/>
  <c r="I20"/>
  <c r="K20"/>
  <c r="M20"/>
  <c r="O20"/>
  <c r="Q20"/>
  <c r="V20"/>
  <c r="G21"/>
  <c r="M21" s="1"/>
  <c r="I21"/>
  <c r="K21"/>
  <c r="O21"/>
  <c r="Q21"/>
  <c r="V21"/>
  <c r="G23"/>
  <c r="I23"/>
  <c r="K23"/>
  <c r="M23"/>
  <c r="O23"/>
  <c r="Q23"/>
  <c r="V23"/>
  <c r="G25"/>
  <c r="M25" s="1"/>
  <c r="I25"/>
  <c r="K25"/>
  <c r="O25"/>
  <c r="Q25"/>
  <c r="V25"/>
  <c r="G27"/>
  <c r="G26" s="1"/>
  <c r="I27"/>
  <c r="K27"/>
  <c r="O27"/>
  <c r="Q27"/>
  <c r="V27"/>
  <c r="V26" s="1"/>
  <c r="G28"/>
  <c r="I28"/>
  <c r="K28"/>
  <c r="K26" s="1"/>
  <c r="M28"/>
  <c r="O28"/>
  <c r="Q28"/>
  <c r="Q26" s="1"/>
  <c r="V28"/>
  <c r="G30"/>
  <c r="I30"/>
  <c r="K30"/>
  <c r="M30"/>
  <c r="O30"/>
  <c r="O26" s="1"/>
  <c r="Q30"/>
  <c r="V30"/>
  <c r="G31"/>
  <c r="I31"/>
  <c r="K31"/>
  <c r="M31"/>
  <c r="O31"/>
  <c r="Q31"/>
  <c r="V31"/>
  <c r="G32"/>
  <c r="M32" s="1"/>
  <c r="I32"/>
  <c r="K32"/>
  <c r="O32"/>
  <c r="Q32"/>
  <c r="V32"/>
  <c r="G33"/>
  <c r="M33" s="1"/>
  <c r="I33"/>
  <c r="I26" s="1"/>
  <c r="K33"/>
  <c r="O33"/>
  <c r="Q33"/>
  <c r="V33"/>
  <c r="G34"/>
  <c r="M34" s="1"/>
  <c r="I34"/>
  <c r="K34"/>
  <c r="O34"/>
  <c r="Q34"/>
  <c r="V34"/>
  <c r="G35"/>
  <c r="I35"/>
  <c r="K35"/>
  <c r="M35"/>
  <c r="O35"/>
  <c r="Q35"/>
  <c r="V35"/>
  <c r="G36"/>
  <c r="I36"/>
  <c r="K36"/>
  <c r="M36"/>
  <c r="O36"/>
  <c r="Q36"/>
  <c r="V36"/>
  <c r="G37"/>
  <c r="I37"/>
  <c r="K37"/>
  <c r="M37"/>
  <c r="O37"/>
  <c r="Q37"/>
  <c r="V37"/>
  <c r="G38"/>
  <c r="M38" s="1"/>
  <c r="I38"/>
  <c r="K38"/>
  <c r="O38"/>
  <c r="Q38"/>
  <c r="V38"/>
  <c r="G40"/>
  <c r="M40" s="1"/>
  <c r="I40"/>
  <c r="K40"/>
  <c r="O40"/>
  <c r="Q40"/>
  <c r="V40"/>
  <c r="G41"/>
  <c r="M41" s="1"/>
  <c r="I41"/>
  <c r="K41"/>
  <c r="O41"/>
  <c r="Q41"/>
  <c r="V41"/>
  <c r="G42"/>
  <c r="I42"/>
  <c r="K42"/>
  <c r="M42"/>
  <c r="O42"/>
  <c r="Q42"/>
  <c r="V42"/>
  <c r="G43"/>
  <c r="I43"/>
  <c r="K43"/>
  <c r="M43"/>
  <c r="O43"/>
  <c r="Q43"/>
  <c r="V43"/>
  <c r="G44"/>
  <c r="I44"/>
  <c r="K44"/>
  <c r="M44"/>
  <c r="O44"/>
  <c r="Q44"/>
  <c r="V44"/>
  <c r="G45"/>
  <c r="M45" s="1"/>
  <c r="I45"/>
  <c r="K45"/>
  <c r="O45"/>
  <c r="Q45"/>
  <c r="V45"/>
  <c r="G46"/>
  <c r="M46" s="1"/>
  <c r="I46"/>
  <c r="K46"/>
  <c r="O46"/>
  <c r="Q46"/>
  <c r="V46"/>
  <c r="G47"/>
  <c r="I47"/>
  <c r="M47"/>
  <c r="O47"/>
  <c r="V47"/>
  <c r="G48"/>
  <c r="I48"/>
  <c r="K48"/>
  <c r="K47" s="1"/>
  <c r="M48"/>
  <c r="O48"/>
  <c r="Q48"/>
  <c r="Q47" s="1"/>
  <c r="V48"/>
  <c r="O50"/>
  <c r="G51"/>
  <c r="G50" s="1"/>
  <c r="I51"/>
  <c r="K51"/>
  <c r="M51"/>
  <c r="M50" s="1"/>
  <c r="O51"/>
  <c r="Q51"/>
  <c r="V51"/>
  <c r="V50" s="1"/>
  <c r="G52"/>
  <c r="M52" s="1"/>
  <c r="I52"/>
  <c r="K52"/>
  <c r="K50" s="1"/>
  <c r="O52"/>
  <c r="Q52"/>
  <c r="Q50" s="1"/>
  <c r="V52"/>
  <c r="G53"/>
  <c r="M53" s="1"/>
  <c r="I53"/>
  <c r="I50" s="1"/>
  <c r="K53"/>
  <c r="O53"/>
  <c r="Q53"/>
  <c r="V53"/>
  <c r="G54"/>
  <c r="M54" s="1"/>
  <c r="I54"/>
  <c r="K54"/>
  <c r="O54"/>
  <c r="Q54"/>
  <c r="V54"/>
  <c r="AE56"/>
  <c r="G64" i="15"/>
  <c r="BA24"/>
  <c r="BA14"/>
  <c r="BA12"/>
  <c r="BA10"/>
  <c r="G9"/>
  <c r="I9"/>
  <c r="K9"/>
  <c r="K8" s="1"/>
  <c r="M9"/>
  <c r="O9"/>
  <c r="Q9"/>
  <c r="Q8" s="1"/>
  <c r="V9"/>
  <c r="G11"/>
  <c r="M11" s="1"/>
  <c r="I11"/>
  <c r="I8" s="1"/>
  <c r="K11"/>
  <c r="O11"/>
  <c r="O8" s="1"/>
  <c r="Q11"/>
  <c r="V11"/>
  <c r="G13"/>
  <c r="I13"/>
  <c r="K13"/>
  <c r="M13"/>
  <c r="O13"/>
  <c r="Q13"/>
  <c r="V13"/>
  <c r="G15"/>
  <c r="M15" s="1"/>
  <c r="I15"/>
  <c r="K15"/>
  <c r="O15"/>
  <c r="Q15"/>
  <c r="V15"/>
  <c r="G17"/>
  <c r="I17"/>
  <c r="K17"/>
  <c r="M17"/>
  <c r="O17"/>
  <c r="Q17"/>
  <c r="V17"/>
  <c r="G19"/>
  <c r="G8" s="1"/>
  <c r="I19"/>
  <c r="K19"/>
  <c r="O19"/>
  <c r="Q19"/>
  <c r="V19"/>
  <c r="V8" s="1"/>
  <c r="G20"/>
  <c r="I20"/>
  <c r="K20"/>
  <c r="M20"/>
  <c r="O20"/>
  <c r="Q20"/>
  <c r="V20"/>
  <c r="G21"/>
  <c r="M21" s="1"/>
  <c r="I21"/>
  <c r="K21"/>
  <c r="O21"/>
  <c r="Q21"/>
  <c r="V21"/>
  <c r="G23"/>
  <c r="I23"/>
  <c r="K23"/>
  <c r="M23"/>
  <c r="O23"/>
  <c r="Q23"/>
  <c r="V23"/>
  <c r="G25"/>
  <c r="M25" s="1"/>
  <c r="I25"/>
  <c r="K25"/>
  <c r="O25"/>
  <c r="Q25"/>
  <c r="V25"/>
  <c r="G27"/>
  <c r="G26" s="1"/>
  <c r="I27"/>
  <c r="K27"/>
  <c r="O27"/>
  <c r="O26" s="1"/>
  <c r="Q27"/>
  <c r="V27"/>
  <c r="V26" s="1"/>
  <c r="G28"/>
  <c r="I28"/>
  <c r="K28"/>
  <c r="K26" s="1"/>
  <c r="M28"/>
  <c r="O28"/>
  <c r="Q28"/>
  <c r="Q26" s="1"/>
  <c r="V28"/>
  <c r="G29"/>
  <c r="I29"/>
  <c r="K29"/>
  <c r="M29"/>
  <c r="O29"/>
  <c r="Q29"/>
  <c r="V29"/>
  <c r="G30"/>
  <c r="I30"/>
  <c r="K30"/>
  <c r="M30"/>
  <c r="O30"/>
  <c r="Q30"/>
  <c r="V30"/>
  <c r="G31"/>
  <c r="M31" s="1"/>
  <c r="I31"/>
  <c r="K31"/>
  <c r="O31"/>
  <c r="Q31"/>
  <c r="V31"/>
  <c r="G32"/>
  <c r="M32" s="1"/>
  <c r="I32"/>
  <c r="I26" s="1"/>
  <c r="K32"/>
  <c r="O32"/>
  <c r="Q32"/>
  <c r="V32"/>
  <c r="G33"/>
  <c r="M33" s="1"/>
  <c r="I33"/>
  <c r="K33"/>
  <c r="O33"/>
  <c r="Q33"/>
  <c r="V33"/>
  <c r="G34"/>
  <c r="I34"/>
  <c r="K34"/>
  <c r="M34"/>
  <c r="O34"/>
  <c r="Q34"/>
  <c r="V34"/>
  <c r="G35"/>
  <c r="I35"/>
  <c r="K35"/>
  <c r="M35"/>
  <c r="O35"/>
  <c r="Q35"/>
  <c r="V35"/>
  <c r="G36"/>
  <c r="I36"/>
  <c r="K36"/>
  <c r="M36"/>
  <c r="O36"/>
  <c r="Q36"/>
  <c r="V36"/>
  <c r="G37"/>
  <c r="M37" s="1"/>
  <c r="I37"/>
  <c r="K37"/>
  <c r="O37"/>
  <c r="Q37"/>
  <c r="V37"/>
  <c r="G38"/>
  <c r="M38" s="1"/>
  <c r="I38"/>
  <c r="K38"/>
  <c r="O38"/>
  <c r="Q38"/>
  <c r="V38"/>
  <c r="G39"/>
  <c r="M39" s="1"/>
  <c r="I39"/>
  <c r="K39"/>
  <c r="O39"/>
  <c r="Q39"/>
  <c r="V39"/>
  <c r="G40"/>
  <c r="I40"/>
  <c r="K40"/>
  <c r="M40"/>
  <c r="O40"/>
  <c r="Q40"/>
  <c r="V40"/>
  <c r="G41"/>
  <c r="I41"/>
  <c r="K41"/>
  <c r="M41"/>
  <c r="O41"/>
  <c r="Q41"/>
  <c r="V41"/>
  <c r="G42"/>
  <c r="I42"/>
  <c r="K42"/>
  <c r="M42"/>
  <c r="O42"/>
  <c r="Q42"/>
  <c r="V42"/>
  <c r="G43"/>
  <c r="M43" s="1"/>
  <c r="I43"/>
  <c r="K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M49" s="1"/>
  <c r="I49"/>
  <c r="K49"/>
  <c r="O49"/>
  <c r="Q49"/>
  <c r="V49"/>
  <c r="G50"/>
  <c r="M50" s="1"/>
  <c r="I50"/>
  <c r="K50"/>
  <c r="O50"/>
  <c r="Q50"/>
  <c r="V50"/>
  <c r="G51"/>
  <c r="M51" s="1"/>
  <c r="I51"/>
  <c r="K51"/>
  <c r="O51"/>
  <c r="Q51"/>
  <c r="V51"/>
  <c r="G52"/>
  <c r="I52"/>
  <c r="K52"/>
  <c r="M52"/>
  <c r="O52"/>
  <c r="Q52"/>
  <c r="V52"/>
  <c r="G53"/>
  <c r="I53"/>
  <c r="K53"/>
  <c r="M53"/>
  <c r="O53"/>
  <c r="Q53"/>
  <c r="V53"/>
  <c r="G54"/>
  <c r="I54"/>
  <c r="K54"/>
  <c r="M54"/>
  <c r="O54"/>
  <c r="Q54"/>
  <c r="V54"/>
  <c r="G55"/>
  <c r="K55"/>
  <c r="V55"/>
  <c r="G56"/>
  <c r="M56" s="1"/>
  <c r="M55" s="1"/>
  <c r="I56"/>
  <c r="I55" s="1"/>
  <c r="K56"/>
  <c r="O56"/>
  <c r="O55" s="1"/>
  <c r="Q56"/>
  <c r="Q55" s="1"/>
  <c r="V56"/>
  <c r="G58"/>
  <c r="V58"/>
  <c r="G59"/>
  <c r="I59"/>
  <c r="K59"/>
  <c r="K58" s="1"/>
  <c r="M59"/>
  <c r="O59"/>
  <c r="Q59"/>
  <c r="Q58" s="1"/>
  <c r="V59"/>
  <c r="G60"/>
  <c r="I60"/>
  <c r="I58" s="1"/>
  <c r="K60"/>
  <c r="M60"/>
  <c r="O60"/>
  <c r="O58" s="1"/>
  <c r="Q60"/>
  <c r="V60"/>
  <c r="G61"/>
  <c r="I61"/>
  <c r="K61"/>
  <c r="M61"/>
  <c r="O61"/>
  <c r="Q61"/>
  <c r="V61"/>
  <c r="G62"/>
  <c r="M62" s="1"/>
  <c r="I62"/>
  <c r="K62"/>
  <c r="O62"/>
  <c r="Q62"/>
  <c r="V62"/>
  <c r="AE64"/>
  <c r="AF64"/>
  <c r="G58" i="14"/>
  <c r="BA51"/>
  <c r="BA14"/>
  <c r="BA12"/>
  <c r="BA10"/>
  <c r="G9"/>
  <c r="G8" s="1"/>
  <c r="I9"/>
  <c r="I8" s="1"/>
  <c r="K9"/>
  <c r="M9"/>
  <c r="O9"/>
  <c r="O8" s="1"/>
  <c r="Q9"/>
  <c r="V9"/>
  <c r="V8" s="1"/>
  <c r="G11"/>
  <c r="M11" s="1"/>
  <c r="I11"/>
  <c r="K11"/>
  <c r="O11"/>
  <c r="Q11"/>
  <c r="Q8" s="1"/>
  <c r="V11"/>
  <c r="G13"/>
  <c r="I13"/>
  <c r="K13"/>
  <c r="M13"/>
  <c r="O13"/>
  <c r="Q13"/>
  <c r="V13"/>
  <c r="G15"/>
  <c r="M15" s="1"/>
  <c r="I15"/>
  <c r="K15"/>
  <c r="O15"/>
  <c r="Q15"/>
  <c r="V15"/>
  <c r="G17"/>
  <c r="I17"/>
  <c r="K17"/>
  <c r="M17"/>
  <c r="O17"/>
  <c r="Q17"/>
  <c r="V17"/>
  <c r="G19"/>
  <c r="M19" s="1"/>
  <c r="I19"/>
  <c r="K19"/>
  <c r="K8" s="1"/>
  <c r="O19"/>
  <c r="Q19"/>
  <c r="V19"/>
  <c r="G20"/>
  <c r="I20"/>
  <c r="K20"/>
  <c r="M20"/>
  <c r="O20"/>
  <c r="Q20"/>
  <c r="V20"/>
  <c r="G21"/>
  <c r="M21" s="1"/>
  <c r="I21"/>
  <c r="K21"/>
  <c r="O21"/>
  <c r="Q21"/>
  <c r="V21"/>
  <c r="G23"/>
  <c r="I23"/>
  <c r="K23"/>
  <c r="M23"/>
  <c r="O23"/>
  <c r="Q23"/>
  <c r="V23"/>
  <c r="G24"/>
  <c r="O24"/>
  <c r="V24"/>
  <c r="G25"/>
  <c r="I25"/>
  <c r="K25"/>
  <c r="K24" s="1"/>
  <c r="M25"/>
  <c r="O25"/>
  <c r="Q25"/>
  <c r="Q24" s="1"/>
  <c r="V25"/>
  <c r="G27"/>
  <c r="M27" s="1"/>
  <c r="I27"/>
  <c r="K27"/>
  <c r="O27"/>
  <c r="Q27"/>
  <c r="V27"/>
  <c r="G28"/>
  <c r="I28"/>
  <c r="I24" s="1"/>
  <c r="K28"/>
  <c r="M28"/>
  <c r="O28"/>
  <c r="Q28"/>
  <c r="V28"/>
  <c r="G30"/>
  <c r="I30"/>
  <c r="I29" s="1"/>
  <c r="K30"/>
  <c r="M30"/>
  <c r="O30"/>
  <c r="O29" s="1"/>
  <c r="Q30"/>
  <c r="Q29" s="1"/>
  <c r="V30"/>
  <c r="G31"/>
  <c r="M31" s="1"/>
  <c r="I31"/>
  <c r="K31"/>
  <c r="O31"/>
  <c r="Q31"/>
  <c r="V31"/>
  <c r="G33"/>
  <c r="I33"/>
  <c r="K33"/>
  <c r="M33"/>
  <c r="O33"/>
  <c r="Q33"/>
  <c r="V33"/>
  <c r="G35"/>
  <c r="M35" s="1"/>
  <c r="I35"/>
  <c r="K35"/>
  <c r="K29" s="1"/>
  <c r="O35"/>
  <c r="Q35"/>
  <c r="V35"/>
  <c r="G37"/>
  <c r="I37"/>
  <c r="K37"/>
  <c r="M37"/>
  <c r="O37"/>
  <c r="Q37"/>
  <c r="V37"/>
  <c r="G38"/>
  <c r="M38" s="1"/>
  <c r="I38"/>
  <c r="K38"/>
  <c r="O38"/>
  <c r="Q38"/>
  <c r="V38"/>
  <c r="V29" s="1"/>
  <c r="G39"/>
  <c r="I39"/>
  <c r="K39"/>
  <c r="M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I48"/>
  <c r="K48"/>
  <c r="M48"/>
  <c r="O48"/>
  <c r="Q48"/>
  <c r="V48"/>
  <c r="I49"/>
  <c r="O49"/>
  <c r="G50"/>
  <c r="G49" s="1"/>
  <c r="I50"/>
  <c r="K50"/>
  <c r="K49" s="1"/>
  <c r="O50"/>
  <c r="Q50"/>
  <c r="Q49" s="1"/>
  <c r="V50"/>
  <c r="V49" s="1"/>
  <c r="Q52"/>
  <c r="G53"/>
  <c r="M53" s="1"/>
  <c r="M52" s="1"/>
  <c r="I53"/>
  <c r="K53"/>
  <c r="O53"/>
  <c r="O52" s="1"/>
  <c r="Q53"/>
  <c r="V53"/>
  <c r="V52" s="1"/>
  <c r="G54"/>
  <c r="I54"/>
  <c r="K54"/>
  <c r="K52" s="1"/>
  <c r="M54"/>
  <c r="O54"/>
  <c r="Q54"/>
  <c r="V54"/>
  <c r="G55"/>
  <c r="I55"/>
  <c r="K55"/>
  <c r="M55"/>
  <c r="O55"/>
  <c r="Q55"/>
  <c r="V55"/>
  <c r="G56"/>
  <c r="I56"/>
  <c r="I52" s="1"/>
  <c r="K56"/>
  <c r="M56"/>
  <c r="O56"/>
  <c r="Q56"/>
  <c r="V56"/>
  <c r="AE58"/>
  <c r="G1297" i="13"/>
  <c r="BA1293"/>
  <c r="BA644"/>
  <c r="BA343"/>
  <c r="BA274"/>
  <c r="BA226"/>
  <c r="BA220"/>
  <c r="BA217"/>
  <c r="BA214"/>
  <c r="BA211"/>
  <c r="BA209"/>
  <c r="BA207"/>
  <c r="BA151"/>
  <c r="BA145"/>
  <c r="BA143"/>
  <c r="BA141"/>
  <c r="BA137"/>
  <c r="BA135"/>
  <c r="BA109"/>
  <c r="BA103"/>
  <c r="BA101"/>
  <c r="BA82"/>
  <c r="BA80"/>
  <c r="BA78"/>
  <c r="BA57"/>
  <c r="BA55"/>
  <c r="BA51"/>
  <c r="BA49"/>
  <c r="BA44"/>
  <c r="BA34"/>
  <c r="BA30"/>
  <c r="BA28"/>
  <c r="BA26"/>
  <c r="BA24"/>
  <c r="BA22"/>
  <c r="BA20"/>
  <c r="BA14"/>
  <c r="BA12"/>
  <c r="BA10"/>
  <c r="G9"/>
  <c r="M9" s="1"/>
  <c r="I9"/>
  <c r="I8" s="1"/>
  <c r="K9"/>
  <c r="O9"/>
  <c r="O8" s="1"/>
  <c r="Q9"/>
  <c r="Q8" s="1"/>
  <c r="V9"/>
  <c r="G11"/>
  <c r="I11"/>
  <c r="K11"/>
  <c r="M11"/>
  <c r="O11"/>
  <c r="Q11"/>
  <c r="V11"/>
  <c r="G13"/>
  <c r="I13"/>
  <c r="K13"/>
  <c r="K8" s="1"/>
  <c r="M13"/>
  <c r="O13"/>
  <c r="Q13"/>
  <c r="V13"/>
  <c r="G15"/>
  <c r="I15"/>
  <c r="K15"/>
  <c r="M15"/>
  <c r="O15"/>
  <c r="Q15"/>
  <c r="V15"/>
  <c r="G17"/>
  <c r="M17" s="1"/>
  <c r="I17"/>
  <c r="K17"/>
  <c r="O17"/>
  <c r="Q17"/>
  <c r="V17"/>
  <c r="G19"/>
  <c r="M19" s="1"/>
  <c r="I19"/>
  <c r="K19"/>
  <c r="O19"/>
  <c r="Q19"/>
  <c r="V19"/>
  <c r="V8" s="1"/>
  <c r="G21"/>
  <c r="M21" s="1"/>
  <c r="I21"/>
  <c r="K21"/>
  <c r="O21"/>
  <c r="Q21"/>
  <c r="V21"/>
  <c r="G23"/>
  <c r="I23"/>
  <c r="K23"/>
  <c r="M23"/>
  <c r="O23"/>
  <c r="Q23"/>
  <c r="V23"/>
  <c r="G25"/>
  <c r="I25"/>
  <c r="K25"/>
  <c r="M25"/>
  <c r="O25"/>
  <c r="Q25"/>
  <c r="V25"/>
  <c r="G27"/>
  <c r="I27"/>
  <c r="K27"/>
  <c r="M27"/>
  <c r="O27"/>
  <c r="Q27"/>
  <c r="V27"/>
  <c r="G29"/>
  <c r="M29" s="1"/>
  <c r="I29"/>
  <c r="K29"/>
  <c r="O29"/>
  <c r="Q29"/>
  <c r="V29"/>
  <c r="G31"/>
  <c r="M31" s="1"/>
  <c r="I31"/>
  <c r="K31"/>
  <c r="O31"/>
  <c r="Q31"/>
  <c r="V31"/>
  <c r="G33"/>
  <c r="I33"/>
  <c r="K33"/>
  <c r="M33"/>
  <c r="O33"/>
  <c r="Q33"/>
  <c r="V33"/>
  <c r="G35"/>
  <c r="I35"/>
  <c r="K35"/>
  <c r="M35"/>
  <c r="O35"/>
  <c r="Q35"/>
  <c r="V35"/>
  <c r="G37"/>
  <c r="I37"/>
  <c r="K37"/>
  <c r="M37"/>
  <c r="O37"/>
  <c r="Q37"/>
  <c r="V37"/>
  <c r="G39"/>
  <c r="I39"/>
  <c r="K39"/>
  <c r="M39"/>
  <c r="O39"/>
  <c r="Q39"/>
  <c r="V39"/>
  <c r="G40"/>
  <c r="M40" s="1"/>
  <c r="I40"/>
  <c r="K40"/>
  <c r="O40"/>
  <c r="Q40"/>
  <c r="V40"/>
  <c r="G41"/>
  <c r="M41" s="1"/>
  <c r="I41"/>
  <c r="K41"/>
  <c r="O41"/>
  <c r="Q41"/>
  <c r="V41"/>
  <c r="G43"/>
  <c r="I43"/>
  <c r="K43"/>
  <c r="M43"/>
  <c r="O43"/>
  <c r="Q43"/>
  <c r="V43"/>
  <c r="G45"/>
  <c r="I45"/>
  <c r="K45"/>
  <c r="M45"/>
  <c r="O45"/>
  <c r="Q45"/>
  <c r="V45"/>
  <c r="G47"/>
  <c r="I47"/>
  <c r="I46" s="1"/>
  <c r="K47"/>
  <c r="K46" s="1"/>
  <c r="M47"/>
  <c r="O47"/>
  <c r="O46" s="1"/>
  <c r="Q47"/>
  <c r="Q46" s="1"/>
  <c r="V47"/>
  <c r="G48"/>
  <c r="M48" s="1"/>
  <c r="I48"/>
  <c r="K48"/>
  <c r="O48"/>
  <c r="Q48"/>
  <c r="V48"/>
  <c r="G50"/>
  <c r="G46" s="1"/>
  <c r="I50"/>
  <c r="K50"/>
  <c r="O50"/>
  <c r="Q50"/>
  <c r="V50"/>
  <c r="V46" s="1"/>
  <c r="G52"/>
  <c r="M52" s="1"/>
  <c r="I52"/>
  <c r="K52"/>
  <c r="O52"/>
  <c r="Q52"/>
  <c r="V52"/>
  <c r="G53"/>
  <c r="I53"/>
  <c r="K53"/>
  <c r="M53"/>
  <c r="O53"/>
  <c r="Q53"/>
  <c r="V53"/>
  <c r="G54"/>
  <c r="I54"/>
  <c r="K54"/>
  <c r="M54"/>
  <c r="O54"/>
  <c r="Q54"/>
  <c r="V54"/>
  <c r="G56"/>
  <c r="I56"/>
  <c r="K56"/>
  <c r="M56"/>
  <c r="O56"/>
  <c r="Q56"/>
  <c r="V56"/>
  <c r="G58"/>
  <c r="M58" s="1"/>
  <c r="I58"/>
  <c r="K58"/>
  <c r="O58"/>
  <c r="Q58"/>
  <c r="V58"/>
  <c r="G60"/>
  <c r="M60" s="1"/>
  <c r="I60"/>
  <c r="K60"/>
  <c r="O60"/>
  <c r="Q60"/>
  <c r="V60"/>
  <c r="G62"/>
  <c r="I62"/>
  <c r="K62"/>
  <c r="M62"/>
  <c r="O62"/>
  <c r="Q62"/>
  <c r="V62"/>
  <c r="G64"/>
  <c r="I64"/>
  <c r="K64"/>
  <c r="M64"/>
  <c r="O64"/>
  <c r="Q64"/>
  <c r="V64"/>
  <c r="G65"/>
  <c r="I65"/>
  <c r="K65"/>
  <c r="M65"/>
  <c r="O65"/>
  <c r="Q65"/>
  <c r="V65"/>
  <c r="G66"/>
  <c r="I66"/>
  <c r="K66"/>
  <c r="M66"/>
  <c r="O66"/>
  <c r="Q66"/>
  <c r="V66"/>
  <c r="G68"/>
  <c r="M68" s="1"/>
  <c r="I68"/>
  <c r="K68"/>
  <c r="O68"/>
  <c r="Q68"/>
  <c r="V68"/>
  <c r="G70"/>
  <c r="M70" s="1"/>
  <c r="I70"/>
  <c r="K70"/>
  <c r="O70"/>
  <c r="Q70"/>
  <c r="V70"/>
  <c r="G71"/>
  <c r="I71"/>
  <c r="K71"/>
  <c r="M71"/>
  <c r="O71"/>
  <c r="Q71"/>
  <c r="V71"/>
  <c r="G73"/>
  <c r="G72" s="1"/>
  <c r="I73"/>
  <c r="K73"/>
  <c r="K72" s="1"/>
  <c r="M73"/>
  <c r="O73"/>
  <c r="Q73"/>
  <c r="Q72" s="1"/>
  <c r="V73"/>
  <c r="V72" s="1"/>
  <c r="G74"/>
  <c r="I74"/>
  <c r="K74"/>
  <c r="M74"/>
  <c r="O74"/>
  <c r="Q74"/>
  <c r="V74"/>
  <c r="G75"/>
  <c r="I75"/>
  <c r="I72" s="1"/>
  <c r="K75"/>
  <c r="M75"/>
  <c r="O75"/>
  <c r="Q75"/>
  <c r="V75"/>
  <c r="G76"/>
  <c r="M76" s="1"/>
  <c r="I76"/>
  <c r="K76"/>
  <c r="O76"/>
  <c r="Q76"/>
  <c r="V76"/>
  <c r="G77"/>
  <c r="I77"/>
  <c r="K77"/>
  <c r="M77"/>
  <c r="O77"/>
  <c r="Q77"/>
  <c r="V77"/>
  <c r="G79"/>
  <c r="M79" s="1"/>
  <c r="I79"/>
  <c r="K79"/>
  <c r="O79"/>
  <c r="O72" s="1"/>
  <c r="Q79"/>
  <c r="V79"/>
  <c r="G81"/>
  <c r="I81"/>
  <c r="K81"/>
  <c r="M81"/>
  <c r="O81"/>
  <c r="Q81"/>
  <c r="V81"/>
  <c r="G83"/>
  <c r="M83" s="1"/>
  <c r="I83"/>
  <c r="K83"/>
  <c r="O83"/>
  <c r="Q83"/>
  <c r="V83"/>
  <c r="G85"/>
  <c r="I85"/>
  <c r="K85"/>
  <c r="M85"/>
  <c r="O85"/>
  <c r="Q85"/>
  <c r="V85"/>
  <c r="G86"/>
  <c r="M86" s="1"/>
  <c r="I86"/>
  <c r="K86"/>
  <c r="O86"/>
  <c r="Q86"/>
  <c r="V86"/>
  <c r="G87"/>
  <c r="I87"/>
  <c r="K87"/>
  <c r="M87"/>
  <c r="O87"/>
  <c r="Q87"/>
  <c r="V87"/>
  <c r="G88"/>
  <c r="M88" s="1"/>
  <c r="I88"/>
  <c r="K88"/>
  <c r="O88"/>
  <c r="Q88"/>
  <c r="V88"/>
  <c r="G89"/>
  <c r="I89"/>
  <c r="K89"/>
  <c r="M89"/>
  <c r="O89"/>
  <c r="Q89"/>
  <c r="V89"/>
  <c r="G90"/>
  <c r="I90"/>
  <c r="K90"/>
  <c r="M90"/>
  <c r="O90"/>
  <c r="Q90"/>
  <c r="V90"/>
  <c r="G91"/>
  <c r="I91"/>
  <c r="K91"/>
  <c r="M91"/>
  <c r="O91"/>
  <c r="Q91"/>
  <c r="V91"/>
  <c r="G92"/>
  <c r="M92" s="1"/>
  <c r="I92"/>
  <c r="K92"/>
  <c r="O92"/>
  <c r="Q92"/>
  <c r="V92"/>
  <c r="G93"/>
  <c r="I93"/>
  <c r="K93"/>
  <c r="M93"/>
  <c r="O93"/>
  <c r="Q93"/>
  <c r="V93"/>
  <c r="G94"/>
  <c r="M94" s="1"/>
  <c r="I94"/>
  <c r="K94"/>
  <c r="O94"/>
  <c r="Q94"/>
  <c r="V94"/>
  <c r="G95"/>
  <c r="I95"/>
  <c r="K95"/>
  <c r="M95"/>
  <c r="O95"/>
  <c r="Q95"/>
  <c r="V95"/>
  <c r="G96"/>
  <c r="I96"/>
  <c r="K96"/>
  <c r="M96"/>
  <c r="O96"/>
  <c r="Q96"/>
  <c r="V96"/>
  <c r="G97"/>
  <c r="I97"/>
  <c r="K97"/>
  <c r="M97"/>
  <c r="O97"/>
  <c r="Q97"/>
  <c r="V97"/>
  <c r="G99"/>
  <c r="M99" s="1"/>
  <c r="I99"/>
  <c r="K99"/>
  <c r="O99"/>
  <c r="Q99"/>
  <c r="V99"/>
  <c r="G100"/>
  <c r="I100"/>
  <c r="K100"/>
  <c r="M100"/>
  <c r="O100"/>
  <c r="Q100"/>
  <c r="V100"/>
  <c r="G102"/>
  <c r="M102" s="1"/>
  <c r="I102"/>
  <c r="K102"/>
  <c r="O102"/>
  <c r="Q102"/>
  <c r="V102"/>
  <c r="G104"/>
  <c r="I104"/>
  <c r="K104"/>
  <c r="M104"/>
  <c r="O104"/>
  <c r="Q104"/>
  <c r="V104"/>
  <c r="G106"/>
  <c r="I106"/>
  <c r="K106"/>
  <c r="M106"/>
  <c r="O106"/>
  <c r="Q106"/>
  <c r="V106"/>
  <c r="G108"/>
  <c r="I108"/>
  <c r="K108"/>
  <c r="M108"/>
  <c r="O108"/>
  <c r="Q108"/>
  <c r="V108"/>
  <c r="G110"/>
  <c r="M110" s="1"/>
  <c r="I110"/>
  <c r="K110"/>
  <c r="O110"/>
  <c r="Q110"/>
  <c r="V110"/>
  <c r="G112"/>
  <c r="I112"/>
  <c r="K112"/>
  <c r="M112"/>
  <c r="O112"/>
  <c r="Q112"/>
  <c r="V112"/>
  <c r="G114"/>
  <c r="M114" s="1"/>
  <c r="I114"/>
  <c r="K114"/>
  <c r="O114"/>
  <c r="Q114"/>
  <c r="V114"/>
  <c r="G115"/>
  <c r="I115"/>
  <c r="K115"/>
  <c r="M115"/>
  <c r="O115"/>
  <c r="Q115"/>
  <c r="V115"/>
  <c r="G116"/>
  <c r="I116"/>
  <c r="K116"/>
  <c r="M116"/>
  <c r="O116"/>
  <c r="Q116"/>
  <c r="V116"/>
  <c r="G117"/>
  <c r="I117"/>
  <c r="K117"/>
  <c r="M117"/>
  <c r="O117"/>
  <c r="Q117"/>
  <c r="V117"/>
  <c r="G118"/>
  <c r="M118" s="1"/>
  <c r="I118"/>
  <c r="K118"/>
  <c r="O118"/>
  <c r="Q118"/>
  <c r="V118"/>
  <c r="G119"/>
  <c r="M119" s="1"/>
  <c r="I119"/>
  <c r="K119"/>
  <c r="O119"/>
  <c r="Q119"/>
  <c r="V119"/>
  <c r="G120"/>
  <c r="M120" s="1"/>
  <c r="I120"/>
  <c r="K120"/>
  <c r="O120"/>
  <c r="Q120"/>
  <c r="V120"/>
  <c r="G121"/>
  <c r="I121"/>
  <c r="K121"/>
  <c r="M121"/>
  <c r="O121"/>
  <c r="Q121"/>
  <c r="V121"/>
  <c r="G122"/>
  <c r="I122"/>
  <c r="K122"/>
  <c r="M122"/>
  <c r="O122"/>
  <c r="Q122"/>
  <c r="V122"/>
  <c r="G123"/>
  <c r="I123"/>
  <c r="K123"/>
  <c r="M123"/>
  <c r="O123"/>
  <c r="Q123"/>
  <c r="V123"/>
  <c r="G125"/>
  <c r="M125" s="1"/>
  <c r="I125"/>
  <c r="I124" s="1"/>
  <c r="K125"/>
  <c r="O125"/>
  <c r="O124" s="1"/>
  <c r="Q125"/>
  <c r="Q124" s="1"/>
  <c r="V125"/>
  <c r="G126"/>
  <c r="M126" s="1"/>
  <c r="I126"/>
  <c r="K126"/>
  <c r="O126"/>
  <c r="Q126"/>
  <c r="V126"/>
  <c r="G128"/>
  <c r="I128"/>
  <c r="K128"/>
  <c r="M128"/>
  <c r="O128"/>
  <c r="Q128"/>
  <c r="V128"/>
  <c r="G130"/>
  <c r="I130"/>
  <c r="K130"/>
  <c r="K124" s="1"/>
  <c r="M130"/>
  <c r="O130"/>
  <c r="Q130"/>
  <c r="V130"/>
  <c r="G132"/>
  <c r="I132"/>
  <c r="K132"/>
  <c r="M132"/>
  <c r="O132"/>
  <c r="Q132"/>
  <c r="V132"/>
  <c r="G134"/>
  <c r="M134" s="1"/>
  <c r="I134"/>
  <c r="K134"/>
  <c r="O134"/>
  <c r="Q134"/>
  <c r="V134"/>
  <c r="V124" s="1"/>
  <c r="G136"/>
  <c r="I136"/>
  <c r="K136"/>
  <c r="M136"/>
  <c r="O136"/>
  <c r="Q136"/>
  <c r="V136"/>
  <c r="G138"/>
  <c r="M138" s="1"/>
  <c r="I138"/>
  <c r="K138"/>
  <c r="O138"/>
  <c r="Q138"/>
  <c r="V138"/>
  <c r="G139"/>
  <c r="I139"/>
  <c r="K139"/>
  <c r="M139"/>
  <c r="O139"/>
  <c r="Q139"/>
  <c r="V139"/>
  <c r="G140"/>
  <c r="I140"/>
  <c r="K140"/>
  <c r="M140"/>
  <c r="O140"/>
  <c r="Q140"/>
  <c r="V140"/>
  <c r="G142"/>
  <c r="I142"/>
  <c r="K142"/>
  <c r="M142"/>
  <c r="O142"/>
  <c r="Q142"/>
  <c r="V142"/>
  <c r="G144"/>
  <c r="M144" s="1"/>
  <c r="I144"/>
  <c r="K144"/>
  <c r="O144"/>
  <c r="Q144"/>
  <c r="V144"/>
  <c r="G146"/>
  <c r="I146"/>
  <c r="K146"/>
  <c r="M146"/>
  <c r="O146"/>
  <c r="Q146"/>
  <c r="V146"/>
  <c r="G148"/>
  <c r="M148" s="1"/>
  <c r="I148"/>
  <c r="K148"/>
  <c r="O148"/>
  <c r="Q148"/>
  <c r="V148"/>
  <c r="G150"/>
  <c r="I150"/>
  <c r="K150"/>
  <c r="M150"/>
  <c r="O150"/>
  <c r="Q150"/>
  <c r="V150"/>
  <c r="G152"/>
  <c r="I152"/>
  <c r="K152"/>
  <c r="M152"/>
  <c r="O152"/>
  <c r="Q152"/>
  <c r="V152"/>
  <c r="G153"/>
  <c r="I153"/>
  <c r="K153"/>
  <c r="M153"/>
  <c r="O153"/>
  <c r="Q153"/>
  <c r="V153"/>
  <c r="G154"/>
  <c r="M154" s="1"/>
  <c r="I154"/>
  <c r="K154"/>
  <c r="O154"/>
  <c r="Q154"/>
  <c r="V154"/>
  <c r="G155"/>
  <c r="I155"/>
  <c r="K155"/>
  <c r="M155"/>
  <c r="O155"/>
  <c r="Q155"/>
  <c r="V155"/>
  <c r="G157"/>
  <c r="M157" s="1"/>
  <c r="I157"/>
  <c r="K157"/>
  <c r="O157"/>
  <c r="Q157"/>
  <c r="V157"/>
  <c r="G158"/>
  <c r="I158"/>
  <c r="K158"/>
  <c r="M158"/>
  <c r="O158"/>
  <c r="Q158"/>
  <c r="V158"/>
  <c r="G159"/>
  <c r="I159"/>
  <c r="K159"/>
  <c r="M159"/>
  <c r="O159"/>
  <c r="Q159"/>
  <c r="V159"/>
  <c r="G160"/>
  <c r="I160"/>
  <c r="K160"/>
  <c r="M160"/>
  <c r="O160"/>
  <c r="Q160"/>
  <c r="V160"/>
  <c r="G161"/>
  <c r="M161" s="1"/>
  <c r="I161"/>
  <c r="K161"/>
  <c r="O161"/>
  <c r="Q161"/>
  <c r="V161"/>
  <c r="G162"/>
  <c r="M162" s="1"/>
  <c r="I162"/>
  <c r="K162"/>
  <c r="O162"/>
  <c r="Q162"/>
  <c r="V162"/>
  <c r="G163"/>
  <c r="M163" s="1"/>
  <c r="I163"/>
  <c r="K163"/>
  <c r="O163"/>
  <c r="Q163"/>
  <c r="V163"/>
  <c r="G164"/>
  <c r="I164"/>
  <c r="K164"/>
  <c r="M164"/>
  <c r="O164"/>
  <c r="Q164"/>
  <c r="V164"/>
  <c r="G165"/>
  <c r="I165"/>
  <c r="K165"/>
  <c r="M165"/>
  <c r="O165"/>
  <c r="Q165"/>
  <c r="V165"/>
  <c r="G166"/>
  <c r="I166"/>
  <c r="K166"/>
  <c r="M166"/>
  <c r="O166"/>
  <c r="Q166"/>
  <c r="V166"/>
  <c r="G167"/>
  <c r="M167" s="1"/>
  <c r="I167"/>
  <c r="K167"/>
  <c r="O167"/>
  <c r="Q167"/>
  <c r="V167"/>
  <c r="G168"/>
  <c r="I168"/>
  <c r="K168"/>
  <c r="M168"/>
  <c r="O168"/>
  <c r="Q168"/>
  <c r="V168"/>
  <c r="G169"/>
  <c r="M169" s="1"/>
  <c r="I169"/>
  <c r="K169"/>
  <c r="O169"/>
  <c r="Q169"/>
  <c r="V169"/>
  <c r="G170"/>
  <c r="I170"/>
  <c r="K170"/>
  <c r="M170"/>
  <c r="O170"/>
  <c r="Q170"/>
  <c r="V170"/>
  <c r="G171"/>
  <c r="I171"/>
  <c r="K171"/>
  <c r="M171"/>
  <c r="O171"/>
  <c r="Q171"/>
  <c r="V171"/>
  <c r="G172"/>
  <c r="I172"/>
  <c r="K172"/>
  <c r="M172"/>
  <c r="O172"/>
  <c r="Q172"/>
  <c r="V172"/>
  <c r="G173"/>
  <c r="M173" s="1"/>
  <c r="I173"/>
  <c r="K173"/>
  <c r="O173"/>
  <c r="Q173"/>
  <c r="V173"/>
  <c r="G174"/>
  <c r="I174"/>
  <c r="K174"/>
  <c r="M174"/>
  <c r="O174"/>
  <c r="Q174"/>
  <c r="V174"/>
  <c r="G175"/>
  <c r="M175" s="1"/>
  <c r="I175"/>
  <c r="K175"/>
  <c r="O175"/>
  <c r="Q175"/>
  <c r="V175"/>
  <c r="G176"/>
  <c r="I176"/>
  <c r="K176"/>
  <c r="M176"/>
  <c r="O176"/>
  <c r="Q176"/>
  <c r="V176"/>
  <c r="G177"/>
  <c r="M177" s="1"/>
  <c r="I177"/>
  <c r="K177"/>
  <c r="O177"/>
  <c r="Q177"/>
  <c r="V177"/>
  <c r="G178"/>
  <c r="I178"/>
  <c r="K178"/>
  <c r="M178"/>
  <c r="O178"/>
  <c r="Q178"/>
  <c r="V178"/>
  <c r="G179"/>
  <c r="M179" s="1"/>
  <c r="I179"/>
  <c r="K179"/>
  <c r="O179"/>
  <c r="Q179"/>
  <c r="V179"/>
  <c r="G180"/>
  <c r="I180"/>
  <c r="K180"/>
  <c r="M180"/>
  <c r="O180"/>
  <c r="Q180"/>
  <c r="V180"/>
  <c r="G181"/>
  <c r="M181" s="1"/>
  <c r="I181"/>
  <c r="K181"/>
  <c r="O181"/>
  <c r="Q181"/>
  <c r="V181"/>
  <c r="G182"/>
  <c r="I182"/>
  <c r="K182"/>
  <c r="M182"/>
  <c r="O182"/>
  <c r="Q182"/>
  <c r="V182"/>
  <c r="G183"/>
  <c r="M183" s="1"/>
  <c r="I183"/>
  <c r="K183"/>
  <c r="O183"/>
  <c r="Q183"/>
  <c r="V183"/>
  <c r="G184"/>
  <c r="I184"/>
  <c r="K184"/>
  <c r="M184"/>
  <c r="O184"/>
  <c r="Q184"/>
  <c r="V184"/>
  <c r="G185"/>
  <c r="M185" s="1"/>
  <c r="I185"/>
  <c r="K185"/>
  <c r="O185"/>
  <c r="Q185"/>
  <c r="V185"/>
  <c r="G187"/>
  <c r="G186" s="1"/>
  <c r="I187"/>
  <c r="K187"/>
  <c r="O187"/>
  <c r="O186" s="1"/>
  <c r="Q187"/>
  <c r="V187"/>
  <c r="V186" s="1"/>
  <c r="G188"/>
  <c r="I188"/>
  <c r="K188"/>
  <c r="M188"/>
  <c r="O188"/>
  <c r="Q188"/>
  <c r="V188"/>
  <c r="G189"/>
  <c r="I189"/>
  <c r="K189"/>
  <c r="K186" s="1"/>
  <c r="M189"/>
  <c r="O189"/>
  <c r="Q189"/>
  <c r="V189"/>
  <c r="G190"/>
  <c r="I190"/>
  <c r="I186" s="1"/>
  <c r="K190"/>
  <c r="M190"/>
  <c r="O190"/>
  <c r="Q190"/>
  <c r="V190"/>
  <c r="G192"/>
  <c r="M192" s="1"/>
  <c r="I192"/>
  <c r="K192"/>
  <c r="O192"/>
  <c r="Q192"/>
  <c r="V192"/>
  <c r="G194"/>
  <c r="M194" s="1"/>
  <c r="I194"/>
  <c r="K194"/>
  <c r="O194"/>
  <c r="Q194"/>
  <c r="Q186" s="1"/>
  <c r="V194"/>
  <c r="G196"/>
  <c r="M196" s="1"/>
  <c r="I196"/>
  <c r="K196"/>
  <c r="O196"/>
  <c r="Q196"/>
  <c r="V196"/>
  <c r="G198"/>
  <c r="I198"/>
  <c r="K198"/>
  <c r="M198"/>
  <c r="O198"/>
  <c r="Q198"/>
  <c r="V198"/>
  <c r="G200"/>
  <c r="I200"/>
  <c r="K200"/>
  <c r="M200"/>
  <c r="O200"/>
  <c r="Q200"/>
  <c r="V200"/>
  <c r="G202"/>
  <c r="I202"/>
  <c r="K202"/>
  <c r="M202"/>
  <c r="O202"/>
  <c r="Q202"/>
  <c r="V202"/>
  <c r="G203"/>
  <c r="M203" s="1"/>
  <c r="I203"/>
  <c r="K203"/>
  <c r="O203"/>
  <c r="Q203"/>
  <c r="V203"/>
  <c r="G205"/>
  <c r="G204" s="1"/>
  <c r="I205"/>
  <c r="I204" s="1"/>
  <c r="K205"/>
  <c r="O205"/>
  <c r="O204" s="1"/>
  <c r="Q205"/>
  <c r="V205"/>
  <c r="V204" s="1"/>
  <c r="G206"/>
  <c r="I206"/>
  <c r="K206"/>
  <c r="M206"/>
  <c r="O206"/>
  <c r="Q206"/>
  <c r="V206"/>
  <c r="G208"/>
  <c r="I208"/>
  <c r="K208"/>
  <c r="K204" s="1"/>
  <c r="M208"/>
  <c r="O208"/>
  <c r="Q208"/>
  <c r="V208"/>
  <c r="G210"/>
  <c r="I210"/>
  <c r="K210"/>
  <c r="M210"/>
  <c r="O210"/>
  <c r="Q210"/>
  <c r="V210"/>
  <c r="G213"/>
  <c r="M213" s="1"/>
  <c r="I213"/>
  <c r="K213"/>
  <c r="O213"/>
  <c r="Q213"/>
  <c r="V213"/>
  <c r="G216"/>
  <c r="M216" s="1"/>
  <c r="I216"/>
  <c r="K216"/>
  <c r="O216"/>
  <c r="Q216"/>
  <c r="Q204" s="1"/>
  <c r="V216"/>
  <c r="G219"/>
  <c r="M219" s="1"/>
  <c r="I219"/>
  <c r="K219"/>
  <c r="O219"/>
  <c r="Q219"/>
  <c r="V219"/>
  <c r="G221"/>
  <c r="I221"/>
  <c r="K221"/>
  <c r="M221"/>
  <c r="O221"/>
  <c r="Q221"/>
  <c r="V221"/>
  <c r="G222"/>
  <c r="I222"/>
  <c r="K222"/>
  <c r="M222"/>
  <c r="O222"/>
  <c r="Q222"/>
  <c r="V222"/>
  <c r="G223"/>
  <c r="I223"/>
  <c r="K223"/>
  <c r="M223"/>
  <c r="O223"/>
  <c r="Q223"/>
  <c r="V223"/>
  <c r="G224"/>
  <c r="V224"/>
  <c r="G225"/>
  <c r="M225" s="1"/>
  <c r="I225"/>
  <c r="I224" s="1"/>
  <c r="K225"/>
  <c r="K224" s="1"/>
  <c r="O225"/>
  <c r="O224" s="1"/>
  <c r="Q225"/>
  <c r="Q224" s="1"/>
  <c r="V225"/>
  <c r="G227"/>
  <c r="M227" s="1"/>
  <c r="I227"/>
  <c r="K227"/>
  <c r="O227"/>
  <c r="Q227"/>
  <c r="V227"/>
  <c r="G230"/>
  <c r="I230"/>
  <c r="I229" s="1"/>
  <c r="K230"/>
  <c r="K229" s="1"/>
  <c r="M230"/>
  <c r="O230"/>
  <c r="O229" s="1"/>
  <c r="Q230"/>
  <c r="Q229" s="1"/>
  <c r="V230"/>
  <c r="G232"/>
  <c r="I232"/>
  <c r="K232"/>
  <c r="M232"/>
  <c r="O232"/>
  <c r="Q232"/>
  <c r="V232"/>
  <c r="G234"/>
  <c r="G229" s="1"/>
  <c r="I234"/>
  <c r="K234"/>
  <c r="O234"/>
  <c r="Q234"/>
  <c r="V234"/>
  <c r="V229" s="1"/>
  <c r="G236"/>
  <c r="M236" s="1"/>
  <c r="I236"/>
  <c r="K236"/>
  <c r="O236"/>
  <c r="Q236"/>
  <c r="V236"/>
  <c r="G238"/>
  <c r="M238" s="1"/>
  <c r="I238"/>
  <c r="K238"/>
  <c r="O238"/>
  <c r="Q238"/>
  <c r="V238"/>
  <c r="G239"/>
  <c r="I239"/>
  <c r="K239"/>
  <c r="M239"/>
  <c r="O239"/>
  <c r="Q239"/>
  <c r="V239"/>
  <c r="G240"/>
  <c r="I240"/>
  <c r="K240"/>
  <c r="M240"/>
  <c r="O240"/>
  <c r="Q240"/>
  <c r="V240"/>
  <c r="G241"/>
  <c r="I241"/>
  <c r="K241"/>
  <c r="M241"/>
  <c r="O241"/>
  <c r="Q241"/>
  <c r="V241"/>
  <c r="G243"/>
  <c r="M243" s="1"/>
  <c r="I243"/>
  <c r="K243"/>
  <c r="O243"/>
  <c r="Q243"/>
  <c r="V243"/>
  <c r="G245"/>
  <c r="M245" s="1"/>
  <c r="I245"/>
  <c r="K245"/>
  <c r="O245"/>
  <c r="Q245"/>
  <c r="V245"/>
  <c r="G247"/>
  <c r="M247" s="1"/>
  <c r="I247"/>
  <c r="K247"/>
  <c r="O247"/>
  <c r="Q247"/>
  <c r="V247"/>
  <c r="G248"/>
  <c r="I248"/>
  <c r="K248"/>
  <c r="M248"/>
  <c r="O248"/>
  <c r="Q248"/>
  <c r="V248"/>
  <c r="G249"/>
  <c r="I249"/>
  <c r="K249"/>
  <c r="M249"/>
  <c r="O249"/>
  <c r="Q249"/>
  <c r="V249"/>
  <c r="G250"/>
  <c r="I250"/>
  <c r="K250"/>
  <c r="M250"/>
  <c r="O250"/>
  <c r="Q250"/>
  <c r="V250"/>
  <c r="G251"/>
  <c r="M251" s="1"/>
  <c r="I251"/>
  <c r="K251"/>
  <c r="O251"/>
  <c r="Q251"/>
  <c r="V251"/>
  <c r="G252"/>
  <c r="M252" s="1"/>
  <c r="I252"/>
  <c r="K252"/>
  <c r="O252"/>
  <c r="Q252"/>
  <c r="V252"/>
  <c r="O253"/>
  <c r="G254"/>
  <c r="G253" s="1"/>
  <c r="I254"/>
  <c r="K254"/>
  <c r="K253" s="1"/>
  <c r="M254"/>
  <c r="M253" s="1"/>
  <c r="O254"/>
  <c r="Q254"/>
  <c r="Q253" s="1"/>
  <c r="V254"/>
  <c r="V253" s="1"/>
  <c r="G255"/>
  <c r="I255"/>
  <c r="K255"/>
  <c r="M255"/>
  <c r="O255"/>
  <c r="Q255"/>
  <c r="V255"/>
  <c r="G256"/>
  <c r="I256"/>
  <c r="I253" s="1"/>
  <c r="K256"/>
  <c r="M256"/>
  <c r="O256"/>
  <c r="Q256"/>
  <c r="V256"/>
  <c r="G258"/>
  <c r="M258" s="1"/>
  <c r="I258"/>
  <c r="I257" s="1"/>
  <c r="K258"/>
  <c r="K257" s="1"/>
  <c r="O258"/>
  <c r="O257" s="1"/>
  <c r="Q258"/>
  <c r="Q257" s="1"/>
  <c r="V258"/>
  <c r="G259"/>
  <c r="M259" s="1"/>
  <c r="I259"/>
  <c r="K259"/>
  <c r="O259"/>
  <c r="Q259"/>
  <c r="V259"/>
  <c r="G260"/>
  <c r="I260"/>
  <c r="K260"/>
  <c r="M260"/>
  <c r="O260"/>
  <c r="Q260"/>
  <c r="V260"/>
  <c r="G261"/>
  <c r="I261"/>
  <c r="K261"/>
  <c r="M261"/>
  <c r="O261"/>
  <c r="Q261"/>
  <c r="V261"/>
  <c r="G262"/>
  <c r="I262"/>
  <c r="K262"/>
  <c r="M262"/>
  <c r="O262"/>
  <c r="Q262"/>
  <c r="V262"/>
  <c r="G263"/>
  <c r="M263" s="1"/>
  <c r="I263"/>
  <c r="K263"/>
  <c r="O263"/>
  <c r="Q263"/>
  <c r="V263"/>
  <c r="V257" s="1"/>
  <c r="G264"/>
  <c r="M264" s="1"/>
  <c r="I264"/>
  <c r="K264"/>
  <c r="O264"/>
  <c r="Q264"/>
  <c r="V264"/>
  <c r="G265"/>
  <c r="M265" s="1"/>
  <c r="I265"/>
  <c r="K265"/>
  <c r="O265"/>
  <c r="Q265"/>
  <c r="V265"/>
  <c r="G267"/>
  <c r="I267"/>
  <c r="K267"/>
  <c r="M267"/>
  <c r="O267"/>
  <c r="Q267"/>
  <c r="V267"/>
  <c r="G268"/>
  <c r="I268"/>
  <c r="K268"/>
  <c r="M268"/>
  <c r="O268"/>
  <c r="Q268"/>
  <c r="V268"/>
  <c r="G269"/>
  <c r="I269"/>
  <c r="K269"/>
  <c r="M269"/>
  <c r="O269"/>
  <c r="Q269"/>
  <c r="V269"/>
  <c r="G270"/>
  <c r="M270" s="1"/>
  <c r="I270"/>
  <c r="K270"/>
  <c r="O270"/>
  <c r="Q270"/>
  <c r="V270"/>
  <c r="G271"/>
  <c r="M271" s="1"/>
  <c r="I271"/>
  <c r="K271"/>
  <c r="O271"/>
  <c r="Q271"/>
  <c r="V271"/>
  <c r="G272"/>
  <c r="I272"/>
  <c r="O272"/>
  <c r="V272"/>
  <c r="G273"/>
  <c r="I273"/>
  <c r="K273"/>
  <c r="K272" s="1"/>
  <c r="M273"/>
  <c r="M272" s="1"/>
  <c r="O273"/>
  <c r="Q273"/>
  <c r="Q272" s="1"/>
  <c r="V273"/>
  <c r="G276"/>
  <c r="G275" s="1"/>
  <c r="I276"/>
  <c r="I275" s="1"/>
  <c r="K276"/>
  <c r="M276"/>
  <c r="O276"/>
  <c r="Q276"/>
  <c r="V276"/>
  <c r="V275" s="1"/>
  <c r="G277"/>
  <c r="M277" s="1"/>
  <c r="I277"/>
  <c r="K277"/>
  <c r="O277"/>
  <c r="Q277"/>
  <c r="V277"/>
  <c r="G278"/>
  <c r="I278"/>
  <c r="K278"/>
  <c r="M278"/>
  <c r="O278"/>
  <c r="Q278"/>
  <c r="Q275" s="1"/>
  <c r="V278"/>
  <c r="G279"/>
  <c r="M279" s="1"/>
  <c r="I279"/>
  <c r="K279"/>
  <c r="O279"/>
  <c r="O275" s="1"/>
  <c r="Q279"/>
  <c r="V279"/>
  <c r="G280"/>
  <c r="I280"/>
  <c r="K280"/>
  <c r="M280"/>
  <c r="O280"/>
  <c r="Q280"/>
  <c r="V280"/>
  <c r="G281"/>
  <c r="M281" s="1"/>
  <c r="I281"/>
  <c r="K281"/>
  <c r="K275" s="1"/>
  <c r="O281"/>
  <c r="Q281"/>
  <c r="V281"/>
  <c r="G282"/>
  <c r="I282"/>
  <c r="K282"/>
  <c r="M282"/>
  <c r="O282"/>
  <c r="Q282"/>
  <c r="V282"/>
  <c r="G283"/>
  <c r="M283" s="1"/>
  <c r="I283"/>
  <c r="K283"/>
  <c r="O283"/>
  <c r="Q283"/>
  <c r="V283"/>
  <c r="G285"/>
  <c r="I285"/>
  <c r="K285"/>
  <c r="M285"/>
  <c r="O285"/>
  <c r="Q285"/>
  <c r="V285"/>
  <c r="G286"/>
  <c r="M286" s="1"/>
  <c r="I286"/>
  <c r="K286"/>
  <c r="O286"/>
  <c r="Q286"/>
  <c r="V286"/>
  <c r="G287"/>
  <c r="I287"/>
  <c r="K287"/>
  <c r="M287"/>
  <c r="O287"/>
  <c r="Q287"/>
  <c r="V287"/>
  <c r="G288"/>
  <c r="M288" s="1"/>
  <c r="I288"/>
  <c r="K288"/>
  <c r="O288"/>
  <c r="Q288"/>
  <c r="V288"/>
  <c r="G291"/>
  <c r="M291" s="1"/>
  <c r="I291"/>
  <c r="K291"/>
  <c r="K290" s="1"/>
  <c r="O291"/>
  <c r="Q291"/>
  <c r="Q290" s="1"/>
  <c r="V291"/>
  <c r="V290" s="1"/>
  <c r="G292"/>
  <c r="I292"/>
  <c r="K292"/>
  <c r="M292"/>
  <c r="O292"/>
  <c r="Q292"/>
  <c r="V292"/>
  <c r="G293"/>
  <c r="M293" s="1"/>
  <c r="I293"/>
  <c r="K293"/>
  <c r="O293"/>
  <c r="O290" s="1"/>
  <c r="Q293"/>
  <c r="V293"/>
  <c r="G294"/>
  <c r="I294"/>
  <c r="K294"/>
  <c r="M294"/>
  <c r="O294"/>
  <c r="Q294"/>
  <c r="V294"/>
  <c r="G295"/>
  <c r="M295" s="1"/>
  <c r="I295"/>
  <c r="K295"/>
  <c r="O295"/>
  <c r="Q295"/>
  <c r="V295"/>
  <c r="G296"/>
  <c r="I296"/>
  <c r="I290" s="1"/>
  <c r="K296"/>
  <c r="M296"/>
  <c r="O296"/>
  <c r="Q296"/>
  <c r="V296"/>
  <c r="G297"/>
  <c r="M297" s="1"/>
  <c r="I297"/>
  <c r="K297"/>
  <c r="O297"/>
  <c r="Q297"/>
  <c r="V297"/>
  <c r="G299"/>
  <c r="I299"/>
  <c r="K299"/>
  <c r="M299"/>
  <c r="O299"/>
  <c r="Q299"/>
  <c r="V299"/>
  <c r="G301"/>
  <c r="M301" s="1"/>
  <c r="I301"/>
  <c r="K301"/>
  <c r="O301"/>
  <c r="Q301"/>
  <c r="V301"/>
  <c r="G303"/>
  <c r="I303"/>
  <c r="K303"/>
  <c r="M303"/>
  <c r="O303"/>
  <c r="Q303"/>
  <c r="V303"/>
  <c r="G304"/>
  <c r="M304" s="1"/>
  <c r="I304"/>
  <c r="K304"/>
  <c r="O304"/>
  <c r="Q304"/>
  <c r="V304"/>
  <c r="G305"/>
  <c r="I305"/>
  <c r="K305"/>
  <c r="M305"/>
  <c r="O305"/>
  <c r="Q305"/>
  <c r="V305"/>
  <c r="G307"/>
  <c r="M307" s="1"/>
  <c r="I307"/>
  <c r="K307"/>
  <c r="O307"/>
  <c r="Q307"/>
  <c r="V307"/>
  <c r="G309"/>
  <c r="I309"/>
  <c r="K309"/>
  <c r="M309"/>
  <c r="O309"/>
  <c r="Q309"/>
  <c r="V309"/>
  <c r="G310"/>
  <c r="M310" s="1"/>
  <c r="I310"/>
  <c r="K310"/>
  <c r="O310"/>
  <c r="Q310"/>
  <c r="V310"/>
  <c r="G312"/>
  <c r="I312"/>
  <c r="K312"/>
  <c r="M312"/>
  <c r="O312"/>
  <c r="Q312"/>
  <c r="V312"/>
  <c r="G313"/>
  <c r="M313" s="1"/>
  <c r="I313"/>
  <c r="K313"/>
  <c r="O313"/>
  <c r="Q313"/>
  <c r="V313"/>
  <c r="G314"/>
  <c r="I314"/>
  <c r="K314"/>
  <c r="M314"/>
  <c r="O314"/>
  <c r="Q314"/>
  <c r="V314"/>
  <c r="G315"/>
  <c r="M315" s="1"/>
  <c r="I315"/>
  <c r="K315"/>
  <c r="O315"/>
  <c r="Q315"/>
  <c r="V315"/>
  <c r="G316"/>
  <c r="I316"/>
  <c r="K316"/>
  <c r="M316"/>
  <c r="O316"/>
  <c r="Q316"/>
  <c r="V316"/>
  <c r="G317"/>
  <c r="M317" s="1"/>
  <c r="I317"/>
  <c r="K317"/>
  <c r="O317"/>
  <c r="Q317"/>
  <c r="V317"/>
  <c r="G318"/>
  <c r="I318"/>
  <c r="K318"/>
  <c r="M318"/>
  <c r="O318"/>
  <c r="Q318"/>
  <c r="V318"/>
  <c r="G321"/>
  <c r="G320" s="1"/>
  <c r="I321"/>
  <c r="I320" s="1"/>
  <c r="K321"/>
  <c r="M321"/>
  <c r="O321"/>
  <c r="O320" s="1"/>
  <c r="Q321"/>
  <c r="V321"/>
  <c r="V320" s="1"/>
  <c r="G322"/>
  <c r="M322" s="1"/>
  <c r="I322"/>
  <c r="K322"/>
  <c r="O322"/>
  <c r="Q322"/>
  <c r="V322"/>
  <c r="G323"/>
  <c r="I323"/>
  <c r="K323"/>
  <c r="M323"/>
  <c r="O323"/>
  <c r="Q323"/>
  <c r="Q320" s="1"/>
  <c r="V323"/>
  <c r="G324"/>
  <c r="M324" s="1"/>
  <c r="I324"/>
  <c r="K324"/>
  <c r="O324"/>
  <c r="Q324"/>
  <c r="V324"/>
  <c r="G325"/>
  <c r="I325"/>
  <c r="K325"/>
  <c r="M325"/>
  <c r="O325"/>
  <c r="Q325"/>
  <c r="V325"/>
  <c r="G326"/>
  <c r="M326" s="1"/>
  <c r="I326"/>
  <c r="K326"/>
  <c r="K320" s="1"/>
  <c r="O326"/>
  <c r="Q326"/>
  <c r="V326"/>
  <c r="G327"/>
  <c r="I327"/>
  <c r="K327"/>
  <c r="M327"/>
  <c r="O327"/>
  <c r="Q327"/>
  <c r="V327"/>
  <c r="G328"/>
  <c r="M328" s="1"/>
  <c r="I328"/>
  <c r="K328"/>
  <c r="O328"/>
  <c r="Q328"/>
  <c r="V328"/>
  <c r="G329"/>
  <c r="I329"/>
  <c r="K329"/>
  <c r="M329"/>
  <c r="O329"/>
  <c r="Q329"/>
  <c r="V329"/>
  <c r="G330"/>
  <c r="M330" s="1"/>
  <c r="I330"/>
  <c r="K330"/>
  <c r="O330"/>
  <c r="Q330"/>
  <c r="V330"/>
  <c r="G331"/>
  <c r="I331"/>
  <c r="K331"/>
  <c r="M331"/>
  <c r="O331"/>
  <c r="Q331"/>
  <c r="V331"/>
  <c r="G332"/>
  <c r="M332" s="1"/>
  <c r="I332"/>
  <c r="K332"/>
  <c r="O332"/>
  <c r="Q332"/>
  <c r="V332"/>
  <c r="G333"/>
  <c r="I333"/>
  <c r="K333"/>
  <c r="M333"/>
  <c r="O333"/>
  <c r="Q333"/>
  <c r="V333"/>
  <c r="G334"/>
  <c r="M334" s="1"/>
  <c r="I334"/>
  <c r="K334"/>
  <c r="O334"/>
  <c r="Q334"/>
  <c r="V334"/>
  <c r="G335"/>
  <c r="I335"/>
  <c r="K335"/>
  <c r="M335"/>
  <c r="O335"/>
  <c r="Q335"/>
  <c r="V335"/>
  <c r="G336"/>
  <c r="M336" s="1"/>
  <c r="I336"/>
  <c r="K336"/>
  <c r="O336"/>
  <c r="Q336"/>
  <c r="V336"/>
  <c r="G337"/>
  <c r="I337"/>
  <c r="K337"/>
  <c r="M337"/>
  <c r="O337"/>
  <c r="Q337"/>
  <c r="V337"/>
  <c r="G338"/>
  <c r="M338" s="1"/>
  <c r="I338"/>
  <c r="K338"/>
  <c r="O338"/>
  <c r="Q338"/>
  <c r="V338"/>
  <c r="G339"/>
  <c r="I339"/>
  <c r="K339"/>
  <c r="M339"/>
  <c r="O339"/>
  <c r="Q339"/>
  <c r="V339"/>
  <c r="G342"/>
  <c r="I342"/>
  <c r="I341" s="1"/>
  <c r="K342"/>
  <c r="M342"/>
  <c r="O342"/>
  <c r="O341" s="1"/>
  <c r="Q342"/>
  <c r="Q341" s="1"/>
  <c r="V342"/>
  <c r="G344"/>
  <c r="M344" s="1"/>
  <c r="I344"/>
  <c r="K344"/>
  <c r="O344"/>
  <c r="Q344"/>
  <c r="V344"/>
  <c r="G346"/>
  <c r="I346"/>
  <c r="K346"/>
  <c r="M346"/>
  <c r="O346"/>
  <c r="Q346"/>
  <c r="V346"/>
  <c r="G347"/>
  <c r="M347" s="1"/>
  <c r="I347"/>
  <c r="K347"/>
  <c r="K341" s="1"/>
  <c r="O347"/>
  <c r="Q347"/>
  <c r="V347"/>
  <c r="G348"/>
  <c r="I348"/>
  <c r="K348"/>
  <c r="M348"/>
  <c r="O348"/>
  <c r="Q348"/>
  <c r="V348"/>
  <c r="G350"/>
  <c r="M350" s="1"/>
  <c r="I350"/>
  <c r="K350"/>
  <c r="O350"/>
  <c r="Q350"/>
  <c r="V350"/>
  <c r="V341" s="1"/>
  <c r="G351"/>
  <c r="I351"/>
  <c r="K351"/>
  <c r="M351"/>
  <c r="O351"/>
  <c r="Q351"/>
  <c r="V351"/>
  <c r="G352"/>
  <c r="M352" s="1"/>
  <c r="I352"/>
  <c r="K352"/>
  <c r="O352"/>
  <c r="Q352"/>
  <c r="V352"/>
  <c r="G353"/>
  <c r="I353"/>
  <c r="K353"/>
  <c r="M353"/>
  <c r="O353"/>
  <c r="Q353"/>
  <c r="V353"/>
  <c r="G354"/>
  <c r="M354" s="1"/>
  <c r="I354"/>
  <c r="K354"/>
  <c r="O354"/>
  <c r="Q354"/>
  <c r="V354"/>
  <c r="G355"/>
  <c r="I355"/>
  <c r="K355"/>
  <c r="M355"/>
  <c r="O355"/>
  <c r="Q355"/>
  <c r="V355"/>
  <c r="G356"/>
  <c r="M356" s="1"/>
  <c r="I356"/>
  <c r="K356"/>
  <c r="O356"/>
  <c r="Q356"/>
  <c r="V356"/>
  <c r="G357"/>
  <c r="I357"/>
  <c r="K357"/>
  <c r="M357"/>
  <c r="O357"/>
  <c r="Q357"/>
  <c r="V357"/>
  <c r="G358"/>
  <c r="M358" s="1"/>
  <c r="I358"/>
  <c r="K358"/>
  <c r="O358"/>
  <c r="Q358"/>
  <c r="V358"/>
  <c r="G359"/>
  <c r="I359"/>
  <c r="K359"/>
  <c r="M359"/>
  <c r="O359"/>
  <c r="Q359"/>
  <c r="V359"/>
  <c r="G360"/>
  <c r="M360" s="1"/>
  <c r="I360"/>
  <c r="K360"/>
  <c r="O360"/>
  <c r="Q360"/>
  <c r="V360"/>
  <c r="G361"/>
  <c r="I361"/>
  <c r="K361"/>
  <c r="M361"/>
  <c r="O361"/>
  <c r="Q361"/>
  <c r="V361"/>
  <c r="G363"/>
  <c r="M363" s="1"/>
  <c r="I363"/>
  <c r="K363"/>
  <c r="O363"/>
  <c r="Q363"/>
  <c r="V363"/>
  <c r="G365"/>
  <c r="I365"/>
  <c r="K365"/>
  <c r="M365"/>
  <c r="O365"/>
  <c r="Q365"/>
  <c r="V365"/>
  <c r="G366"/>
  <c r="M366" s="1"/>
  <c r="I366"/>
  <c r="K366"/>
  <c r="O366"/>
  <c r="Q366"/>
  <c r="V366"/>
  <c r="G367"/>
  <c r="I367"/>
  <c r="K367"/>
  <c r="M367"/>
  <c r="O367"/>
  <c r="Q367"/>
  <c r="V367"/>
  <c r="G369"/>
  <c r="M369" s="1"/>
  <c r="I369"/>
  <c r="K369"/>
  <c r="O369"/>
  <c r="Q369"/>
  <c r="V369"/>
  <c r="G371"/>
  <c r="I371"/>
  <c r="K371"/>
  <c r="M371"/>
  <c r="O371"/>
  <c r="Q371"/>
  <c r="V371"/>
  <c r="G373"/>
  <c r="M373" s="1"/>
  <c r="I373"/>
  <c r="K373"/>
  <c r="O373"/>
  <c r="Q373"/>
  <c r="V373"/>
  <c r="G375"/>
  <c r="I375"/>
  <c r="K375"/>
  <c r="M375"/>
  <c r="O375"/>
  <c r="Q375"/>
  <c r="V375"/>
  <c r="G376"/>
  <c r="M376" s="1"/>
  <c r="I376"/>
  <c r="K376"/>
  <c r="O376"/>
  <c r="Q376"/>
  <c r="V376"/>
  <c r="G377"/>
  <c r="I377"/>
  <c r="K377"/>
  <c r="M377"/>
  <c r="O377"/>
  <c r="Q377"/>
  <c r="V377"/>
  <c r="G378"/>
  <c r="M378" s="1"/>
  <c r="I378"/>
  <c r="K378"/>
  <c r="O378"/>
  <c r="Q378"/>
  <c r="V378"/>
  <c r="G379"/>
  <c r="I379"/>
  <c r="K379"/>
  <c r="M379"/>
  <c r="O379"/>
  <c r="Q379"/>
  <c r="V379"/>
  <c r="G380"/>
  <c r="M380" s="1"/>
  <c r="I380"/>
  <c r="K380"/>
  <c r="O380"/>
  <c r="Q380"/>
  <c r="V380"/>
  <c r="G381"/>
  <c r="I381"/>
  <c r="K381"/>
  <c r="M381"/>
  <c r="O381"/>
  <c r="Q381"/>
  <c r="V381"/>
  <c r="G382"/>
  <c r="M382" s="1"/>
  <c r="I382"/>
  <c r="K382"/>
  <c r="O382"/>
  <c r="Q382"/>
  <c r="V382"/>
  <c r="G383"/>
  <c r="I383"/>
  <c r="K383"/>
  <c r="M383"/>
  <c r="O383"/>
  <c r="Q383"/>
  <c r="V383"/>
  <c r="G384"/>
  <c r="M384" s="1"/>
  <c r="I384"/>
  <c r="K384"/>
  <c r="O384"/>
  <c r="Q384"/>
  <c r="V384"/>
  <c r="G385"/>
  <c r="I385"/>
  <c r="K385"/>
  <c r="M385"/>
  <c r="O385"/>
  <c r="Q385"/>
  <c r="V385"/>
  <c r="G386"/>
  <c r="M386" s="1"/>
  <c r="I386"/>
  <c r="K386"/>
  <c r="O386"/>
  <c r="Q386"/>
  <c r="V386"/>
  <c r="G387"/>
  <c r="I387"/>
  <c r="K387"/>
  <c r="M387"/>
  <c r="O387"/>
  <c r="Q387"/>
  <c r="V387"/>
  <c r="G388"/>
  <c r="M388" s="1"/>
  <c r="I388"/>
  <c r="K388"/>
  <c r="O388"/>
  <c r="Q388"/>
  <c r="V388"/>
  <c r="G389"/>
  <c r="I389"/>
  <c r="K389"/>
  <c r="M389"/>
  <c r="O389"/>
  <c r="Q389"/>
  <c r="V389"/>
  <c r="G390"/>
  <c r="M390" s="1"/>
  <c r="I390"/>
  <c r="K390"/>
  <c r="O390"/>
  <c r="Q390"/>
  <c r="V390"/>
  <c r="G391"/>
  <c r="I391"/>
  <c r="K391"/>
  <c r="M391"/>
  <c r="O391"/>
  <c r="Q391"/>
  <c r="V391"/>
  <c r="G392"/>
  <c r="M392" s="1"/>
  <c r="I392"/>
  <c r="K392"/>
  <c r="O392"/>
  <c r="Q392"/>
  <c r="V392"/>
  <c r="G393"/>
  <c r="I393"/>
  <c r="K393"/>
  <c r="M393"/>
  <c r="O393"/>
  <c r="Q393"/>
  <c r="V393"/>
  <c r="G394"/>
  <c r="M394" s="1"/>
  <c r="I394"/>
  <c r="K394"/>
  <c r="O394"/>
  <c r="Q394"/>
  <c r="V394"/>
  <c r="G395"/>
  <c r="I395"/>
  <c r="K395"/>
  <c r="M395"/>
  <c r="O395"/>
  <c r="Q395"/>
  <c r="V395"/>
  <c r="G396"/>
  <c r="M396" s="1"/>
  <c r="I396"/>
  <c r="K396"/>
  <c r="O396"/>
  <c r="Q396"/>
  <c r="V396"/>
  <c r="G397"/>
  <c r="I397"/>
  <c r="K397"/>
  <c r="M397"/>
  <c r="O397"/>
  <c r="Q397"/>
  <c r="V397"/>
  <c r="G398"/>
  <c r="M398" s="1"/>
  <c r="I398"/>
  <c r="K398"/>
  <c r="O398"/>
  <c r="Q398"/>
  <c r="V398"/>
  <c r="G399"/>
  <c r="I399"/>
  <c r="K399"/>
  <c r="M399"/>
  <c r="O399"/>
  <c r="Q399"/>
  <c r="V399"/>
  <c r="G400"/>
  <c r="M400" s="1"/>
  <c r="I400"/>
  <c r="K400"/>
  <c r="O400"/>
  <c r="Q400"/>
  <c r="V400"/>
  <c r="G401"/>
  <c r="I401"/>
  <c r="K401"/>
  <c r="M401"/>
  <c r="O401"/>
  <c r="Q401"/>
  <c r="V401"/>
  <c r="G402"/>
  <c r="M402" s="1"/>
  <c r="I402"/>
  <c r="K402"/>
  <c r="O402"/>
  <c r="Q402"/>
  <c r="V402"/>
  <c r="G403"/>
  <c r="I403"/>
  <c r="K403"/>
  <c r="M403"/>
  <c r="O403"/>
  <c r="Q403"/>
  <c r="V403"/>
  <c r="G404"/>
  <c r="M404" s="1"/>
  <c r="I404"/>
  <c r="K404"/>
  <c r="O404"/>
  <c r="Q404"/>
  <c r="V404"/>
  <c r="G405"/>
  <c r="I405"/>
  <c r="K405"/>
  <c r="M405"/>
  <c r="O405"/>
  <c r="Q405"/>
  <c r="V405"/>
  <c r="G406"/>
  <c r="M406" s="1"/>
  <c r="I406"/>
  <c r="K406"/>
  <c r="O406"/>
  <c r="Q406"/>
  <c r="V406"/>
  <c r="G407"/>
  <c r="I407"/>
  <c r="K407"/>
  <c r="M407"/>
  <c r="O407"/>
  <c r="Q407"/>
  <c r="V407"/>
  <c r="G408"/>
  <c r="M408" s="1"/>
  <c r="I408"/>
  <c r="K408"/>
  <c r="O408"/>
  <c r="Q408"/>
  <c r="V408"/>
  <c r="G409"/>
  <c r="I409"/>
  <c r="K409"/>
  <c r="M409"/>
  <c r="O409"/>
  <c r="Q409"/>
  <c r="V409"/>
  <c r="G410"/>
  <c r="M410" s="1"/>
  <c r="I410"/>
  <c r="K410"/>
  <c r="O410"/>
  <c r="Q410"/>
  <c r="V410"/>
  <c r="G411"/>
  <c r="I411"/>
  <c r="K411"/>
  <c r="M411"/>
  <c r="O411"/>
  <c r="Q411"/>
  <c r="V411"/>
  <c r="G412"/>
  <c r="M412" s="1"/>
  <c r="I412"/>
  <c r="K412"/>
  <c r="O412"/>
  <c r="Q412"/>
  <c r="V412"/>
  <c r="G413"/>
  <c r="I413"/>
  <c r="K413"/>
  <c r="M413"/>
  <c r="O413"/>
  <c r="Q413"/>
  <c r="V413"/>
  <c r="G416"/>
  <c r="G415" s="1"/>
  <c r="I416"/>
  <c r="I415" s="1"/>
  <c r="K416"/>
  <c r="M416"/>
  <c r="O416"/>
  <c r="O415" s="1"/>
  <c r="Q416"/>
  <c r="V416"/>
  <c r="V415" s="1"/>
  <c r="G418"/>
  <c r="M418" s="1"/>
  <c r="I418"/>
  <c r="K418"/>
  <c r="O418"/>
  <c r="Q418"/>
  <c r="V418"/>
  <c r="G420"/>
  <c r="I420"/>
  <c r="K420"/>
  <c r="M420"/>
  <c r="O420"/>
  <c r="Q420"/>
  <c r="Q415" s="1"/>
  <c r="V420"/>
  <c r="G422"/>
  <c r="M422" s="1"/>
  <c r="I422"/>
  <c r="K422"/>
  <c r="O422"/>
  <c r="Q422"/>
  <c r="V422"/>
  <c r="G423"/>
  <c r="I423"/>
  <c r="K423"/>
  <c r="M423"/>
  <c r="O423"/>
  <c r="Q423"/>
  <c r="V423"/>
  <c r="G424"/>
  <c r="M424" s="1"/>
  <c r="I424"/>
  <c r="K424"/>
  <c r="K415" s="1"/>
  <c r="O424"/>
  <c r="Q424"/>
  <c r="V424"/>
  <c r="G425"/>
  <c r="I425"/>
  <c r="K425"/>
  <c r="M425"/>
  <c r="O425"/>
  <c r="Q425"/>
  <c r="V425"/>
  <c r="G426"/>
  <c r="M426" s="1"/>
  <c r="I426"/>
  <c r="K426"/>
  <c r="O426"/>
  <c r="Q426"/>
  <c r="V426"/>
  <c r="G427"/>
  <c r="I427"/>
  <c r="K427"/>
  <c r="M427"/>
  <c r="O427"/>
  <c r="Q427"/>
  <c r="V427"/>
  <c r="G428"/>
  <c r="M428" s="1"/>
  <c r="I428"/>
  <c r="K428"/>
  <c r="O428"/>
  <c r="Q428"/>
  <c r="V428"/>
  <c r="G429"/>
  <c r="I429"/>
  <c r="K429"/>
  <c r="M429"/>
  <c r="O429"/>
  <c r="Q429"/>
  <c r="V429"/>
  <c r="G430"/>
  <c r="M430" s="1"/>
  <c r="I430"/>
  <c r="K430"/>
  <c r="O430"/>
  <c r="Q430"/>
  <c r="V430"/>
  <c r="G431"/>
  <c r="I431"/>
  <c r="K431"/>
  <c r="M431"/>
  <c r="O431"/>
  <c r="Q431"/>
  <c r="V431"/>
  <c r="G432"/>
  <c r="M432" s="1"/>
  <c r="I432"/>
  <c r="K432"/>
  <c r="O432"/>
  <c r="Q432"/>
  <c r="V432"/>
  <c r="G433"/>
  <c r="I433"/>
  <c r="K433"/>
  <c r="M433"/>
  <c r="O433"/>
  <c r="Q433"/>
  <c r="V433"/>
  <c r="G434"/>
  <c r="M434" s="1"/>
  <c r="I434"/>
  <c r="K434"/>
  <c r="O434"/>
  <c r="Q434"/>
  <c r="V434"/>
  <c r="G435"/>
  <c r="I435"/>
  <c r="K435"/>
  <c r="M435"/>
  <c r="O435"/>
  <c r="Q435"/>
  <c r="V435"/>
  <c r="G436"/>
  <c r="M436" s="1"/>
  <c r="I436"/>
  <c r="K436"/>
  <c r="O436"/>
  <c r="Q436"/>
  <c r="V436"/>
  <c r="G437"/>
  <c r="I437"/>
  <c r="K437"/>
  <c r="M437"/>
  <c r="O437"/>
  <c r="Q437"/>
  <c r="V437"/>
  <c r="G438"/>
  <c r="M438" s="1"/>
  <c r="I438"/>
  <c r="K438"/>
  <c r="O438"/>
  <c r="Q438"/>
  <c r="V438"/>
  <c r="G439"/>
  <c r="I439"/>
  <c r="K439"/>
  <c r="M439"/>
  <c r="O439"/>
  <c r="Q439"/>
  <c r="V439"/>
  <c r="G440"/>
  <c r="M440" s="1"/>
  <c r="I440"/>
  <c r="K440"/>
  <c r="O440"/>
  <c r="Q440"/>
  <c r="V440"/>
  <c r="G441"/>
  <c r="I441"/>
  <c r="K441"/>
  <c r="M441"/>
  <c r="O441"/>
  <c r="Q441"/>
  <c r="V441"/>
  <c r="G442"/>
  <c r="M442" s="1"/>
  <c r="I442"/>
  <c r="K442"/>
  <c r="O442"/>
  <c r="Q442"/>
  <c r="V442"/>
  <c r="G443"/>
  <c r="I443"/>
  <c r="K443"/>
  <c r="M443"/>
  <c r="O443"/>
  <c r="Q443"/>
  <c r="V443"/>
  <c r="G444"/>
  <c r="M444" s="1"/>
  <c r="I444"/>
  <c r="K444"/>
  <c r="O444"/>
  <c r="Q444"/>
  <c r="V444"/>
  <c r="G445"/>
  <c r="I445"/>
  <c r="K445"/>
  <c r="M445"/>
  <c r="O445"/>
  <c r="Q445"/>
  <c r="V445"/>
  <c r="G446"/>
  <c r="M446" s="1"/>
  <c r="I446"/>
  <c r="K446"/>
  <c r="O446"/>
  <c r="Q446"/>
  <c r="V446"/>
  <c r="G447"/>
  <c r="I447"/>
  <c r="K447"/>
  <c r="M447"/>
  <c r="O447"/>
  <c r="Q447"/>
  <c r="V447"/>
  <c r="G448"/>
  <c r="M448" s="1"/>
  <c r="I448"/>
  <c r="K448"/>
  <c r="O448"/>
  <c r="Q448"/>
  <c r="V448"/>
  <c r="G449"/>
  <c r="I449"/>
  <c r="K449"/>
  <c r="M449"/>
  <c r="O449"/>
  <c r="Q449"/>
  <c r="V449"/>
  <c r="G450"/>
  <c r="M450" s="1"/>
  <c r="I450"/>
  <c r="K450"/>
  <c r="O450"/>
  <c r="Q450"/>
  <c r="V450"/>
  <c r="G451"/>
  <c r="I451"/>
  <c r="K451"/>
  <c r="M451"/>
  <c r="O451"/>
  <c r="Q451"/>
  <c r="V451"/>
  <c r="G452"/>
  <c r="M452" s="1"/>
  <c r="I452"/>
  <c r="K452"/>
  <c r="O452"/>
  <c r="Q452"/>
  <c r="V452"/>
  <c r="G453"/>
  <c r="I453"/>
  <c r="K453"/>
  <c r="M453"/>
  <c r="O453"/>
  <c r="Q453"/>
  <c r="V453"/>
  <c r="G454"/>
  <c r="M454" s="1"/>
  <c r="I454"/>
  <c r="K454"/>
  <c r="O454"/>
  <c r="Q454"/>
  <c r="V454"/>
  <c r="G455"/>
  <c r="I455"/>
  <c r="K455"/>
  <c r="M455"/>
  <c r="O455"/>
  <c r="Q455"/>
  <c r="V455"/>
  <c r="G456"/>
  <c r="M456" s="1"/>
  <c r="I456"/>
  <c r="K456"/>
  <c r="O456"/>
  <c r="Q456"/>
  <c r="V456"/>
  <c r="G457"/>
  <c r="I457"/>
  <c r="K457"/>
  <c r="M457"/>
  <c r="O457"/>
  <c r="Q457"/>
  <c r="V457"/>
  <c r="G458"/>
  <c r="M458" s="1"/>
  <c r="I458"/>
  <c r="K458"/>
  <c r="O458"/>
  <c r="Q458"/>
  <c r="V458"/>
  <c r="G459"/>
  <c r="I459"/>
  <c r="K459"/>
  <c r="M459"/>
  <c r="O459"/>
  <c r="Q459"/>
  <c r="V459"/>
  <c r="G460"/>
  <c r="M460" s="1"/>
  <c r="I460"/>
  <c r="K460"/>
  <c r="O460"/>
  <c r="Q460"/>
  <c r="V460"/>
  <c r="G461"/>
  <c r="I461"/>
  <c r="K461"/>
  <c r="M461"/>
  <c r="O461"/>
  <c r="Q461"/>
  <c r="V461"/>
  <c r="G462"/>
  <c r="M462" s="1"/>
  <c r="I462"/>
  <c r="K462"/>
  <c r="O462"/>
  <c r="Q462"/>
  <c r="V462"/>
  <c r="G463"/>
  <c r="I463"/>
  <c r="K463"/>
  <c r="M463"/>
  <c r="O463"/>
  <c r="Q463"/>
  <c r="V463"/>
  <c r="G464"/>
  <c r="M464" s="1"/>
  <c r="I464"/>
  <c r="K464"/>
  <c r="O464"/>
  <c r="Q464"/>
  <c r="V464"/>
  <c r="G465"/>
  <c r="I465"/>
  <c r="K465"/>
  <c r="M465"/>
  <c r="O465"/>
  <c r="Q465"/>
  <c r="V465"/>
  <c r="G467"/>
  <c r="M467" s="1"/>
  <c r="I467"/>
  <c r="K467"/>
  <c r="O467"/>
  <c r="Q467"/>
  <c r="V467"/>
  <c r="G468"/>
  <c r="I468"/>
  <c r="K468"/>
  <c r="M468"/>
  <c r="O468"/>
  <c r="Q468"/>
  <c r="V468"/>
  <c r="G469"/>
  <c r="M469" s="1"/>
  <c r="I469"/>
  <c r="K469"/>
  <c r="O469"/>
  <c r="Q469"/>
  <c r="V469"/>
  <c r="G470"/>
  <c r="I470"/>
  <c r="K470"/>
  <c r="M470"/>
  <c r="O470"/>
  <c r="Q470"/>
  <c r="V470"/>
  <c r="G471"/>
  <c r="M471" s="1"/>
  <c r="I471"/>
  <c r="K471"/>
  <c r="O471"/>
  <c r="Q471"/>
  <c r="V471"/>
  <c r="G472"/>
  <c r="I472"/>
  <c r="K472"/>
  <c r="M472"/>
  <c r="O472"/>
  <c r="Q472"/>
  <c r="V472"/>
  <c r="G473"/>
  <c r="M473" s="1"/>
  <c r="I473"/>
  <c r="K473"/>
  <c r="O473"/>
  <c r="Q473"/>
  <c r="V473"/>
  <c r="G474"/>
  <c r="I474"/>
  <c r="K474"/>
  <c r="M474"/>
  <c r="O474"/>
  <c r="Q474"/>
  <c r="V474"/>
  <c r="G475"/>
  <c r="M475" s="1"/>
  <c r="I475"/>
  <c r="K475"/>
  <c r="O475"/>
  <c r="Q475"/>
  <c r="V475"/>
  <c r="G476"/>
  <c r="I476"/>
  <c r="K476"/>
  <c r="M476"/>
  <c r="O476"/>
  <c r="Q476"/>
  <c r="V476"/>
  <c r="G477"/>
  <c r="M477" s="1"/>
  <c r="I477"/>
  <c r="K477"/>
  <c r="O477"/>
  <c r="Q477"/>
  <c r="V477"/>
  <c r="G478"/>
  <c r="I478"/>
  <c r="K478"/>
  <c r="M478"/>
  <c r="O478"/>
  <c r="Q478"/>
  <c r="V478"/>
  <c r="G479"/>
  <c r="M479" s="1"/>
  <c r="I479"/>
  <c r="K479"/>
  <c r="O479"/>
  <c r="Q479"/>
  <c r="V479"/>
  <c r="G482"/>
  <c r="M482" s="1"/>
  <c r="I482"/>
  <c r="K482"/>
  <c r="K481" s="1"/>
  <c r="O482"/>
  <c r="Q482"/>
  <c r="Q481" s="1"/>
  <c r="V482"/>
  <c r="V481" s="1"/>
  <c r="G484"/>
  <c r="I484"/>
  <c r="K484"/>
  <c r="M484"/>
  <c r="O484"/>
  <c r="Q484"/>
  <c r="V484"/>
  <c r="G486"/>
  <c r="M486" s="1"/>
  <c r="I486"/>
  <c r="K486"/>
  <c r="O486"/>
  <c r="O481" s="1"/>
  <c r="Q486"/>
  <c r="V486"/>
  <c r="G488"/>
  <c r="I488"/>
  <c r="K488"/>
  <c r="M488"/>
  <c r="O488"/>
  <c r="Q488"/>
  <c r="V488"/>
  <c r="G489"/>
  <c r="M489" s="1"/>
  <c r="I489"/>
  <c r="K489"/>
  <c r="O489"/>
  <c r="Q489"/>
  <c r="V489"/>
  <c r="G490"/>
  <c r="I490"/>
  <c r="I481" s="1"/>
  <c r="K490"/>
  <c r="M490"/>
  <c r="O490"/>
  <c r="Q490"/>
  <c r="V490"/>
  <c r="G491"/>
  <c r="M491" s="1"/>
  <c r="I491"/>
  <c r="K491"/>
  <c r="O491"/>
  <c r="Q491"/>
  <c r="V491"/>
  <c r="G492"/>
  <c r="I492"/>
  <c r="K492"/>
  <c r="M492"/>
  <c r="O492"/>
  <c r="Q492"/>
  <c r="V492"/>
  <c r="G493"/>
  <c r="M493" s="1"/>
  <c r="I493"/>
  <c r="K493"/>
  <c r="O493"/>
  <c r="Q493"/>
  <c r="V493"/>
  <c r="G494"/>
  <c r="I494"/>
  <c r="K494"/>
  <c r="M494"/>
  <c r="O494"/>
  <c r="Q494"/>
  <c r="V494"/>
  <c r="G495"/>
  <c r="M495" s="1"/>
  <c r="I495"/>
  <c r="K495"/>
  <c r="O495"/>
  <c r="Q495"/>
  <c r="V495"/>
  <c r="G496"/>
  <c r="I496"/>
  <c r="K496"/>
  <c r="M496"/>
  <c r="O496"/>
  <c r="Q496"/>
  <c r="V496"/>
  <c r="G497"/>
  <c r="M497" s="1"/>
  <c r="I497"/>
  <c r="K497"/>
  <c r="O497"/>
  <c r="Q497"/>
  <c r="V497"/>
  <c r="G498"/>
  <c r="I498"/>
  <c r="K498"/>
  <c r="M498"/>
  <c r="O498"/>
  <c r="Q498"/>
  <c r="V498"/>
  <c r="G499"/>
  <c r="M499" s="1"/>
  <c r="I499"/>
  <c r="K499"/>
  <c r="O499"/>
  <c r="Q499"/>
  <c r="V499"/>
  <c r="G500"/>
  <c r="I500"/>
  <c r="K500"/>
  <c r="M500"/>
  <c r="O500"/>
  <c r="Q500"/>
  <c r="V500"/>
  <c r="G501"/>
  <c r="M501" s="1"/>
  <c r="I501"/>
  <c r="K501"/>
  <c r="O501"/>
  <c r="Q501"/>
  <c r="V501"/>
  <c r="G502"/>
  <c r="I502"/>
  <c r="K502"/>
  <c r="M502"/>
  <c r="O502"/>
  <c r="Q502"/>
  <c r="V502"/>
  <c r="G503"/>
  <c r="M503" s="1"/>
  <c r="I503"/>
  <c r="K503"/>
  <c r="O503"/>
  <c r="Q503"/>
  <c r="V503"/>
  <c r="G504"/>
  <c r="I504"/>
  <c r="K504"/>
  <c r="M504"/>
  <c r="O504"/>
  <c r="Q504"/>
  <c r="V504"/>
  <c r="G505"/>
  <c r="M505" s="1"/>
  <c r="I505"/>
  <c r="K505"/>
  <c r="O505"/>
  <c r="Q505"/>
  <c r="V505"/>
  <c r="G506"/>
  <c r="I506"/>
  <c r="K506"/>
  <c r="M506"/>
  <c r="O506"/>
  <c r="Q506"/>
  <c r="V506"/>
  <c r="G507"/>
  <c r="M507" s="1"/>
  <c r="I507"/>
  <c r="K507"/>
  <c r="O507"/>
  <c r="Q507"/>
  <c r="V507"/>
  <c r="G509"/>
  <c r="I509"/>
  <c r="K509"/>
  <c r="M509"/>
  <c r="O509"/>
  <c r="Q509"/>
  <c r="V509"/>
  <c r="G510"/>
  <c r="M510" s="1"/>
  <c r="I510"/>
  <c r="K510"/>
  <c r="O510"/>
  <c r="Q510"/>
  <c r="V510"/>
  <c r="G511"/>
  <c r="I511"/>
  <c r="K511"/>
  <c r="M511"/>
  <c r="O511"/>
  <c r="Q511"/>
  <c r="V511"/>
  <c r="G512"/>
  <c r="M512" s="1"/>
  <c r="I512"/>
  <c r="K512"/>
  <c r="O512"/>
  <c r="Q512"/>
  <c r="V512"/>
  <c r="G515"/>
  <c r="M515" s="1"/>
  <c r="I515"/>
  <c r="I514" s="1"/>
  <c r="K515"/>
  <c r="K514" s="1"/>
  <c r="O515"/>
  <c r="O514" s="1"/>
  <c r="Q515"/>
  <c r="Q514" s="1"/>
  <c r="V515"/>
  <c r="G517"/>
  <c r="I517"/>
  <c r="K517"/>
  <c r="M517"/>
  <c r="O517"/>
  <c r="Q517"/>
  <c r="V517"/>
  <c r="G519"/>
  <c r="G514" s="1"/>
  <c r="I519"/>
  <c r="K519"/>
  <c r="O519"/>
  <c r="Q519"/>
  <c r="V519"/>
  <c r="V514" s="1"/>
  <c r="G521"/>
  <c r="I521"/>
  <c r="K521"/>
  <c r="M521"/>
  <c r="O521"/>
  <c r="Q521"/>
  <c r="V521"/>
  <c r="G522"/>
  <c r="M522" s="1"/>
  <c r="I522"/>
  <c r="K522"/>
  <c r="O522"/>
  <c r="Q522"/>
  <c r="V522"/>
  <c r="G523"/>
  <c r="I523"/>
  <c r="K523"/>
  <c r="M523"/>
  <c r="O523"/>
  <c r="Q523"/>
  <c r="V523"/>
  <c r="G524"/>
  <c r="M524" s="1"/>
  <c r="I524"/>
  <c r="K524"/>
  <c r="O524"/>
  <c r="Q524"/>
  <c r="V524"/>
  <c r="G525"/>
  <c r="I525"/>
  <c r="K525"/>
  <c r="M525"/>
  <c r="O525"/>
  <c r="Q525"/>
  <c r="V525"/>
  <c r="G526"/>
  <c r="M526" s="1"/>
  <c r="I526"/>
  <c r="K526"/>
  <c r="O526"/>
  <c r="Q526"/>
  <c r="V526"/>
  <c r="G527"/>
  <c r="I527"/>
  <c r="K527"/>
  <c r="M527"/>
  <c r="O527"/>
  <c r="Q527"/>
  <c r="V527"/>
  <c r="G528"/>
  <c r="M528" s="1"/>
  <c r="I528"/>
  <c r="K528"/>
  <c r="O528"/>
  <c r="Q528"/>
  <c r="V528"/>
  <c r="G529"/>
  <c r="I529"/>
  <c r="K529"/>
  <c r="M529"/>
  <c r="O529"/>
  <c r="Q529"/>
  <c r="V529"/>
  <c r="G530"/>
  <c r="M530" s="1"/>
  <c r="I530"/>
  <c r="K530"/>
  <c r="O530"/>
  <c r="Q530"/>
  <c r="V530"/>
  <c r="G531"/>
  <c r="I531"/>
  <c r="K531"/>
  <c r="M531"/>
  <c r="O531"/>
  <c r="Q531"/>
  <c r="V531"/>
  <c r="G532"/>
  <c r="M532" s="1"/>
  <c r="I532"/>
  <c r="K532"/>
  <c r="O532"/>
  <c r="Q532"/>
  <c r="V532"/>
  <c r="G533"/>
  <c r="I533"/>
  <c r="K533"/>
  <c r="M533"/>
  <c r="O533"/>
  <c r="Q533"/>
  <c r="V533"/>
  <c r="G534"/>
  <c r="M534" s="1"/>
  <c r="I534"/>
  <c r="K534"/>
  <c r="O534"/>
  <c r="Q534"/>
  <c r="V534"/>
  <c r="G535"/>
  <c r="I535"/>
  <c r="K535"/>
  <c r="M535"/>
  <c r="O535"/>
  <c r="Q535"/>
  <c r="V535"/>
  <c r="G536"/>
  <c r="M536" s="1"/>
  <c r="I536"/>
  <c r="K536"/>
  <c r="O536"/>
  <c r="Q536"/>
  <c r="V536"/>
  <c r="G537"/>
  <c r="I537"/>
  <c r="K537"/>
  <c r="M537"/>
  <c r="O537"/>
  <c r="Q537"/>
  <c r="V537"/>
  <c r="G538"/>
  <c r="M538" s="1"/>
  <c r="I538"/>
  <c r="K538"/>
  <c r="O538"/>
  <c r="Q538"/>
  <c r="V538"/>
  <c r="G539"/>
  <c r="I539"/>
  <c r="K539"/>
  <c r="M539"/>
  <c r="O539"/>
  <c r="Q539"/>
  <c r="V539"/>
  <c r="G540"/>
  <c r="M540" s="1"/>
  <c r="I540"/>
  <c r="K540"/>
  <c r="O540"/>
  <c r="Q540"/>
  <c r="V540"/>
  <c r="G541"/>
  <c r="I541"/>
  <c r="K541"/>
  <c r="M541"/>
  <c r="O541"/>
  <c r="Q541"/>
  <c r="V541"/>
  <c r="G542"/>
  <c r="M542" s="1"/>
  <c r="I542"/>
  <c r="K542"/>
  <c r="O542"/>
  <c r="Q542"/>
  <c r="V542"/>
  <c r="G543"/>
  <c r="I543"/>
  <c r="K543"/>
  <c r="M543"/>
  <c r="O543"/>
  <c r="Q543"/>
  <c r="V543"/>
  <c r="G544"/>
  <c r="M544" s="1"/>
  <c r="I544"/>
  <c r="K544"/>
  <c r="O544"/>
  <c r="Q544"/>
  <c r="V544"/>
  <c r="G545"/>
  <c r="I545"/>
  <c r="K545"/>
  <c r="M545"/>
  <c r="O545"/>
  <c r="Q545"/>
  <c r="V545"/>
  <c r="G546"/>
  <c r="M546" s="1"/>
  <c r="I546"/>
  <c r="K546"/>
  <c r="O546"/>
  <c r="Q546"/>
  <c r="V546"/>
  <c r="G547"/>
  <c r="I547"/>
  <c r="K547"/>
  <c r="M547"/>
  <c r="O547"/>
  <c r="Q547"/>
  <c r="V547"/>
  <c r="G548"/>
  <c r="M548" s="1"/>
  <c r="I548"/>
  <c r="K548"/>
  <c r="O548"/>
  <c r="Q548"/>
  <c r="V548"/>
  <c r="G549"/>
  <c r="I549"/>
  <c r="K549"/>
  <c r="M549"/>
  <c r="O549"/>
  <c r="Q549"/>
  <c r="V549"/>
  <c r="G550"/>
  <c r="M550" s="1"/>
  <c r="I550"/>
  <c r="K550"/>
  <c r="O550"/>
  <c r="Q550"/>
  <c r="V550"/>
  <c r="G551"/>
  <c r="I551"/>
  <c r="K551"/>
  <c r="M551"/>
  <c r="O551"/>
  <c r="Q551"/>
  <c r="V551"/>
  <c r="G552"/>
  <c r="M552" s="1"/>
  <c r="I552"/>
  <c r="K552"/>
  <c r="O552"/>
  <c r="Q552"/>
  <c r="V552"/>
  <c r="G553"/>
  <c r="I553"/>
  <c r="K553"/>
  <c r="M553"/>
  <c r="O553"/>
  <c r="Q553"/>
  <c r="V553"/>
  <c r="G554"/>
  <c r="M554" s="1"/>
  <c r="I554"/>
  <c r="K554"/>
  <c r="O554"/>
  <c r="Q554"/>
  <c r="V554"/>
  <c r="G555"/>
  <c r="I555"/>
  <c r="K555"/>
  <c r="M555"/>
  <c r="O555"/>
  <c r="Q555"/>
  <c r="V555"/>
  <c r="G556"/>
  <c r="M556" s="1"/>
  <c r="I556"/>
  <c r="K556"/>
  <c r="O556"/>
  <c r="Q556"/>
  <c r="V556"/>
  <c r="G557"/>
  <c r="I557"/>
  <c r="K557"/>
  <c r="M557"/>
  <c r="O557"/>
  <c r="Q557"/>
  <c r="V557"/>
  <c r="G558"/>
  <c r="M558" s="1"/>
  <c r="I558"/>
  <c r="K558"/>
  <c r="O558"/>
  <c r="Q558"/>
  <c r="V558"/>
  <c r="G559"/>
  <c r="I559"/>
  <c r="K559"/>
  <c r="M559"/>
  <c r="O559"/>
  <c r="Q559"/>
  <c r="V559"/>
  <c r="G560"/>
  <c r="M560" s="1"/>
  <c r="I560"/>
  <c r="K560"/>
  <c r="O560"/>
  <c r="Q560"/>
  <c r="V560"/>
  <c r="G561"/>
  <c r="I561"/>
  <c r="K561"/>
  <c r="M561"/>
  <c r="O561"/>
  <c r="Q561"/>
  <c r="V561"/>
  <c r="G562"/>
  <c r="M562" s="1"/>
  <c r="I562"/>
  <c r="K562"/>
  <c r="O562"/>
  <c r="Q562"/>
  <c r="V562"/>
  <c r="G563"/>
  <c r="I563"/>
  <c r="K563"/>
  <c r="M563"/>
  <c r="O563"/>
  <c r="Q563"/>
  <c r="V563"/>
  <c r="G564"/>
  <c r="M564" s="1"/>
  <c r="I564"/>
  <c r="K564"/>
  <c r="O564"/>
  <c r="Q564"/>
  <c r="V564"/>
  <c r="G565"/>
  <c r="I565"/>
  <c r="K565"/>
  <c r="M565"/>
  <c r="O565"/>
  <c r="Q565"/>
  <c r="V565"/>
  <c r="G566"/>
  <c r="M566" s="1"/>
  <c r="I566"/>
  <c r="K566"/>
  <c r="O566"/>
  <c r="Q566"/>
  <c r="V566"/>
  <c r="G567"/>
  <c r="I567"/>
  <c r="K567"/>
  <c r="M567"/>
  <c r="O567"/>
  <c r="Q567"/>
  <c r="V567"/>
  <c r="G568"/>
  <c r="M568" s="1"/>
  <c r="I568"/>
  <c r="K568"/>
  <c r="O568"/>
  <c r="Q568"/>
  <c r="V568"/>
  <c r="G569"/>
  <c r="I569"/>
  <c r="K569"/>
  <c r="M569"/>
  <c r="O569"/>
  <c r="Q569"/>
  <c r="V569"/>
  <c r="G570"/>
  <c r="M570" s="1"/>
  <c r="I570"/>
  <c r="K570"/>
  <c r="O570"/>
  <c r="Q570"/>
  <c r="V570"/>
  <c r="G571"/>
  <c r="I571"/>
  <c r="K571"/>
  <c r="M571"/>
  <c r="O571"/>
  <c r="Q571"/>
  <c r="V571"/>
  <c r="G572"/>
  <c r="M572" s="1"/>
  <c r="I572"/>
  <c r="K572"/>
  <c r="O572"/>
  <c r="Q572"/>
  <c r="V572"/>
  <c r="G575"/>
  <c r="M575" s="1"/>
  <c r="I575"/>
  <c r="K575"/>
  <c r="K574" s="1"/>
  <c r="O575"/>
  <c r="Q575"/>
  <c r="Q574" s="1"/>
  <c r="V575"/>
  <c r="V574" s="1"/>
  <c r="G576"/>
  <c r="I576"/>
  <c r="K576"/>
  <c r="M576"/>
  <c r="O576"/>
  <c r="Q576"/>
  <c r="V576"/>
  <c r="G577"/>
  <c r="M577" s="1"/>
  <c r="I577"/>
  <c r="K577"/>
  <c r="O577"/>
  <c r="O574" s="1"/>
  <c r="Q577"/>
  <c r="V577"/>
  <c r="G578"/>
  <c r="I578"/>
  <c r="K578"/>
  <c r="M578"/>
  <c r="O578"/>
  <c r="Q578"/>
  <c r="V578"/>
  <c r="G579"/>
  <c r="M579" s="1"/>
  <c r="I579"/>
  <c r="K579"/>
  <c r="O579"/>
  <c r="Q579"/>
  <c r="V579"/>
  <c r="G580"/>
  <c r="I580"/>
  <c r="I574" s="1"/>
  <c r="K580"/>
  <c r="M580"/>
  <c r="O580"/>
  <c r="Q580"/>
  <c r="V580"/>
  <c r="G581"/>
  <c r="M581" s="1"/>
  <c r="I581"/>
  <c r="K581"/>
  <c r="O581"/>
  <c r="Q581"/>
  <c r="V581"/>
  <c r="G582"/>
  <c r="I582"/>
  <c r="K582"/>
  <c r="M582"/>
  <c r="O582"/>
  <c r="Q582"/>
  <c r="V582"/>
  <c r="G583"/>
  <c r="M583" s="1"/>
  <c r="I583"/>
  <c r="K583"/>
  <c r="O583"/>
  <c r="Q583"/>
  <c r="V583"/>
  <c r="G584"/>
  <c r="I584"/>
  <c r="K584"/>
  <c r="M584"/>
  <c r="O584"/>
  <c r="Q584"/>
  <c r="V584"/>
  <c r="G585"/>
  <c r="M585" s="1"/>
  <c r="I585"/>
  <c r="K585"/>
  <c r="O585"/>
  <c r="Q585"/>
  <c r="V585"/>
  <c r="G586"/>
  <c r="I586"/>
  <c r="K586"/>
  <c r="M586"/>
  <c r="O586"/>
  <c r="Q586"/>
  <c r="V586"/>
  <c r="G587"/>
  <c r="M587" s="1"/>
  <c r="I587"/>
  <c r="K587"/>
  <c r="O587"/>
  <c r="Q587"/>
  <c r="V587"/>
  <c r="G588"/>
  <c r="I588"/>
  <c r="K588"/>
  <c r="M588"/>
  <c r="O588"/>
  <c r="Q588"/>
  <c r="V588"/>
  <c r="G589"/>
  <c r="M589" s="1"/>
  <c r="I589"/>
  <c r="K589"/>
  <c r="O589"/>
  <c r="Q589"/>
  <c r="V589"/>
  <c r="G590"/>
  <c r="I590"/>
  <c r="K590"/>
  <c r="M590"/>
  <c r="O590"/>
  <c r="Q590"/>
  <c r="V590"/>
  <c r="G591"/>
  <c r="M591" s="1"/>
  <c r="I591"/>
  <c r="K591"/>
  <c r="O591"/>
  <c r="Q591"/>
  <c r="V591"/>
  <c r="G592"/>
  <c r="I592"/>
  <c r="K592"/>
  <c r="M592"/>
  <c r="O592"/>
  <c r="Q592"/>
  <c r="V592"/>
  <c r="G593"/>
  <c r="M593" s="1"/>
  <c r="I593"/>
  <c r="K593"/>
  <c r="O593"/>
  <c r="Q593"/>
  <c r="V593"/>
  <c r="G594"/>
  <c r="I594"/>
  <c r="K594"/>
  <c r="M594"/>
  <c r="O594"/>
  <c r="Q594"/>
  <c r="V594"/>
  <c r="G595"/>
  <c r="M595" s="1"/>
  <c r="I595"/>
  <c r="K595"/>
  <c r="O595"/>
  <c r="Q595"/>
  <c r="V595"/>
  <c r="G596"/>
  <c r="I596"/>
  <c r="K596"/>
  <c r="M596"/>
  <c r="O596"/>
  <c r="Q596"/>
  <c r="V596"/>
  <c r="G598"/>
  <c r="M598" s="1"/>
  <c r="I598"/>
  <c r="K598"/>
  <c r="O598"/>
  <c r="Q598"/>
  <c r="V598"/>
  <c r="G600"/>
  <c r="I600"/>
  <c r="K600"/>
  <c r="M600"/>
  <c r="O600"/>
  <c r="Q600"/>
  <c r="V600"/>
  <c r="G602"/>
  <c r="M602" s="1"/>
  <c r="I602"/>
  <c r="K602"/>
  <c r="O602"/>
  <c r="Q602"/>
  <c r="V602"/>
  <c r="G604"/>
  <c r="I604"/>
  <c r="K604"/>
  <c r="M604"/>
  <c r="O604"/>
  <c r="Q604"/>
  <c r="V604"/>
  <c r="G606"/>
  <c r="M606" s="1"/>
  <c r="I606"/>
  <c r="K606"/>
  <c r="O606"/>
  <c r="Q606"/>
  <c r="V606"/>
  <c r="G608"/>
  <c r="I608"/>
  <c r="K608"/>
  <c r="M608"/>
  <c r="O608"/>
  <c r="Q608"/>
  <c r="V608"/>
  <c r="G610"/>
  <c r="M610" s="1"/>
  <c r="I610"/>
  <c r="K610"/>
  <c r="O610"/>
  <c r="Q610"/>
  <c r="V610"/>
  <c r="G611"/>
  <c r="I611"/>
  <c r="K611"/>
  <c r="M611"/>
  <c r="O611"/>
  <c r="Q611"/>
  <c r="V611"/>
  <c r="G612"/>
  <c r="M612" s="1"/>
  <c r="I612"/>
  <c r="K612"/>
  <c r="O612"/>
  <c r="Q612"/>
  <c r="V612"/>
  <c r="G613"/>
  <c r="I613"/>
  <c r="K613"/>
  <c r="M613"/>
  <c r="O613"/>
  <c r="Q613"/>
  <c r="V613"/>
  <c r="G614"/>
  <c r="M614" s="1"/>
  <c r="I614"/>
  <c r="K614"/>
  <c r="O614"/>
  <c r="Q614"/>
  <c r="V614"/>
  <c r="G615"/>
  <c r="I615"/>
  <c r="K615"/>
  <c r="M615"/>
  <c r="O615"/>
  <c r="Q615"/>
  <c r="V615"/>
  <c r="G616"/>
  <c r="M616" s="1"/>
  <c r="I616"/>
  <c r="K616"/>
  <c r="O616"/>
  <c r="Q616"/>
  <c r="V616"/>
  <c r="G617"/>
  <c r="I617"/>
  <c r="K617"/>
  <c r="M617"/>
  <c r="O617"/>
  <c r="Q617"/>
  <c r="V617"/>
  <c r="G618"/>
  <c r="M618" s="1"/>
  <c r="I618"/>
  <c r="K618"/>
  <c r="O618"/>
  <c r="Q618"/>
  <c r="V618"/>
  <c r="G619"/>
  <c r="I619"/>
  <c r="K619"/>
  <c r="M619"/>
  <c r="O619"/>
  <c r="Q619"/>
  <c r="V619"/>
  <c r="G620"/>
  <c r="M620" s="1"/>
  <c r="I620"/>
  <c r="K620"/>
  <c r="O620"/>
  <c r="Q620"/>
  <c r="V620"/>
  <c r="G621"/>
  <c r="I621"/>
  <c r="K621"/>
  <c r="M621"/>
  <c r="O621"/>
  <c r="Q621"/>
  <c r="V621"/>
  <c r="G623"/>
  <c r="M623" s="1"/>
  <c r="I623"/>
  <c r="K623"/>
  <c r="O623"/>
  <c r="Q623"/>
  <c r="V623"/>
  <c r="G624"/>
  <c r="I624"/>
  <c r="K624"/>
  <c r="M624"/>
  <c r="O624"/>
  <c r="Q624"/>
  <c r="V624"/>
  <c r="G625"/>
  <c r="M625" s="1"/>
  <c r="I625"/>
  <c r="K625"/>
  <c r="O625"/>
  <c r="Q625"/>
  <c r="V625"/>
  <c r="G626"/>
  <c r="I626"/>
  <c r="K626"/>
  <c r="M626"/>
  <c r="O626"/>
  <c r="Q626"/>
  <c r="V626"/>
  <c r="G627"/>
  <c r="M627" s="1"/>
  <c r="I627"/>
  <c r="K627"/>
  <c r="O627"/>
  <c r="Q627"/>
  <c r="V627"/>
  <c r="G628"/>
  <c r="I628"/>
  <c r="K628"/>
  <c r="M628"/>
  <c r="O628"/>
  <c r="Q628"/>
  <c r="V628"/>
  <c r="G629"/>
  <c r="M629" s="1"/>
  <c r="I629"/>
  <c r="K629"/>
  <c r="O629"/>
  <c r="Q629"/>
  <c r="V629"/>
  <c r="G630"/>
  <c r="I630"/>
  <c r="K630"/>
  <c r="M630"/>
  <c r="O630"/>
  <c r="Q630"/>
  <c r="V630"/>
  <c r="G631"/>
  <c r="M631" s="1"/>
  <c r="I631"/>
  <c r="K631"/>
  <c r="O631"/>
  <c r="Q631"/>
  <c r="V631"/>
  <c r="G632"/>
  <c r="I632"/>
  <c r="K632"/>
  <c r="M632"/>
  <c r="O632"/>
  <c r="Q632"/>
  <c r="V632"/>
  <c r="G633"/>
  <c r="M633" s="1"/>
  <c r="I633"/>
  <c r="K633"/>
  <c r="O633"/>
  <c r="Q633"/>
  <c r="V633"/>
  <c r="G634"/>
  <c r="I634"/>
  <c r="K634"/>
  <c r="M634"/>
  <c r="O634"/>
  <c r="Q634"/>
  <c r="V634"/>
  <c r="G635"/>
  <c r="M635" s="1"/>
  <c r="I635"/>
  <c r="K635"/>
  <c r="O635"/>
  <c r="Q635"/>
  <c r="V635"/>
  <c r="G636"/>
  <c r="I636"/>
  <c r="K636"/>
  <c r="M636"/>
  <c r="O636"/>
  <c r="Q636"/>
  <c r="V636"/>
  <c r="G637"/>
  <c r="M637" s="1"/>
  <c r="I637"/>
  <c r="K637"/>
  <c r="O637"/>
  <c r="Q637"/>
  <c r="V637"/>
  <c r="G638"/>
  <c r="I638"/>
  <c r="K638"/>
  <c r="M638"/>
  <c r="O638"/>
  <c r="Q638"/>
  <c r="V638"/>
  <c r="G639"/>
  <c r="M639" s="1"/>
  <c r="I639"/>
  <c r="K639"/>
  <c r="O639"/>
  <c r="Q639"/>
  <c r="V639"/>
  <c r="G640"/>
  <c r="I640"/>
  <c r="K640"/>
  <c r="M640"/>
  <c r="O640"/>
  <c r="Q640"/>
  <c r="V640"/>
  <c r="G641"/>
  <c r="I641"/>
  <c r="K641"/>
  <c r="M641"/>
  <c r="O641"/>
  <c r="Q641"/>
  <c r="V641"/>
  <c r="G642"/>
  <c r="I642"/>
  <c r="K642"/>
  <c r="M642"/>
  <c r="O642"/>
  <c r="Q642"/>
  <c r="V642"/>
  <c r="G643"/>
  <c r="M643" s="1"/>
  <c r="I643"/>
  <c r="K643"/>
  <c r="O643"/>
  <c r="Q643"/>
  <c r="V643"/>
  <c r="G645"/>
  <c r="I645"/>
  <c r="K645"/>
  <c r="M645"/>
  <c r="O645"/>
  <c r="Q645"/>
  <c r="V645"/>
  <c r="G647"/>
  <c r="M647" s="1"/>
  <c r="I647"/>
  <c r="K647"/>
  <c r="O647"/>
  <c r="Q647"/>
  <c r="V647"/>
  <c r="G648"/>
  <c r="I648"/>
  <c r="K648"/>
  <c r="M648"/>
  <c r="O648"/>
  <c r="Q648"/>
  <c r="V648"/>
  <c r="G649"/>
  <c r="M649" s="1"/>
  <c r="I649"/>
  <c r="K649"/>
  <c r="O649"/>
  <c r="Q649"/>
  <c r="V649"/>
  <c r="G650"/>
  <c r="I650"/>
  <c r="K650"/>
  <c r="M650"/>
  <c r="O650"/>
  <c r="Q650"/>
  <c r="V650"/>
  <c r="G651"/>
  <c r="M651" s="1"/>
  <c r="I651"/>
  <c r="K651"/>
  <c r="O651"/>
  <c r="Q651"/>
  <c r="V651"/>
  <c r="G652"/>
  <c r="M652" s="1"/>
  <c r="I652"/>
  <c r="K652"/>
  <c r="O652"/>
  <c r="Q652"/>
  <c r="V652"/>
  <c r="G653"/>
  <c r="M653" s="1"/>
  <c r="I653"/>
  <c r="K653"/>
  <c r="O653"/>
  <c r="Q653"/>
  <c r="V653"/>
  <c r="G654"/>
  <c r="I654"/>
  <c r="K654"/>
  <c r="M654"/>
  <c r="O654"/>
  <c r="Q654"/>
  <c r="V654"/>
  <c r="G655"/>
  <c r="M655" s="1"/>
  <c r="I655"/>
  <c r="K655"/>
  <c r="O655"/>
  <c r="Q655"/>
  <c r="V655"/>
  <c r="G656"/>
  <c r="I656"/>
  <c r="K656"/>
  <c r="M656"/>
  <c r="O656"/>
  <c r="Q656"/>
  <c r="V656"/>
  <c r="G657"/>
  <c r="M657" s="1"/>
  <c r="I657"/>
  <c r="K657"/>
  <c r="O657"/>
  <c r="Q657"/>
  <c r="V657"/>
  <c r="G658"/>
  <c r="M658" s="1"/>
  <c r="I658"/>
  <c r="K658"/>
  <c r="O658"/>
  <c r="Q658"/>
  <c r="V658"/>
  <c r="G659"/>
  <c r="M659" s="1"/>
  <c r="I659"/>
  <c r="K659"/>
  <c r="O659"/>
  <c r="Q659"/>
  <c r="V659"/>
  <c r="G660"/>
  <c r="I660"/>
  <c r="K660"/>
  <c r="M660"/>
  <c r="O660"/>
  <c r="Q660"/>
  <c r="V660"/>
  <c r="G661"/>
  <c r="M661" s="1"/>
  <c r="I661"/>
  <c r="K661"/>
  <c r="O661"/>
  <c r="Q661"/>
  <c r="V661"/>
  <c r="G662"/>
  <c r="I662"/>
  <c r="K662"/>
  <c r="M662"/>
  <c r="O662"/>
  <c r="Q662"/>
  <c r="V662"/>
  <c r="G663"/>
  <c r="M663" s="1"/>
  <c r="I663"/>
  <c r="K663"/>
  <c r="O663"/>
  <c r="Q663"/>
  <c r="V663"/>
  <c r="G664"/>
  <c r="I664"/>
  <c r="K664"/>
  <c r="M664"/>
  <c r="O664"/>
  <c r="Q664"/>
  <c r="V664"/>
  <c r="G665"/>
  <c r="M665" s="1"/>
  <c r="I665"/>
  <c r="K665"/>
  <c r="O665"/>
  <c r="Q665"/>
  <c r="V665"/>
  <c r="G666"/>
  <c r="I666"/>
  <c r="K666"/>
  <c r="M666"/>
  <c r="O666"/>
  <c r="Q666"/>
  <c r="V666"/>
  <c r="G667"/>
  <c r="M667" s="1"/>
  <c r="I667"/>
  <c r="K667"/>
  <c r="O667"/>
  <c r="Q667"/>
  <c r="V667"/>
  <c r="G668"/>
  <c r="I668"/>
  <c r="K668"/>
  <c r="M668"/>
  <c r="O668"/>
  <c r="Q668"/>
  <c r="V668"/>
  <c r="G669"/>
  <c r="M669" s="1"/>
  <c r="I669"/>
  <c r="K669"/>
  <c r="O669"/>
  <c r="Q669"/>
  <c r="V669"/>
  <c r="G670"/>
  <c r="I670"/>
  <c r="K670"/>
  <c r="M670"/>
  <c r="O670"/>
  <c r="Q670"/>
  <c r="V670"/>
  <c r="G671"/>
  <c r="M671" s="1"/>
  <c r="I671"/>
  <c r="K671"/>
  <c r="O671"/>
  <c r="Q671"/>
  <c r="V671"/>
  <c r="G672"/>
  <c r="I672"/>
  <c r="K672"/>
  <c r="M672"/>
  <c r="O672"/>
  <c r="Q672"/>
  <c r="V672"/>
  <c r="G673"/>
  <c r="M673" s="1"/>
  <c r="I673"/>
  <c r="K673"/>
  <c r="O673"/>
  <c r="Q673"/>
  <c r="V673"/>
  <c r="G674"/>
  <c r="I674"/>
  <c r="K674"/>
  <c r="M674"/>
  <c r="O674"/>
  <c r="Q674"/>
  <c r="V674"/>
  <c r="G675"/>
  <c r="M675" s="1"/>
  <c r="I675"/>
  <c r="K675"/>
  <c r="O675"/>
  <c r="Q675"/>
  <c r="V675"/>
  <c r="G676"/>
  <c r="I676"/>
  <c r="K676"/>
  <c r="M676"/>
  <c r="O676"/>
  <c r="Q676"/>
  <c r="V676"/>
  <c r="G677"/>
  <c r="M677" s="1"/>
  <c r="I677"/>
  <c r="K677"/>
  <c r="O677"/>
  <c r="Q677"/>
  <c r="V677"/>
  <c r="G678"/>
  <c r="I678"/>
  <c r="K678"/>
  <c r="M678"/>
  <c r="O678"/>
  <c r="Q678"/>
  <c r="V678"/>
  <c r="G680"/>
  <c r="G679" s="1"/>
  <c r="I680"/>
  <c r="I679" s="1"/>
  <c r="K680"/>
  <c r="M680"/>
  <c r="O680"/>
  <c r="O679" s="1"/>
  <c r="Q680"/>
  <c r="V680"/>
  <c r="V679" s="1"/>
  <c r="G681"/>
  <c r="M681" s="1"/>
  <c r="I681"/>
  <c r="K681"/>
  <c r="O681"/>
  <c r="Q681"/>
  <c r="V681"/>
  <c r="G682"/>
  <c r="I682"/>
  <c r="K682"/>
  <c r="M682"/>
  <c r="O682"/>
  <c r="Q682"/>
  <c r="Q679" s="1"/>
  <c r="V682"/>
  <c r="G683"/>
  <c r="M683" s="1"/>
  <c r="I683"/>
  <c r="K683"/>
  <c r="O683"/>
  <c r="Q683"/>
  <c r="V683"/>
  <c r="G684"/>
  <c r="I684"/>
  <c r="K684"/>
  <c r="M684"/>
  <c r="O684"/>
  <c r="Q684"/>
  <c r="V684"/>
  <c r="G685"/>
  <c r="M685" s="1"/>
  <c r="I685"/>
  <c r="K685"/>
  <c r="K679" s="1"/>
  <c r="O685"/>
  <c r="Q685"/>
  <c r="V685"/>
  <c r="G686"/>
  <c r="I686"/>
  <c r="K686"/>
  <c r="M686"/>
  <c r="O686"/>
  <c r="Q686"/>
  <c r="V686"/>
  <c r="G687"/>
  <c r="M687" s="1"/>
  <c r="I687"/>
  <c r="K687"/>
  <c r="O687"/>
  <c r="Q687"/>
  <c r="V687"/>
  <c r="G688"/>
  <c r="I688"/>
  <c r="K688"/>
  <c r="M688"/>
  <c r="O688"/>
  <c r="Q688"/>
  <c r="V688"/>
  <c r="G689"/>
  <c r="M689" s="1"/>
  <c r="I689"/>
  <c r="K689"/>
  <c r="O689"/>
  <c r="Q689"/>
  <c r="V689"/>
  <c r="G690"/>
  <c r="I690"/>
  <c r="K690"/>
  <c r="M690"/>
  <c r="O690"/>
  <c r="Q690"/>
  <c r="V690"/>
  <c r="G691"/>
  <c r="M691" s="1"/>
  <c r="I691"/>
  <c r="K691"/>
  <c r="O691"/>
  <c r="Q691"/>
  <c r="V691"/>
  <c r="G692"/>
  <c r="I692"/>
  <c r="K692"/>
  <c r="M692"/>
  <c r="O692"/>
  <c r="Q692"/>
  <c r="V692"/>
  <c r="G695"/>
  <c r="I695"/>
  <c r="I694" s="1"/>
  <c r="K695"/>
  <c r="K694" s="1"/>
  <c r="M695"/>
  <c r="O695"/>
  <c r="O694" s="1"/>
  <c r="Q695"/>
  <c r="Q694" s="1"/>
  <c r="V695"/>
  <c r="G696"/>
  <c r="M696" s="1"/>
  <c r="I696"/>
  <c r="K696"/>
  <c r="O696"/>
  <c r="Q696"/>
  <c r="V696"/>
  <c r="G698"/>
  <c r="I698"/>
  <c r="K698"/>
  <c r="M698"/>
  <c r="O698"/>
  <c r="Q698"/>
  <c r="V698"/>
  <c r="G699"/>
  <c r="M699" s="1"/>
  <c r="I699"/>
  <c r="K699"/>
  <c r="O699"/>
  <c r="Q699"/>
  <c r="V699"/>
  <c r="G701"/>
  <c r="I701"/>
  <c r="K701"/>
  <c r="M701"/>
  <c r="O701"/>
  <c r="Q701"/>
  <c r="V701"/>
  <c r="G703"/>
  <c r="M703" s="1"/>
  <c r="I703"/>
  <c r="K703"/>
  <c r="O703"/>
  <c r="Q703"/>
  <c r="V703"/>
  <c r="V694" s="1"/>
  <c r="G704"/>
  <c r="I704"/>
  <c r="K704"/>
  <c r="M704"/>
  <c r="O704"/>
  <c r="Q704"/>
  <c r="V704"/>
  <c r="G705"/>
  <c r="M705" s="1"/>
  <c r="I705"/>
  <c r="K705"/>
  <c r="O705"/>
  <c r="Q705"/>
  <c r="V705"/>
  <c r="G706"/>
  <c r="I706"/>
  <c r="K706"/>
  <c r="M706"/>
  <c r="O706"/>
  <c r="Q706"/>
  <c r="V706"/>
  <c r="G709"/>
  <c r="G708" s="1"/>
  <c r="I709"/>
  <c r="I708" s="1"/>
  <c r="K709"/>
  <c r="M709"/>
  <c r="O709"/>
  <c r="O708" s="1"/>
  <c r="Q709"/>
  <c r="V709"/>
  <c r="V708" s="1"/>
  <c r="G710"/>
  <c r="M710" s="1"/>
  <c r="I710"/>
  <c r="K710"/>
  <c r="O710"/>
  <c r="Q710"/>
  <c r="V710"/>
  <c r="G711"/>
  <c r="I711"/>
  <c r="K711"/>
  <c r="M711"/>
  <c r="O711"/>
  <c r="Q711"/>
  <c r="Q708" s="1"/>
  <c r="V711"/>
  <c r="G712"/>
  <c r="M712" s="1"/>
  <c r="I712"/>
  <c r="K712"/>
  <c r="O712"/>
  <c r="Q712"/>
  <c r="V712"/>
  <c r="G713"/>
  <c r="I713"/>
  <c r="K713"/>
  <c r="M713"/>
  <c r="O713"/>
  <c r="Q713"/>
  <c r="V713"/>
  <c r="G714"/>
  <c r="M714" s="1"/>
  <c r="I714"/>
  <c r="K714"/>
  <c r="K708" s="1"/>
  <c r="O714"/>
  <c r="Q714"/>
  <c r="V714"/>
  <c r="G715"/>
  <c r="I715"/>
  <c r="K715"/>
  <c r="M715"/>
  <c r="O715"/>
  <c r="Q715"/>
  <c r="V715"/>
  <c r="G716"/>
  <c r="M716" s="1"/>
  <c r="I716"/>
  <c r="K716"/>
  <c r="O716"/>
  <c r="Q716"/>
  <c r="V716"/>
  <c r="G717"/>
  <c r="I717"/>
  <c r="K717"/>
  <c r="M717"/>
  <c r="O717"/>
  <c r="Q717"/>
  <c r="V717"/>
  <c r="G718"/>
  <c r="M718" s="1"/>
  <c r="I718"/>
  <c r="K718"/>
  <c r="O718"/>
  <c r="Q718"/>
  <c r="V718"/>
  <c r="G719"/>
  <c r="I719"/>
  <c r="K719"/>
  <c r="M719"/>
  <c r="O719"/>
  <c r="Q719"/>
  <c r="V719"/>
  <c r="G720"/>
  <c r="M720" s="1"/>
  <c r="I720"/>
  <c r="K720"/>
  <c r="O720"/>
  <c r="Q720"/>
  <c r="V720"/>
  <c r="G721"/>
  <c r="I721"/>
  <c r="K721"/>
  <c r="M721"/>
  <c r="O721"/>
  <c r="Q721"/>
  <c r="V721"/>
  <c r="G722"/>
  <c r="M722" s="1"/>
  <c r="I722"/>
  <c r="K722"/>
  <c r="O722"/>
  <c r="Q722"/>
  <c r="V722"/>
  <c r="G723"/>
  <c r="I723"/>
  <c r="K723"/>
  <c r="M723"/>
  <c r="O723"/>
  <c r="Q723"/>
  <c r="V723"/>
  <c r="G724"/>
  <c r="M724" s="1"/>
  <c r="I724"/>
  <c r="K724"/>
  <c r="O724"/>
  <c r="Q724"/>
  <c r="V724"/>
  <c r="G725"/>
  <c r="I725"/>
  <c r="K725"/>
  <c r="M725"/>
  <c r="O725"/>
  <c r="Q725"/>
  <c r="V725"/>
  <c r="G726"/>
  <c r="M726" s="1"/>
  <c r="I726"/>
  <c r="K726"/>
  <c r="O726"/>
  <c r="Q726"/>
  <c r="V726"/>
  <c r="G727"/>
  <c r="I727"/>
  <c r="K727"/>
  <c r="M727"/>
  <c r="O727"/>
  <c r="Q727"/>
  <c r="V727"/>
  <c r="G728"/>
  <c r="M728" s="1"/>
  <c r="I728"/>
  <c r="K728"/>
  <c r="O728"/>
  <c r="Q728"/>
  <c r="V728"/>
  <c r="G729"/>
  <c r="I729"/>
  <c r="K729"/>
  <c r="M729"/>
  <c r="O729"/>
  <c r="Q729"/>
  <c r="V729"/>
  <c r="G730"/>
  <c r="M730" s="1"/>
  <c r="I730"/>
  <c r="K730"/>
  <c r="O730"/>
  <c r="Q730"/>
  <c r="V730"/>
  <c r="G731"/>
  <c r="I731"/>
  <c r="K731"/>
  <c r="M731"/>
  <c r="O731"/>
  <c r="Q731"/>
  <c r="V731"/>
  <c r="G732"/>
  <c r="M732" s="1"/>
  <c r="I732"/>
  <c r="K732"/>
  <c r="O732"/>
  <c r="Q732"/>
  <c r="V732"/>
  <c r="G733"/>
  <c r="I733"/>
  <c r="K733"/>
  <c r="M733"/>
  <c r="O733"/>
  <c r="Q733"/>
  <c r="V733"/>
  <c r="G734"/>
  <c r="M734" s="1"/>
  <c r="I734"/>
  <c r="K734"/>
  <c r="O734"/>
  <c r="Q734"/>
  <c r="V734"/>
  <c r="G735"/>
  <c r="I735"/>
  <c r="K735"/>
  <c r="M735"/>
  <c r="O735"/>
  <c r="Q735"/>
  <c r="V735"/>
  <c r="G736"/>
  <c r="M736" s="1"/>
  <c r="I736"/>
  <c r="K736"/>
  <c r="O736"/>
  <c r="Q736"/>
  <c r="V736"/>
  <c r="G737"/>
  <c r="I737"/>
  <c r="K737"/>
  <c r="M737"/>
  <c r="O737"/>
  <c r="Q737"/>
  <c r="V737"/>
  <c r="G738"/>
  <c r="M738" s="1"/>
  <c r="I738"/>
  <c r="K738"/>
  <c r="O738"/>
  <c r="Q738"/>
  <c r="V738"/>
  <c r="G741"/>
  <c r="M741" s="1"/>
  <c r="I741"/>
  <c r="K741"/>
  <c r="K740" s="1"/>
  <c r="O741"/>
  <c r="Q741"/>
  <c r="Q740" s="1"/>
  <c r="V741"/>
  <c r="V740" s="1"/>
  <c r="G742"/>
  <c r="I742"/>
  <c r="K742"/>
  <c r="M742"/>
  <c r="O742"/>
  <c r="Q742"/>
  <c r="V742"/>
  <c r="G743"/>
  <c r="M743" s="1"/>
  <c r="I743"/>
  <c r="K743"/>
  <c r="O743"/>
  <c r="O740" s="1"/>
  <c r="Q743"/>
  <c r="V743"/>
  <c r="G744"/>
  <c r="I744"/>
  <c r="K744"/>
  <c r="M744"/>
  <c r="O744"/>
  <c r="Q744"/>
  <c r="V744"/>
  <c r="G745"/>
  <c r="M745" s="1"/>
  <c r="I745"/>
  <c r="K745"/>
  <c r="O745"/>
  <c r="Q745"/>
  <c r="V745"/>
  <c r="G747"/>
  <c r="I747"/>
  <c r="I740" s="1"/>
  <c r="K747"/>
  <c r="M747"/>
  <c r="O747"/>
  <c r="Q747"/>
  <c r="V747"/>
  <c r="G749"/>
  <c r="M749" s="1"/>
  <c r="I749"/>
  <c r="K749"/>
  <c r="O749"/>
  <c r="Q749"/>
  <c r="V749"/>
  <c r="G751"/>
  <c r="I751"/>
  <c r="K751"/>
  <c r="M751"/>
  <c r="O751"/>
  <c r="Q751"/>
  <c r="V751"/>
  <c r="G752"/>
  <c r="M752" s="1"/>
  <c r="I752"/>
  <c r="K752"/>
  <c r="O752"/>
  <c r="Q752"/>
  <c r="V752"/>
  <c r="G753"/>
  <c r="I753"/>
  <c r="K753"/>
  <c r="M753"/>
  <c r="O753"/>
  <c r="Q753"/>
  <c r="V753"/>
  <c r="G754"/>
  <c r="M754" s="1"/>
  <c r="I754"/>
  <c r="K754"/>
  <c r="O754"/>
  <c r="Q754"/>
  <c r="V754"/>
  <c r="G755"/>
  <c r="I755"/>
  <c r="K755"/>
  <c r="M755"/>
  <c r="O755"/>
  <c r="Q755"/>
  <c r="V755"/>
  <c r="G757"/>
  <c r="M757" s="1"/>
  <c r="I757"/>
  <c r="K757"/>
  <c r="O757"/>
  <c r="Q757"/>
  <c r="V757"/>
  <c r="G758"/>
  <c r="I758"/>
  <c r="K758"/>
  <c r="M758"/>
  <c r="O758"/>
  <c r="Q758"/>
  <c r="V758"/>
  <c r="G759"/>
  <c r="M759" s="1"/>
  <c r="I759"/>
  <c r="K759"/>
  <c r="O759"/>
  <c r="Q759"/>
  <c r="V759"/>
  <c r="G760"/>
  <c r="I760"/>
  <c r="K760"/>
  <c r="M760"/>
  <c r="O760"/>
  <c r="Q760"/>
  <c r="V760"/>
  <c r="G761"/>
  <c r="M761" s="1"/>
  <c r="I761"/>
  <c r="K761"/>
  <c r="O761"/>
  <c r="Q761"/>
  <c r="V761"/>
  <c r="G762"/>
  <c r="I762"/>
  <c r="K762"/>
  <c r="M762"/>
  <c r="O762"/>
  <c r="Q762"/>
  <c r="V762"/>
  <c r="G763"/>
  <c r="M763" s="1"/>
  <c r="I763"/>
  <c r="K763"/>
  <c r="O763"/>
  <c r="Q763"/>
  <c r="V763"/>
  <c r="G764"/>
  <c r="I764"/>
  <c r="K764"/>
  <c r="M764"/>
  <c r="O764"/>
  <c r="Q764"/>
  <c r="V764"/>
  <c r="G765"/>
  <c r="M765" s="1"/>
  <c r="I765"/>
  <c r="K765"/>
  <c r="O765"/>
  <c r="Q765"/>
  <c r="V765"/>
  <c r="G766"/>
  <c r="I766"/>
  <c r="K766"/>
  <c r="M766"/>
  <c r="O766"/>
  <c r="Q766"/>
  <c r="V766"/>
  <c r="G767"/>
  <c r="M767" s="1"/>
  <c r="I767"/>
  <c r="K767"/>
  <c r="O767"/>
  <c r="Q767"/>
  <c r="V767"/>
  <c r="G768"/>
  <c r="I768"/>
  <c r="K768"/>
  <c r="M768"/>
  <c r="O768"/>
  <c r="Q768"/>
  <c r="V768"/>
  <c r="G769"/>
  <c r="M769" s="1"/>
  <c r="I769"/>
  <c r="K769"/>
  <c r="O769"/>
  <c r="Q769"/>
  <c r="V769"/>
  <c r="G770"/>
  <c r="I770"/>
  <c r="K770"/>
  <c r="M770"/>
  <c r="O770"/>
  <c r="Q770"/>
  <c r="V770"/>
  <c r="G771"/>
  <c r="M771" s="1"/>
  <c r="I771"/>
  <c r="K771"/>
  <c r="O771"/>
  <c r="Q771"/>
  <c r="V771"/>
  <c r="G772"/>
  <c r="I772"/>
  <c r="K772"/>
  <c r="M772"/>
  <c r="O772"/>
  <c r="Q772"/>
  <c r="V772"/>
  <c r="G773"/>
  <c r="I773"/>
  <c r="K773"/>
  <c r="M773"/>
  <c r="O773"/>
  <c r="Q773"/>
  <c r="V773"/>
  <c r="G774"/>
  <c r="I774"/>
  <c r="K774"/>
  <c r="M774"/>
  <c r="O774"/>
  <c r="Q774"/>
  <c r="V774"/>
  <c r="G775"/>
  <c r="M775" s="1"/>
  <c r="I775"/>
  <c r="K775"/>
  <c r="O775"/>
  <c r="Q775"/>
  <c r="V775"/>
  <c r="G776"/>
  <c r="I776"/>
  <c r="K776"/>
  <c r="M776"/>
  <c r="O776"/>
  <c r="Q776"/>
  <c r="V776"/>
  <c r="G777"/>
  <c r="M777" s="1"/>
  <c r="I777"/>
  <c r="K777"/>
  <c r="O777"/>
  <c r="Q777"/>
  <c r="V777"/>
  <c r="G778"/>
  <c r="I778"/>
  <c r="K778"/>
  <c r="M778"/>
  <c r="O778"/>
  <c r="Q778"/>
  <c r="V778"/>
  <c r="G779"/>
  <c r="M779" s="1"/>
  <c r="I779"/>
  <c r="K779"/>
  <c r="O779"/>
  <c r="Q779"/>
  <c r="V779"/>
  <c r="G780"/>
  <c r="I780"/>
  <c r="K780"/>
  <c r="M780"/>
  <c r="O780"/>
  <c r="Q780"/>
  <c r="V780"/>
  <c r="G781"/>
  <c r="M781" s="1"/>
  <c r="I781"/>
  <c r="K781"/>
  <c r="O781"/>
  <c r="Q781"/>
  <c r="V781"/>
  <c r="G782"/>
  <c r="I782"/>
  <c r="K782"/>
  <c r="M782"/>
  <c r="O782"/>
  <c r="Q782"/>
  <c r="V782"/>
  <c r="G783"/>
  <c r="M783" s="1"/>
  <c r="I783"/>
  <c r="K783"/>
  <c r="O783"/>
  <c r="Q783"/>
  <c r="V783"/>
  <c r="G784"/>
  <c r="I784"/>
  <c r="K784"/>
  <c r="M784"/>
  <c r="O784"/>
  <c r="Q784"/>
  <c r="V784"/>
  <c r="G785"/>
  <c r="I785"/>
  <c r="K785"/>
  <c r="M785"/>
  <c r="O785"/>
  <c r="Q785"/>
  <c r="V785"/>
  <c r="G786"/>
  <c r="I786"/>
  <c r="K786"/>
  <c r="M786"/>
  <c r="O786"/>
  <c r="Q786"/>
  <c r="V786"/>
  <c r="G787"/>
  <c r="M787" s="1"/>
  <c r="I787"/>
  <c r="K787"/>
  <c r="O787"/>
  <c r="Q787"/>
  <c r="V787"/>
  <c r="G788"/>
  <c r="I788"/>
  <c r="K788"/>
  <c r="M788"/>
  <c r="O788"/>
  <c r="Q788"/>
  <c r="V788"/>
  <c r="G789"/>
  <c r="M789" s="1"/>
  <c r="I789"/>
  <c r="K789"/>
  <c r="O789"/>
  <c r="Q789"/>
  <c r="V789"/>
  <c r="G790"/>
  <c r="I790"/>
  <c r="K790"/>
  <c r="M790"/>
  <c r="O790"/>
  <c r="Q790"/>
  <c r="V790"/>
  <c r="G791"/>
  <c r="I791"/>
  <c r="K791"/>
  <c r="M791"/>
  <c r="O791"/>
  <c r="Q791"/>
  <c r="V791"/>
  <c r="G792"/>
  <c r="I792"/>
  <c r="K792"/>
  <c r="M792"/>
  <c r="O792"/>
  <c r="Q792"/>
  <c r="V792"/>
  <c r="G793"/>
  <c r="M793" s="1"/>
  <c r="I793"/>
  <c r="K793"/>
  <c r="O793"/>
  <c r="Q793"/>
  <c r="V793"/>
  <c r="G794"/>
  <c r="I794"/>
  <c r="K794"/>
  <c r="M794"/>
  <c r="O794"/>
  <c r="Q794"/>
  <c r="V794"/>
  <c r="G795"/>
  <c r="M795" s="1"/>
  <c r="I795"/>
  <c r="K795"/>
  <c r="O795"/>
  <c r="Q795"/>
  <c r="V795"/>
  <c r="G796"/>
  <c r="I796"/>
  <c r="K796"/>
  <c r="M796"/>
  <c r="O796"/>
  <c r="Q796"/>
  <c r="V796"/>
  <c r="G797"/>
  <c r="I797"/>
  <c r="K797"/>
  <c r="M797"/>
  <c r="O797"/>
  <c r="Q797"/>
  <c r="V797"/>
  <c r="G798"/>
  <c r="I798"/>
  <c r="K798"/>
  <c r="M798"/>
  <c r="O798"/>
  <c r="Q798"/>
  <c r="V798"/>
  <c r="G799"/>
  <c r="M799" s="1"/>
  <c r="I799"/>
  <c r="K799"/>
  <c r="O799"/>
  <c r="Q799"/>
  <c r="V799"/>
  <c r="G800"/>
  <c r="I800"/>
  <c r="K800"/>
  <c r="M800"/>
  <c r="O800"/>
  <c r="Q800"/>
  <c r="V800"/>
  <c r="G801"/>
  <c r="M801" s="1"/>
  <c r="I801"/>
  <c r="K801"/>
  <c r="O801"/>
  <c r="Q801"/>
  <c r="V801"/>
  <c r="G802"/>
  <c r="I802"/>
  <c r="K802"/>
  <c r="M802"/>
  <c r="O802"/>
  <c r="Q802"/>
  <c r="V802"/>
  <c r="G803"/>
  <c r="M803" s="1"/>
  <c r="I803"/>
  <c r="K803"/>
  <c r="O803"/>
  <c r="Q803"/>
  <c r="V803"/>
  <c r="G804"/>
  <c r="I804"/>
  <c r="K804"/>
  <c r="M804"/>
  <c r="O804"/>
  <c r="Q804"/>
  <c r="V804"/>
  <c r="G805"/>
  <c r="M805" s="1"/>
  <c r="I805"/>
  <c r="K805"/>
  <c r="O805"/>
  <c r="Q805"/>
  <c r="V805"/>
  <c r="G806"/>
  <c r="M806" s="1"/>
  <c r="I806"/>
  <c r="K806"/>
  <c r="O806"/>
  <c r="Q806"/>
  <c r="V806"/>
  <c r="G807"/>
  <c r="M807" s="1"/>
  <c r="I807"/>
  <c r="K807"/>
  <c r="O807"/>
  <c r="Q807"/>
  <c r="V807"/>
  <c r="G808"/>
  <c r="I808"/>
  <c r="K808"/>
  <c r="M808"/>
  <c r="O808"/>
  <c r="Q808"/>
  <c r="V808"/>
  <c r="G809"/>
  <c r="I809"/>
  <c r="K809"/>
  <c r="M809"/>
  <c r="O809"/>
  <c r="Q809"/>
  <c r="V809"/>
  <c r="G810"/>
  <c r="I810"/>
  <c r="K810"/>
  <c r="M810"/>
  <c r="O810"/>
  <c r="Q810"/>
  <c r="V810"/>
  <c r="G811"/>
  <c r="M811" s="1"/>
  <c r="I811"/>
  <c r="K811"/>
  <c r="O811"/>
  <c r="Q811"/>
  <c r="V811"/>
  <c r="G812"/>
  <c r="I812"/>
  <c r="K812"/>
  <c r="M812"/>
  <c r="O812"/>
  <c r="Q812"/>
  <c r="V812"/>
  <c r="G813"/>
  <c r="M813" s="1"/>
  <c r="I813"/>
  <c r="K813"/>
  <c r="O813"/>
  <c r="Q813"/>
  <c r="V813"/>
  <c r="G814"/>
  <c r="I814"/>
  <c r="K814"/>
  <c r="M814"/>
  <c r="O814"/>
  <c r="Q814"/>
  <c r="V814"/>
  <c r="G815"/>
  <c r="I815"/>
  <c r="K815"/>
  <c r="M815"/>
  <c r="O815"/>
  <c r="Q815"/>
  <c r="V815"/>
  <c r="G816"/>
  <c r="I816"/>
  <c r="K816"/>
  <c r="M816"/>
  <c r="O816"/>
  <c r="Q816"/>
  <c r="V816"/>
  <c r="G817"/>
  <c r="M817" s="1"/>
  <c r="I817"/>
  <c r="K817"/>
  <c r="O817"/>
  <c r="Q817"/>
  <c r="V817"/>
  <c r="G818"/>
  <c r="I818"/>
  <c r="K818"/>
  <c r="M818"/>
  <c r="O818"/>
  <c r="Q818"/>
  <c r="V818"/>
  <c r="G819"/>
  <c r="M819" s="1"/>
  <c r="I819"/>
  <c r="K819"/>
  <c r="O819"/>
  <c r="Q819"/>
  <c r="V819"/>
  <c r="G820"/>
  <c r="I820"/>
  <c r="K820"/>
  <c r="M820"/>
  <c r="O820"/>
  <c r="Q820"/>
  <c r="V820"/>
  <c r="G821"/>
  <c r="M821" s="1"/>
  <c r="I821"/>
  <c r="K821"/>
  <c r="O821"/>
  <c r="Q821"/>
  <c r="V821"/>
  <c r="G822"/>
  <c r="I822"/>
  <c r="K822"/>
  <c r="M822"/>
  <c r="O822"/>
  <c r="Q822"/>
  <c r="V822"/>
  <c r="G825"/>
  <c r="I825"/>
  <c r="I824" s="1"/>
  <c r="K825"/>
  <c r="M825"/>
  <c r="O825"/>
  <c r="O824" s="1"/>
  <c r="Q825"/>
  <c r="Q824" s="1"/>
  <c r="V825"/>
  <c r="G826"/>
  <c r="M826" s="1"/>
  <c r="I826"/>
  <c r="K826"/>
  <c r="O826"/>
  <c r="Q826"/>
  <c r="V826"/>
  <c r="G827"/>
  <c r="I827"/>
  <c r="K827"/>
  <c r="M827"/>
  <c r="O827"/>
  <c r="Q827"/>
  <c r="V827"/>
  <c r="G828"/>
  <c r="I828"/>
  <c r="K828"/>
  <c r="K824" s="1"/>
  <c r="M828"/>
  <c r="O828"/>
  <c r="Q828"/>
  <c r="V828"/>
  <c r="G829"/>
  <c r="I829"/>
  <c r="K829"/>
  <c r="M829"/>
  <c r="O829"/>
  <c r="Q829"/>
  <c r="V829"/>
  <c r="G830"/>
  <c r="M830" s="1"/>
  <c r="I830"/>
  <c r="K830"/>
  <c r="O830"/>
  <c r="Q830"/>
  <c r="V830"/>
  <c r="V824" s="1"/>
  <c r="G831"/>
  <c r="I831"/>
  <c r="K831"/>
  <c r="M831"/>
  <c r="O831"/>
  <c r="Q831"/>
  <c r="V831"/>
  <c r="G832"/>
  <c r="M832" s="1"/>
  <c r="I832"/>
  <c r="K832"/>
  <c r="O832"/>
  <c r="Q832"/>
  <c r="V832"/>
  <c r="G833"/>
  <c r="I833"/>
  <c r="K833"/>
  <c r="M833"/>
  <c r="O833"/>
  <c r="Q833"/>
  <c r="V833"/>
  <c r="G836"/>
  <c r="G835" s="1"/>
  <c r="I836"/>
  <c r="I835" s="1"/>
  <c r="K836"/>
  <c r="M836"/>
  <c r="O836"/>
  <c r="O835" s="1"/>
  <c r="Q836"/>
  <c r="V836"/>
  <c r="V835" s="1"/>
  <c r="G838"/>
  <c r="M838" s="1"/>
  <c r="I838"/>
  <c r="K838"/>
  <c r="O838"/>
  <c r="Q838"/>
  <c r="V838"/>
  <c r="G839"/>
  <c r="I839"/>
  <c r="K839"/>
  <c r="M839"/>
  <c r="O839"/>
  <c r="Q839"/>
  <c r="Q835" s="1"/>
  <c r="V839"/>
  <c r="G840"/>
  <c r="M840" s="1"/>
  <c r="I840"/>
  <c r="K840"/>
  <c r="O840"/>
  <c r="Q840"/>
  <c r="V840"/>
  <c r="G841"/>
  <c r="I841"/>
  <c r="K841"/>
  <c r="M841"/>
  <c r="O841"/>
  <c r="Q841"/>
  <c r="V841"/>
  <c r="G842"/>
  <c r="M842" s="1"/>
  <c r="I842"/>
  <c r="K842"/>
  <c r="K835" s="1"/>
  <c r="O842"/>
  <c r="Q842"/>
  <c r="V842"/>
  <c r="G843"/>
  <c r="I843"/>
  <c r="K843"/>
  <c r="M843"/>
  <c r="O843"/>
  <c r="Q843"/>
  <c r="V843"/>
  <c r="G844"/>
  <c r="M844" s="1"/>
  <c r="I844"/>
  <c r="K844"/>
  <c r="O844"/>
  <c r="Q844"/>
  <c r="V844"/>
  <c r="G845"/>
  <c r="I845"/>
  <c r="K845"/>
  <c r="M845"/>
  <c r="O845"/>
  <c r="Q845"/>
  <c r="V845"/>
  <c r="G846"/>
  <c r="M846" s="1"/>
  <c r="I846"/>
  <c r="K846"/>
  <c r="O846"/>
  <c r="Q846"/>
  <c r="V846"/>
  <c r="G847"/>
  <c r="I847"/>
  <c r="K847"/>
  <c r="M847"/>
  <c r="O847"/>
  <c r="Q847"/>
  <c r="V847"/>
  <c r="G848"/>
  <c r="M848" s="1"/>
  <c r="I848"/>
  <c r="K848"/>
  <c r="O848"/>
  <c r="Q848"/>
  <c r="V848"/>
  <c r="G849"/>
  <c r="I849"/>
  <c r="K849"/>
  <c r="M849"/>
  <c r="O849"/>
  <c r="Q849"/>
  <c r="V849"/>
  <c r="G850"/>
  <c r="M850" s="1"/>
  <c r="I850"/>
  <c r="K850"/>
  <c r="O850"/>
  <c r="Q850"/>
  <c r="V850"/>
  <c r="K852"/>
  <c r="Q852"/>
  <c r="G853"/>
  <c r="G852" s="1"/>
  <c r="I853"/>
  <c r="I852" s="1"/>
  <c r="K853"/>
  <c r="O853"/>
  <c r="O852" s="1"/>
  <c r="Q853"/>
  <c r="V853"/>
  <c r="V852" s="1"/>
  <c r="G854"/>
  <c r="I854"/>
  <c r="K854"/>
  <c r="M854"/>
  <c r="O854"/>
  <c r="Q854"/>
  <c r="V854"/>
  <c r="K856"/>
  <c r="Q856"/>
  <c r="G857"/>
  <c r="I857"/>
  <c r="I856" s="1"/>
  <c r="K857"/>
  <c r="M857"/>
  <c r="M856" s="1"/>
  <c r="O857"/>
  <c r="O856" s="1"/>
  <c r="Q857"/>
  <c r="V857"/>
  <c r="G858"/>
  <c r="M858" s="1"/>
  <c r="I858"/>
  <c r="K858"/>
  <c r="O858"/>
  <c r="Q858"/>
  <c r="V858"/>
  <c r="V856" s="1"/>
  <c r="K859"/>
  <c r="Q859"/>
  <c r="G860"/>
  <c r="G859" s="1"/>
  <c r="I860"/>
  <c r="I859" s="1"/>
  <c r="K860"/>
  <c r="O860"/>
  <c r="O859" s="1"/>
  <c r="Q860"/>
  <c r="V860"/>
  <c r="V859" s="1"/>
  <c r="G861"/>
  <c r="I861"/>
  <c r="K861"/>
  <c r="M861"/>
  <c r="O861"/>
  <c r="Q861"/>
  <c r="V861"/>
  <c r="G863"/>
  <c r="I863"/>
  <c r="I862" s="1"/>
  <c r="K863"/>
  <c r="M863"/>
  <c r="O863"/>
  <c r="O862" s="1"/>
  <c r="Q863"/>
  <c r="V863"/>
  <c r="G864"/>
  <c r="M864" s="1"/>
  <c r="I864"/>
  <c r="K864"/>
  <c r="O864"/>
  <c r="Q864"/>
  <c r="V864"/>
  <c r="V862" s="1"/>
  <c r="G865"/>
  <c r="I865"/>
  <c r="K865"/>
  <c r="M865"/>
  <c r="O865"/>
  <c r="Q865"/>
  <c r="Q862" s="1"/>
  <c r="V865"/>
  <c r="G866"/>
  <c r="M866" s="1"/>
  <c r="I866"/>
  <c r="K866"/>
  <c r="O866"/>
  <c r="Q866"/>
  <c r="V866"/>
  <c r="G867"/>
  <c r="I867"/>
  <c r="K867"/>
  <c r="M867"/>
  <c r="O867"/>
  <c r="Q867"/>
  <c r="V867"/>
  <c r="G868"/>
  <c r="M868" s="1"/>
  <c r="I868"/>
  <c r="K868"/>
  <c r="K862" s="1"/>
  <c r="O868"/>
  <c r="Q868"/>
  <c r="V868"/>
  <c r="G869"/>
  <c r="I869"/>
  <c r="K869"/>
  <c r="M869"/>
  <c r="O869"/>
  <c r="Q869"/>
  <c r="V869"/>
  <c r="G870"/>
  <c r="M870" s="1"/>
  <c r="I870"/>
  <c r="K870"/>
  <c r="O870"/>
  <c r="Q870"/>
  <c r="V870"/>
  <c r="G871"/>
  <c r="I871"/>
  <c r="K871"/>
  <c r="M871"/>
  <c r="O871"/>
  <c r="Q871"/>
  <c r="V871"/>
  <c r="G872"/>
  <c r="M872" s="1"/>
  <c r="I872"/>
  <c r="K872"/>
  <c r="O872"/>
  <c r="Q872"/>
  <c r="V872"/>
  <c r="G873"/>
  <c r="I873"/>
  <c r="K873"/>
  <c r="M873"/>
  <c r="O873"/>
  <c r="Q873"/>
  <c r="V873"/>
  <c r="G874"/>
  <c r="M874" s="1"/>
  <c r="I874"/>
  <c r="K874"/>
  <c r="O874"/>
  <c r="Q874"/>
  <c r="V874"/>
  <c r="G875"/>
  <c r="I875"/>
  <c r="K875"/>
  <c r="M875"/>
  <c r="O875"/>
  <c r="Q875"/>
  <c r="V875"/>
  <c r="G876"/>
  <c r="M876" s="1"/>
  <c r="I876"/>
  <c r="K876"/>
  <c r="O876"/>
  <c r="Q876"/>
  <c r="V876"/>
  <c r="G877"/>
  <c r="I877"/>
  <c r="K877"/>
  <c r="M877"/>
  <c r="O877"/>
  <c r="Q877"/>
  <c r="V877"/>
  <c r="G879"/>
  <c r="I879"/>
  <c r="K879"/>
  <c r="M879"/>
  <c r="O879"/>
  <c r="Q879"/>
  <c r="Q878" s="1"/>
  <c r="V879"/>
  <c r="G880"/>
  <c r="M880" s="1"/>
  <c r="I880"/>
  <c r="K880"/>
  <c r="K878" s="1"/>
  <c r="O880"/>
  <c r="Q880"/>
  <c r="V880"/>
  <c r="G881"/>
  <c r="I881"/>
  <c r="I878" s="1"/>
  <c r="K881"/>
  <c r="M881"/>
  <c r="O881"/>
  <c r="Q881"/>
  <c r="V881"/>
  <c r="G882"/>
  <c r="M882" s="1"/>
  <c r="I882"/>
  <c r="K882"/>
  <c r="O882"/>
  <c r="Q882"/>
  <c r="V882"/>
  <c r="V878" s="1"/>
  <c r="G883"/>
  <c r="I883"/>
  <c r="K883"/>
  <c r="M883"/>
  <c r="O883"/>
  <c r="Q883"/>
  <c r="V883"/>
  <c r="G884"/>
  <c r="M884" s="1"/>
  <c r="I884"/>
  <c r="K884"/>
  <c r="O884"/>
  <c r="O878" s="1"/>
  <c r="Q884"/>
  <c r="V884"/>
  <c r="G885"/>
  <c r="I885"/>
  <c r="K885"/>
  <c r="M885"/>
  <c r="O885"/>
  <c r="Q885"/>
  <c r="V885"/>
  <c r="G886"/>
  <c r="M886" s="1"/>
  <c r="I886"/>
  <c r="K886"/>
  <c r="O886"/>
  <c r="Q886"/>
  <c r="V886"/>
  <c r="G887"/>
  <c r="I887"/>
  <c r="K887"/>
  <c r="M887"/>
  <c r="O887"/>
  <c r="Q887"/>
  <c r="V887"/>
  <c r="G888"/>
  <c r="M888" s="1"/>
  <c r="I888"/>
  <c r="K888"/>
  <c r="O888"/>
  <c r="Q888"/>
  <c r="V888"/>
  <c r="G889"/>
  <c r="I889"/>
  <c r="K889"/>
  <c r="M889"/>
  <c r="O889"/>
  <c r="Q889"/>
  <c r="V889"/>
  <c r="G890"/>
  <c r="M890" s="1"/>
  <c r="I890"/>
  <c r="K890"/>
  <c r="O890"/>
  <c r="Q890"/>
  <c r="V890"/>
  <c r="G891"/>
  <c r="I891"/>
  <c r="K891"/>
  <c r="M891"/>
  <c r="O891"/>
  <c r="Q891"/>
  <c r="V891"/>
  <c r="G892"/>
  <c r="M892" s="1"/>
  <c r="I892"/>
  <c r="K892"/>
  <c r="O892"/>
  <c r="Q892"/>
  <c r="V892"/>
  <c r="G893"/>
  <c r="I893"/>
  <c r="K893"/>
  <c r="M893"/>
  <c r="O893"/>
  <c r="Q893"/>
  <c r="V893"/>
  <c r="G894"/>
  <c r="M894" s="1"/>
  <c r="I894"/>
  <c r="K894"/>
  <c r="O894"/>
  <c r="Q894"/>
  <c r="V894"/>
  <c r="G895"/>
  <c r="I895"/>
  <c r="K895"/>
  <c r="M895"/>
  <c r="O895"/>
  <c r="Q895"/>
  <c r="V895"/>
  <c r="G896"/>
  <c r="M896" s="1"/>
  <c r="I896"/>
  <c r="K896"/>
  <c r="O896"/>
  <c r="Q896"/>
  <c r="V896"/>
  <c r="G897"/>
  <c r="I897"/>
  <c r="K897"/>
  <c r="M897"/>
  <c r="O897"/>
  <c r="Q897"/>
  <c r="V897"/>
  <c r="G898"/>
  <c r="M898" s="1"/>
  <c r="I898"/>
  <c r="K898"/>
  <c r="O898"/>
  <c r="Q898"/>
  <c r="V898"/>
  <c r="G899"/>
  <c r="I899"/>
  <c r="K899"/>
  <c r="M899"/>
  <c r="O899"/>
  <c r="Q899"/>
  <c r="V899"/>
  <c r="G900"/>
  <c r="M900" s="1"/>
  <c r="I900"/>
  <c r="K900"/>
  <c r="O900"/>
  <c r="Q900"/>
  <c r="V900"/>
  <c r="G901"/>
  <c r="I901"/>
  <c r="K901"/>
  <c r="M901"/>
  <c r="O901"/>
  <c r="Q901"/>
  <c r="V901"/>
  <c r="G902"/>
  <c r="M902" s="1"/>
  <c r="I902"/>
  <c r="K902"/>
  <c r="O902"/>
  <c r="Q902"/>
  <c r="V902"/>
  <c r="G903"/>
  <c r="I903"/>
  <c r="K903"/>
  <c r="M903"/>
  <c r="O903"/>
  <c r="Q903"/>
  <c r="V903"/>
  <c r="G904"/>
  <c r="M904" s="1"/>
  <c r="I904"/>
  <c r="K904"/>
  <c r="O904"/>
  <c r="Q904"/>
  <c r="V904"/>
  <c r="G905"/>
  <c r="I905"/>
  <c r="K905"/>
  <c r="M905"/>
  <c r="O905"/>
  <c r="Q905"/>
  <c r="V905"/>
  <c r="G906"/>
  <c r="M906" s="1"/>
  <c r="I906"/>
  <c r="K906"/>
  <c r="O906"/>
  <c r="Q906"/>
  <c r="V906"/>
  <c r="G907"/>
  <c r="I907"/>
  <c r="K907"/>
  <c r="M907"/>
  <c r="O907"/>
  <c r="Q907"/>
  <c r="V907"/>
  <c r="G908"/>
  <c r="M908" s="1"/>
  <c r="I908"/>
  <c r="K908"/>
  <c r="O908"/>
  <c r="Q908"/>
  <c r="V908"/>
  <c r="G909"/>
  <c r="I909"/>
  <c r="K909"/>
  <c r="M909"/>
  <c r="O909"/>
  <c r="Q909"/>
  <c r="V909"/>
  <c r="G910"/>
  <c r="M910" s="1"/>
  <c r="I910"/>
  <c r="K910"/>
  <c r="O910"/>
  <c r="Q910"/>
  <c r="V910"/>
  <c r="G911"/>
  <c r="I911"/>
  <c r="K911"/>
  <c r="M911"/>
  <c r="O911"/>
  <c r="Q911"/>
  <c r="V911"/>
  <c r="G912"/>
  <c r="M912" s="1"/>
  <c r="I912"/>
  <c r="K912"/>
  <c r="O912"/>
  <c r="Q912"/>
  <c r="V912"/>
  <c r="G913"/>
  <c r="I913"/>
  <c r="K913"/>
  <c r="M913"/>
  <c r="O913"/>
  <c r="Q913"/>
  <c r="V913"/>
  <c r="G914"/>
  <c r="M914" s="1"/>
  <c r="I914"/>
  <c r="K914"/>
  <c r="O914"/>
  <c r="Q914"/>
  <c r="V914"/>
  <c r="G915"/>
  <c r="I915"/>
  <c r="K915"/>
  <c r="M915"/>
  <c r="O915"/>
  <c r="Q915"/>
  <c r="V915"/>
  <c r="G916"/>
  <c r="M916" s="1"/>
  <c r="I916"/>
  <c r="K916"/>
  <c r="O916"/>
  <c r="Q916"/>
  <c r="V916"/>
  <c r="G917"/>
  <c r="I917"/>
  <c r="K917"/>
  <c r="M917"/>
  <c r="O917"/>
  <c r="Q917"/>
  <c r="V917"/>
  <c r="G918"/>
  <c r="M918" s="1"/>
  <c r="I918"/>
  <c r="K918"/>
  <c r="O918"/>
  <c r="Q918"/>
  <c r="V918"/>
  <c r="G919"/>
  <c r="M919" s="1"/>
  <c r="I919"/>
  <c r="K919"/>
  <c r="O919"/>
  <c r="Q919"/>
  <c r="V919"/>
  <c r="G920"/>
  <c r="M920" s="1"/>
  <c r="I920"/>
  <c r="K920"/>
  <c r="O920"/>
  <c r="Q920"/>
  <c r="V920"/>
  <c r="G921"/>
  <c r="I921"/>
  <c r="K921"/>
  <c r="M921"/>
  <c r="O921"/>
  <c r="Q921"/>
  <c r="V921"/>
  <c r="G922"/>
  <c r="M922" s="1"/>
  <c r="I922"/>
  <c r="K922"/>
  <c r="O922"/>
  <c r="Q922"/>
  <c r="V922"/>
  <c r="G923"/>
  <c r="I923"/>
  <c r="K923"/>
  <c r="M923"/>
  <c r="O923"/>
  <c r="Q923"/>
  <c r="V923"/>
  <c r="G924"/>
  <c r="M924" s="1"/>
  <c r="I924"/>
  <c r="K924"/>
  <c r="O924"/>
  <c r="Q924"/>
  <c r="V924"/>
  <c r="G925"/>
  <c r="I925"/>
  <c r="K925"/>
  <c r="M925"/>
  <c r="O925"/>
  <c r="Q925"/>
  <c r="V925"/>
  <c r="G926"/>
  <c r="M926" s="1"/>
  <c r="I926"/>
  <c r="K926"/>
  <c r="O926"/>
  <c r="Q926"/>
  <c r="V926"/>
  <c r="G927"/>
  <c r="I927"/>
  <c r="K927"/>
  <c r="M927"/>
  <c r="O927"/>
  <c r="Q927"/>
  <c r="V927"/>
  <c r="G928"/>
  <c r="M928" s="1"/>
  <c r="I928"/>
  <c r="K928"/>
  <c r="O928"/>
  <c r="Q928"/>
  <c r="V928"/>
  <c r="G929"/>
  <c r="I929"/>
  <c r="K929"/>
  <c r="M929"/>
  <c r="O929"/>
  <c r="Q929"/>
  <c r="V929"/>
  <c r="G930"/>
  <c r="M930" s="1"/>
  <c r="I930"/>
  <c r="K930"/>
  <c r="O930"/>
  <c r="Q930"/>
  <c r="V930"/>
  <c r="G931"/>
  <c r="M931" s="1"/>
  <c r="I931"/>
  <c r="K931"/>
  <c r="O931"/>
  <c r="Q931"/>
  <c r="V931"/>
  <c r="G932"/>
  <c r="M932" s="1"/>
  <c r="I932"/>
  <c r="K932"/>
  <c r="O932"/>
  <c r="Q932"/>
  <c r="V932"/>
  <c r="G933"/>
  <c r="I933"/>
  <c r="K933"/>
  <c r="M933"/>
  <c r="O933"/>
  <c r="Q933"/>
  <c r="V933"/>
  <c r="G934"/>
  <c r="M934" s="1"/>
  <c r="I934"/>
  <c r="K934"/>
  <c r="O934"/>
  <c r="Q934"/>
  <c r="V934"/>
  <c r="G935"/>
  <c r="I935"/>
  <c r="K935"/>
  <c r="M935"/>
  <c r="O935"/>
  <c r="Q935"/>
  <c r="V935"/>
  <c r="G936"/>
  <c r="M936" s="1"/>
  <c r="I936"/>
  <c r="K936"/>
  <c r="O936"/>
  <c r="Q936"/>
  <c r="V936"/>
  <c r="G937"/>
  <c r="M937" s="1"/>
  <c r="I937"/>
  <c r="K937"/>
  <c r="O937"/>
  <c r="Q937"/>
  <c r="V937"/>
  <c r="G938"/>
  <c r="M938" s="1"/>
  <c r="I938"/>
  <c r="K938"/>
  <c r="O938"/>
  <c r="Q938"/>
  <c r="V938"/>
  <c r="G939"/>
  <c r="I939"/>
  <c r="K939"/>
  <c r="M939"/>
  <c r="O939"/>
  <c r="Q939"/>
  <c r="V939"/>
  <c r="G940"/>
  <c r="M940" s="1"/>
  <c r="I940"/>
  <c r="K940"/>
  <c r="O940"/>
  <c r="Q940"/>
  <c r="V940"/>
  <c r="G941"/>
  <c r="I941"/>
  <c r="K941"/>
  <c r="M941"/>
  <c r="O941"/>
  <c r="Q941"/>
  <c r="V941"/>
  <c r="G942"/>
  <c r="M942" s="1"/>
  <c r="I942"/>
  <c r="K942"/>
  <c r="O942"/>
  <c r="Q942"/>
  <c r="V942"/>
  <c r="G943"/>
  <c r="M943" s="1"/>
  <c r="I943"/>
  <c r="K943"/>
  <c r="O943"/>
  <c r="Q943"/>
  <c r="V943"/>
  <c r="G944"/>
  <c r="M944" s="1"/>
  <c r="I944"/>
  <c r="K944"/>
  <c r="O944"/>
  <c r="Q944"/>
  <c r="V944"/>
  <c r="G945"/>
  <c r="I945"/>
  <c r="K945"/>
  <c r="M945"/>
  <c r="O945"/>
  <c r="Q945"/>
  <c r="V945"/>
  <c r="G947"/>
  <c r="I947"/>
  <c r="I946" s="1"/>
  <c r="K947"/>
  <c r="M947"/>
  <c r="O947"/>
  <c r="Q947"/>
  <c r="V947"/>
  <c r="G948"/>
  <c r="M948" s="1"/>
  <c r="I948"/>
  <c r="K948"/>
  <c r="O948"/>
  <c r="Q948"/>
  <c r="V948"/>
  <c r="V946" s="1"/>
  <c r="G949"/>
  <c r="I949"/>
  <c r="K949"/>
  <c r="M949"/>
  <c r="O949"/>
  <c r="Q949"/>
  <c r="Q946" s="1"/>
  <c r="V949"/>
  <c r="G950"/>
  <c r="M950" s="1"/>
  <c r="I950"/>
  <c r="K950"/>
  <c r="O950"/>
  <c r="O946" s="1"/>
  <c r="Q950"/>
  <c r="V950"/>
  <c r="G951"/>
  <c r="I951"/>
  <c r="K951"/>
  <c r="M951"/>
  <c r="O951"/>
  <c r="Q951"/>
  <c r="V951"/>
  <c r="G952"/>
  <c r="M952" s="1"/>
  <c r="I952"/>
  <c r="K952"/>
  <c r="K946" s="1"/>
  <c r="O952"/>
  <c r="Q952"/>
  <c r="V952"/>
  <c r="G953"/>
  <c r="I953"/>
  <c r="K953"/>
  <c r="M953"/>
  <c r="O953"/>
  <c r="Q953"/>
  <c r="V953"/>
  <c r="G954"/>
  <c r="M954" s="1"/>
  <c r="I954"/>
  <c r="K954"/>
  <c r="O954"/>
  <c r="Q954"/>
  <c r="V954"/>
  <c r="G955"/>
  <c r="I955"/>
  <c r="K955"/>
  <c r="M955"/>
  <c r="O955"/>
  <c r="Q955"/>
  <c r="V955"/>
  <c r="G956"/>
  <c r="M956" s="1"/>
  <c r="I956"/>
  <c r="K956"/>
  <c r="O956"/>
  <c r="Q956"/>
  <c r="V956"/>
  <c r="G957"/>
  <c r="I957"/>
  <c r="K957"/>
  <c r="M957"/>
  <c r="O957"/>
  <c r="Q957"/>
  <c r="V957"/>
  <c r="G958"/>
  <c r="M958" s="1"/>
  <c r="I958"/>
  <c r="K958"/>
  <c r="O958"/>
  <c r="Q958"/>
  <c r="V958"/>
  <c r="G959"/>
  <c r="I959"/>
  <c r="K959"/>
  <c r="M959"/>
  <c r="O959"/>
  <c r="Q959"/>
  <c r="V959"/>
  <c r="G960"/>
  <c r="M960" s="1"/>
  <c r="I960"/>
  <c r="K960"/>
  <c r="O960"/>
  <c r="Q960"/>
  <c r="V960"/>
  <c r="G961"/>
  <c r="I961"/>
  <c r="K961"/>
  <c r="M961"/>
  <c r="O961"/>
  <c r="Q961"/>
  <c r="V961"/>
  <c r="G962"/>
  <c r="M962" s="1"/>
  <c r="I962"/>
  <c r="K962"/>
  <c r="O962"/>
  <c r="Q962"/>
  <c r="V962"/>
  <c r="G963"/>
  <c r="I963"/>
  <c r="K963"/>
  <c r="M963"/>
  <c r="O963"/>
  <c r="Q963"/>
  <c r="V963"/>
  <c r="G964"/>
  <c r="M964" s="1"/>
  <c r="I964"/>
  <c r="K964"/>
  <c r="O964"/>
  <c r="Q964"/>
  <c r="V964"/>
  <c r="G965"/>
  <c r="I965"/>
  <c r="K965"/>
  <c r="M965"/>
  <c r="O965"/>
  <c r="Q965"/>
  <c r="V965"/>
  <c r="G966"/>
  <c r="M966" s="1"/>
  <c r="I966"/>
  <c r="K966"/>
  <c r="O966"/>
  <c r="Q966"/>
  <c r="V966"/>
  <c r="G967"/>
  <c r="I967"/>
  <c r="K967"/>
  <c r="M967"/>
  <c r="O967"/>
  <c r="Q967"/>
  <c r="V967"/>
  <c r="G968"/>
  <c r="M968" s="1"/>
  <c r="I968"/>
  <c r="K968"/>
  <c r="O968"/>
  <c r="Q968"/>
  <c r="V968"/>
  <c r="G969"/>
  <c r="I969"/>
  <c r="K969"/>
  <c r="M969"/>
  <c r="O969"/>
  <c r="Q969"/>
  <c r="V969"/>
  <c r="G970"/>
  <c r="M970" s="1"/>
  <c r="I970"/>
  <c r="K970"/>
  <c r="O970"/>
  <c r="Q970"/>
  <c r="V970"/>
  <c r="G971"/>
  <c r="I971"/>
  <c r="K971"/>
  <c r="M971"/>
  <c r="O971"/>
  <c r="Q971"/>
  <c r="V971"/>
  <c r="G972"/>
  <c r="M972" s="1"/>
  <c r="I972"/>
  <c r="K972"/>
  <c r="O972"/>
  <c r="Q972"/>
  <c r="V972"/>
  <c r="G973"/>
  <c r="I973"/>
  <c r="K973"/>
  <c r="M973"/>
  <c r="O973"/>
  <c r="Q973"/>
  <c r="V973"/>
  <c r="G974"/>
  <c r="M974" s="1"/>
  <c r="I974"/>
  <c r="K974"/>
  <c r="O974"/>
  <c r="Q974"/>
  <c r="V974"/>
  <c r="G975"/>
  <c r="I975"/>
  <c r="K975"/>
  <c r="M975"/>
  <c r="O975"/>
  <c r="Q975"/>
  <c r="V975"/>
  <c r="G976"/>
  <c r="I976"/>
  <c r="K976"/>
  <c r="M976"/>
  <c r="O976"/>
  <c r="Q976"/>
  <c r="V976"/>
  <c r="G977"/>
  <c r="I977"/>
  <c r="K977"/>
  <c r="M977"/>
  <c r="O977"/>
  <c r="Q977"/>
  <c r="V977"/>
  <c r="G978"/>
  <c r="M978" s="1"/>
  <c r="I978"/>
  <c r="K978"/>
  <c r="O978"/>
  <c r="Q978"/>
  <c r="V978"/>
  <c r="G979"/>
  <c r="I979"/>
  <c r="K979"/>
  <c r="M979"/>
  <c r="O979"/>
  <c r="Q979"/>
  <c r="V979"/>
  <c r="G980"/>
  <c r="M980" s="1"/>
  <c r="I980"/>
  <c r="K980"/>
  <c r="O980"/>
  <c r="Q980"/>
  <c r="V980"/>
  <c r="G981"/>
  <c r="I981"/>
  <c r="K981"/>
  <c r="M981"/>
  <c r="O981"/>
  <c r="Q981"/>
  <c r="V981"/>
  <c r="G983"/>
  <c r="M983" s="1"/>
  <c r="I983"/>
  <c r="K983"/>
  <c r="O983"/>
  <c r="Q983"/>
  <c r="V983"/>
  <c r="G984"/>
  <c r="I984"/>
  <c r="K984"/>
  <c r="M984"/>
  <c r="O984"/>
  <c r="Q984"/>
  <c r="V984"/>
  <c r="G985"/>
  <c r="M985" s="1"/>
  <c r="I985"/>
  <c r="K985"/>
  <c r="O985"/>
  <c r="Q985"/>
  <c r="V985"/>
  <c r="G986"/>
  <c r="I986"/>
  <c r="K986"/>
  <c r="M986"/>
  <c r="O986"/>
  <c r="Q986"/>
  <c r="V986"/>
  <c r="G987"/>
  <c r="M987" s="1"/>
  <c r="I987"/>
  <c r="K987"/>
  <c r="O987"/>
  <c r="Q987"/>
  <c r="V987"/>
  <c r="G988"/>
  <c r="I988"/>
  <c r="K988"/>
  <c r="M988"/>
  <c r="O988"/>
  <c r="Q988"/>
  <c r="V988"/>
  <c r="G989"/>
  <c r="M989" s="1"/>
  <c r="I989"/>
  <c r="K989"/>
  <c r="O989"/>
  <c r="Q989"/>
  <c r="V989"/>
  <c r="G990"/>
  <c r="I990"/>
  <c r="K990"/>
  <c r="M990"/>
  <c r="O990"/>
  <c r="Q990"/>
  <c r="V990"/>
  <c r="G991"/>
  <c r="M991" s="1"/>
  <c r="I991"/>
  <c r="K991"/>
  <c r="O991"/>
  <c r="Q991"/>
  <c r="V991"/>
  <c r="G992"/>
  <c r="I992"/>
  <c r="K992"/>
  <c r="M992"/>
  <c r="O992"/>
  <c r="Q992"/>
  <c r="V992"/>
  <c r="G993"/>
  <c r="M993" s="1"/>
  <c r="I993"/>
  <c r="K993"/>
  <c r="O993"/>
  <c r="Q993"/>
  <c r="V993"/>
  <c r="G994"/>
  <c r="I994"/>
  <c r="K994"/>
  <c r="M994"/>
  <c r="O994"/>
  <c r="Q994"/>
  <c r="V994"/>
  <c r="G995"/>
  <c r="M995" s="1"/>
  <c r="I995"/>
  <c r="K995"/>
  <c r="O995"/>
  <c r="Q995"/>
  <c r="V995"/>
  <c r="G996"/>
  <c r="I996"/>
  <c r="K996"/>
  <c r="M996"/>
  <c r="O996"/>
  <c r="Q996"/>
  <c r="V996"/>
  <c r="G997"/>
  <c r="M997" s="1"/>
  <c r="I997"/>
  <c r="K997"/>
  <c r="O997"/>
  <c r="Q997"/>
  <c r="V997"/>
  <c r="G998"/>
  <c r="M998" s="1"/>
  <c r="I998"/>
  <c r="K998"/>
  <c r="O998"/>
  <c r="Q998"/>
  <c r="V998"/>
  <c r="G999"/>
  <c r="M999" s="1"/>
  <c r="I999"/>
  <c r="K999"/>
  <c r="O999"/>
  <c r="Q999"/>
  <c r="V999"/>
  <c r="G1000"/>
  <c r="I1000"/>
  <c r="K1000"/>
  <c r="M1000"/>
  <c r="O1000"/>
  <c r="Q1000"/>
  <c r="V1000"/>
  <c r="G1001"/>
  <c r="M1001" s="1"/>
  <c r="I1001"/>
  <c r="K1001"/>
  <c r="O1001"/>
  <c r="Q1001"/>
  <c r="V1001"/>
  <c r="G1002"/>
  <c r="I1002"/>
  <c r="K1002"/>
  <c r="M1002"/>
  <c r="O1002"/>
  <c r="Q1002"/>
  <c r="V1002"/>
  <c r="G1003"/>
  <c r="M1003" s="1"/>
  <c r="I1003"/>
  <c r="K1003"/>
  <c r="O1003"/>
  <c r="Q1003"/>
  <c r="V1003"/>
  <c r="G1004"/>
  <c r="M1004" s="1"/>
  <c r="I1004"/>
  <c r="K1004"/>
  <c r="O1004"/>
  <c r="Q1004"/>
  <c r="V1004"/>
  <c r="G1005"/>
  <c r="M1005" s="1"/>
  <c r="I1005"/>
  <c r="K1005"/>
  <c r="O1005"/>
  <c r="Q1005"/>
  <c r="V1005"/>
  <c r="G1006"/>
  <c r="I1006"/>
  <c r="K1006"/>
  <c r="M1006"/>
  <c r="O1006"/>
  <c r="Q1006"/>
  <c r="V1006"/>
  <c r="G1007"/>
  <c r="M1007" s="1"/>
  <c r="I1007"/>
  <c r="K1007"/>
  <c r="O1007"/>
  <c r="Q1007"/>
  <c r="V1007"/>
  <c r="G1008"/>
  <c r="I1008"/>
  <c r="K1008"/>
  <c r="M1008"/>
  <c r="O1008"/>
  <c r="Q1008"/>
  <c r="V1008"/>
  <c r="G1009"/>
  <c r="M1009" s="1"/>
  <c r="I1009"/>
  <c r="K1009"/>
  <c r="O1009"/>
  <c r="Q1009"/>
  <c r="V1009"/>
  <c r="G1010"/>
  <c r="I1010"/>
  <c r="K1010"/>
  <c r="M1010"/>
  <c r="O1010"/>
  <c r="Q1010"/>
  <c r="V1010"/>
  <c r="G1011"/>
  <c r="M1011" s="1"/>
  <c r="I1011"/>
  <c r="K1011"/>
  <c r="O1011"/>
  <c r="Q1011"/>
  <c r="V1011"/>
  <c r="G1012"/>
  <c r="I1012"/>
  <c r="K1012"/>
  <c r="M1012"/>
  <c r="O1012"/>
  <c r="Q1012"/>
  <c r="V1012"/>
  <c r="G1013"/>
  <c r="M1013" s="1"/>
  <c r="I1013"/>
  <c r="K1013"/>
  <c r="O1013"/>
  <c r="Q1013"/>
  <c r="V1013"/>
  <c r="G1014"/>
  <c r="I1014"/>
  <c r="K1014"/>
  <c r="M1014"/>
  <c r="O1014"/>
  <c r="Q1014"/>
  <c r="V1014"/>
  <c r="G1015"/>
  <c r="M1015" s="1"/>
  <c r="I1015"/>
  <c r="K1015"/>
  <c r="O1015"/>
  <c r="Q1015"/>
  <c r="V1015"/>
  <c r="G1016"/>
  <c r="I1016"/>
  <c r="K1016"/>
  <c r="M1016"/>
  <c r="O1016"/>
  <c r="Q1016"/>
  <c r="V1016"/>
  <c r="G1017"/>
  <c r="M1017" s="1"/>
  <c r="I1017"/>
  <c r="K1017"/>
  <c r="O1017"/>
  <c r="Q1017"/>
  <c r="V1017"/>
  <c r="G1018"/>
  <c r="I1018"/>
  <c r="K1018"/>
  <c r="M1018"/>
  <c r="O1018"/>
  <c r="Q1018"/>
  <c r="V1018"/>
  <c r="G1019"/>
  <c r="M1019" s="1"/>
  <c r="I1019"/>
  <c r="K1019"/>
  <c r="O1019"/>
  <c r="Q1019"/>
  <c r="V1019"/>
  <c r="G1020"/>
  <c r="I1020"/>
  <c r="K1020"/>
  <c r="M1020"/>
  <c r="O1020"/>
  <c r="Q1020"/>
  <c r="V1020"/>
  <c r="G1021"/>
  <c r="M1021" s="1"/>
  <c r="I1021"/>
  <c r="K1021"/>
  <c r="O1021"/>
  <c r="Q1021"/>
  <c r="V1021"/>
  <c r="G1022"/>
  <c r="I1022"/>
  <c r="K1022"/>
  <c r="M1022"/>
  <c r="O1022"/>
  <c r="Q1022"/>
  <c r="V1022"/>
  <c r="G1023"/>
  <c r="M1023" s="1"/>
  <c r="I1023"/>
  <c r="K1023"/>
  <c r="O1023"/>
  <c r="Q1023"/>
  <c r="V1023"/>
  <c r="G1024"/>
  <c r="I1024"/>
  <c r="K1024"/>
  <c r="M1024"/>
  <c r="O1024"/>
  <c r="Q1024"/>
  <c r="V1024"/>
  <c r="G1025"/>
  <c r="M1025" s="1"/>
  <c r="I1025"/>
  <c r="K1025"/>
  <c r="O1025"/>
  <c r="Q1025"/>
  <c r="V1025"/>
  <c r="G1026"/>
  <c r="I1026"/>
  <c r="K1026"/>
  <c r="M1026"/>
  <c r="O1026"/>
  <c r="Q1026"/>
  <c r="V1026"/>
  <c r="G1027"/>
  <c r="M1027" s="1"/>
  <c r="I1027"/>
  <c r="K1027"/>
  <c r="O1027"/>
  <c r="Q1027"/>
  <c r="V1027"/>
  <c r="G1028"/>
  <c r="M1028" s="1"/>
  <c r="I1028"/>
  <c r="K1028"/>
  <c r="O1028"/>
  <c r="Q1028"/>
  <c r="V1028"/>
  <c r="G1029"/>
  <c r="M1029" s="1"/>
  <c r="I1029"/>
  <c r="K1029"/>
  <c r="O1029"/>
  <c r="Q1029"/>
  <c r="V1029"/>
  <c r="G1030"/>
  <c r="I1030"/>
  <c r="K1030"/>
  <c r="M1030"/>
  <c r="O1030"/>
  <c r="Q1030"/>
  <c r="V1030"/>
  <c r="G1031"/>
  <c r="M1031" s="1"/>
  <c r="I1031"/>
  <c r="K1031"/>
  <c r="O1031"/>
  <c r="Q1031"/>
  <c r="V1031"/>
  <c r="G1032"/>
  <c r="I1032"/>
  <c r="K1032"/>
  <c r="M1032"/>
  <c r="O1032"/>
  <c r="Q1032"/>
  <c r="V1032"/>
  <c r="G1033"/>
  <c r="M1033" s="1"/>
  <c r="I1033"/>
  <c r="K1033"/>
  <c r="O1033"/>
  <c r="Q1033"/>
  <c r="V1033"/>
  <c r="G1034"/>
  <c r="M1034" s="1"/>
  <c r="I1034"/>
  <c r="K1034"/>
  <c r="O1034"/>
  <c r="Q1034"/>
  <c r="V1034"/>
  <c r="G1035"/>
  <c r="M1035" s="1"/>
  <c r="I1035"/>
  <c r="K1035"/>
  <c r="O1035"/>
  <c r="Q1035"/>
  <c r="V1035"/>
  <c r="G1036"/>
  <c r="I1036"/>
  <c r="K1036"/>
  <c r="M1036"/>
  <c r="O1036"/>
  <c r="Q1036"/>
  <c r="V1036"/>
  <c r="G1037"/>
  <c r="M1037" s="1"/>
  <c r="I1037"/>
  <c r="K1037"/>
  <c r="O1037"/>
  <c r="Q1037"/>
  <c r="V1037"/>
  <c r="G1038"/>
  <c r="I1038"/>
  <c r="K1038"/>
  <c r="M1038"/>
  <c r="O1038"/>
  <c r="Q1038"/>
  <c r="V1038"/>
  <c r="G1039"/>
  <c r="M1039" s="1"/>
  <c r="I1039"/>
  <c r="K1039"/>
  <c r="O1039"/>
  <c r="Q1039"/>
  <c r="V1039"/>
  <c r="G1040"/>
  <c r="I1040"/>
  <c r="K1040"/>
  <c r="M1040"/>
  <c r="O1040"/>
  <c r="Q1040"/>
  <c r="V1040"/>
  <c r="G1041"/>
  <c r="M1041" s="1"/>
  <c r="I1041"/>
  <c r="K1041"/>
  <c r="O1041"/>
  <c r="Q1041"/>
  <c r="V1041"/>
  <c r="G1042"/>
  <c r="I1042"/>
  <c r="K1042"/>
  <c r="M1042"/>
  <c r="O1042"/>
  <c r="Q1042"/>
  <c r="V1042"/>
  <c r="G1043"/>
  <c r="M1043" s="1"/>
  <c r="I1043"/>
  <c r="K1043"/>
  <c r="O1043"/>
  <c r="Q1043"/>
  <c r="V1043"/>
  <c r="G1044"/>
  <c r="I1044"/>
  <c r="K1044"/>
  <c r="M1044"/>
  <c r="O1044"/>
  <c r="Q1044"/>
  <c r="V1044"/>
  <c r="G1045"/>
  <c r="M1045" s="1"/>
  <c r="I1045"/>
  <c r="K1045"/>
  <c r="O1045"/>
  <c r="Q1045"/>
  <c r="V1045"/>
  <c r="G1046"/>
  <c r="I1046"/>
  <c r="K1046"/>
  <c r="M1046"/>
  <c r="O1046"/>
  <c r="Q1046"/>
  <c r="V1046"/>
  <c r="G1047"/>
  <c r="M1047" s="1"/>
  <c r="I1047"/>
  <c r="K1047"/>
  <c r="O1047"/>
  <c r="Q1047"/>
  <c r="V1047"/>
  <c r="G1048"/>
  <c r="I1048"/>
  <c r="K1048"/>
  <c r="M1048"/>
  <c r="O1048"/>
  <c r="Q1048"/>
  <c r="V1048"/>
  <c r="G1049"/>
  <c r="M1049" s="1"/>
  <c r="I1049"/>
  <c r="K1049"/>
  <c r="O1049"/>
  <c r="Q1049"/>
  <c r="V1049"/>
  <c r="G1050"/>
  <c r="I1050"/>
  <c r="K1050"/>
  <c r="M1050"/>
  <c r="O1050"/>
  <c r="Q1050"/>
  <c r="V1050"/>
  <c r="G1051"/>
  <c r="M1051" s="1"/>
  <c r="I1051"/>
  <c r="K1051"/>
  <c r="O1051"/>
  <c r="Q1051"/>
  <c r="V1051"/>
  <c r="G1052"/>
  <c r="I1052"/>
  <c r="K1052"/>
  <c r="M1052"/>
  <c r="O1052"/>
  <c r="Q1052"/>
  <c r="V1052"/>
  <c r="G1053"/>
  <c r="M1053" s="1"/>
  <c r="I1053"/>
  <c r="K1053"/>
  <c r="O1053"/>
  <c r="Q1053"/>
  <c r="V1053"/>
  <c r="G1054"/>
  <c r="I1054"/>
  <c r="K1054"/>
  <c r="M1054"/>
  <c r="O1054"/>
  <c r="Q1054"/>
  <c r="V1054"/>
  <c r="G1055"/>
  <c r="M1055" s="1"/>
  <c r="I1055"/>
  <c r="K1055"/>
  <c r="O1055"/>
  <c r="Q1055"/>
  <c r="V1055"/>
  <c r="G1056"/>
  <c r="I1056"/>
  <c r="K1056"/>
  <c r="M1056"/>
  <c r="O1056"/>
  <c r="Q1056"/>
  <c r="V1056"/>
  <c r="G1057"/>
  <c r="M1057" s="1"/>
  <c r="I1057"/>
  <c r="K1057"/>
  <c r="O1057"/>
  <c r="Q1057"/>
  <c r="V1057"/>
  <c r="G1058"/>
  <c r="I1058"/>
  <c r="K1058"/>
  <c r="M1058"/>
  <c r="O1058"/>
  <c r="Q1058"/>
  <c r="V1058"/>
  <c r="G1059"/>
  <c r="M1059" s="1"/>
  <c r="I1059"/>
  <c r="K1059"/>
  <c r="O1059"/>
  <c r="Q1059"/>
  <c r="V1059"/>
  <c r="G1060"/>
  <c r="I1060"/>
  <c r="K1060"/>
  <c r="M1060"/>
  <c r="O1060"/>
  <c r="Q1060"/>
  <c r="V1060"/>
  <c r="G1061"/>
  <c r="M1061" s="1"/>
  <c r="I1061"/>
  <c r="K1061"/>
  <c r="O1061"/>
  <c r="Q1061"/>
  <c r="V1061"/>
  <c r="G1063"/>
  <c r="M1063" s="1"/>
  <c r="I1063"/>
  <c r="K1063"/>
  <c r="K1062" s="1"/>
  <c r="O1063"/>
  <c r="Q1063"/>
  <c r="Q1062" s="1"/>
  <c r="V1063"/>
  <c r="V1062" s="1"/>
  <c r="G1064"/>
  <c r="I1064"/>
  <c r="K1064"/>
  <c r="M1064"/>
  <c r="O1064"/>
  <c r="Q1064"/>
  <c r="V1064"/>
  <c r="G1065"/>
  <c r="M1065" s="1"/>
  <c r="I1065"/>
  <c r="K1065"/>
  <c r="O1065"/>
  <c r="O1062" s="1"/>
  <c r="Q1065"/>
  <c r="V1065"/>
  <c r="G1066"/>
  <c r="I1066"/>
  <c r="K1066"/>
  <c r="M1066"/>
  <c r="O1066"/>
  <c r="Q1066"/>
  <c r="V1066"/>
  <c r="G1067"/>
  <c r="I1067"/>
  <c r="K1067"/>
  <c r="M1067"/>
  <c r="O1067"/>
  <c r="Q1067"/>
  <c r="V1067"/>
  <c r="G1068"/>
  <c r="I1068"/>
  <c r="I1062" s="1"/>
  <c r="K1068"/>
  <c r="M1068"/>
  <c r="O1068"/>
  <c r="Q1068"/>
  <c r="V1068"/>
  <c r="G1069"/>
  <c r="M1069" s="1"/>
  <c r="I1069"/>
  <c r="K1069"/>
  <c r="O1069"/>
  <c r="Q1069"/>
  <c r="V1069"/>
  <c r="G1070"/>
  <c r="M1070" s="1"/>
  <c r="I1070"/>
  <c r="K1070"/>
  <c r="O1070"/>
  <c r="Q1070"/>
  <c r="V1070"/>
  <c r="G1071"/>
  <c r="M1071" s="1"/>
  <c r="I1071"/>
  <c r="K1071"/>
  <c r="O1071"/>
  <c r="Q1071"/>
  <c r="V1071"/>
  <c r="G1072"/>
  <c r="I1072"/>
  <c r="K1072"/>
  <c r="M1072"/>
  <c r="O1072"/>
  <c r="Q1072"/>
  <c r="V1072"/>
  <c r="G1073"/>
  <c r="I1073"/>
  <c r="K1073"/>
  <c r="M1073"/>
  <c r="O1073"/>
  <c r="Q1073"/>
  <c r="V1073"/>
  <c r="G1074"/>
  <c r="I1074"/>
  <c r="K1074"/>
  <c r="M1074"/>
  <c r="O1074"/>
  <c r="Q1074"/>
  <c r="V1074"/>
  <c r="G1075"/>
  <c r="M1075" s="1"/>
  <c r="I1075"/>
  <c r="K1075"/>
  <c r="O1075"/>
  <c r="Q1075"/>
  <c r="V1075"/>
  <c r="G1076"/>
  <c r="M1076" s="1"/>
  <c r="I1076"/>
  <c r="K1076"/>
  <c r="O1076"/>
  <c r="Q1076"/>
  <c r="V1076"/>
  <c r="G1077"/>
  <c r="M1077" s="1"/>
  <c r="I1077"/>
  <c r="K1077"/>
  <c r="O1077"/>
  <c r="Q1077"/>
  <c r="V1077"/>
  <c r="G1078"/>
  <c r="I1078"/>
  <c r="K1078"/>
  <c r="M1078"/>
  <c r="O1078"/>
  <c r="Q1078"/>
  <c r="V1078"/>
  <c r="G1079"/>
  <c r="M1079" s="1"/>
  <c r="I1079"/>
  <c r="K1079"/>
  <c r="O1079"/>
  <c r="Q1079"/>
  <c r="V1079"/>
  <c r="G1080"/>
  <c r="I1080"/>
  <c r="K1080"/>
  <c r="M1080"/>
  <c r="O1080"/>
  <c r="Q1080"/>
  <c r="V1080"/>
  <c r="G1081"/>
  <c r="M1081" s="1"/>
  <c r="I1081"/>
  <c r="K1081"/>
  <c r="O1081"/>
  <c r="Q1081"/>
  <c r="V1081"/>
  <c r="G1082"/>
  <c r="M1082" s="1"/>
  <c r="I1082"/>
  <c r="K1082"/>
  <c r="O1082"/>
  <c r="Q1082"/>
  <c r="V1082"/>
  <c r="G1083"/>
  <c r="M1083" s="1"/>
  <c r="I1083"/>
  <c r="K1083"/>
  <c r="O1083"/>
  <c r="Q1083"/>
  <c r="V1083"/>
  <c r="G1084"/>
  <c r="I1084"/>
  <c r="K1084"/>
  <c r="M1084"/>
  <c r="O1084"/>
  <c r="Q1084"/>
  <c r="V1084"/>
  <c r="G1085"/>
  <c r="I1085"/>
  <c r="K1085"/>
  <c r="M1085"/>
  <c r="O1085"/>
  <c r="Q1085"/>
  <c r="V1085"/>
  <c r="G1086"/>
  <c r="I1086"/>
  <c r="K1086"/>
  <c r="M1086"/>
  <c r="O1086"/>
  <c r="Q1086"/>
  <c r="V1086"/>
  <c r="G1087"/>
  <c r="M1087" s="1"/>
  <c r="I1087"/>
  <c r="K1087"/>
  <c r="O1087"/>
  <c r="Q1087"/>
  <c r="V1087"/>
  <c r="G1088"/>
  <c r="I1088"/>
  <c r="K1088"/>
  <c r="M1088"/>
  <c r="O1088"/>
  <c r="Q1088"/>
  <c r="V1088"/>
  <c r="G1089"/>
  <c r="M1089" s="1"/>
  <c r="I1089"/>
  <c r="K1089"/>
  <c r="O1089"/>
  <c r="Q1089"/>
  <c r="V1089"/>
  <c r="G1090"/>
  <c r="I1090"/>
  <c r="K1090"/>
  <c r="M1090"/>
  <c r="O1090"/>
  <c r="Q1090"/>
  <c r="V1090"/>
  <c r="G1091"/>
  <c r="M1091" s="1"/>
  <c r="I1091"/>
  <c r="K1091"/>
  <c r="O1091"/>
  <c r="Q1091"/>
  <c r="V1091"/>
  <c r="G1092"/>
  <c r="I1092"/>
  <c r="K1092"/>
  <c r="M1092"/>
  <c r="O1092"/>
  <c r="Q1092"/>
  <c r="V1092"/>
  <c r="G1093"/>
  <c r="M1093" s="1"/>
  <c r="I1093"/>
  <c r="K1093"/>
  <c r="O1093"/>
  <c r="Q1093"/>
  <c r="V1093"/>
  <c r="G1094"/>
  <c r="I1094"/>
  <c r="K1094"/>
  <c r="M1094"/>
  <c r="O1094"/>
  <c r="Q1094"/>
  <c r="V1094"/>
  <c r="G1095"/>
  <c r="M1095" s="1"/>
  <c r="I1095"/>
  <c r="K1095"/>
  <c r="O1095"/>
  <c r="Q1095"/>
  <c r="V1095"/>
  <c r="G1096"/>
  <c r="I1096"/>
  <c r="K1096"/>
  <c r="M1096"/>
  <c r="O1096"/>
  <c r="Q1096"/>
  <c r="V1096"/>
  <c r="G1097"/>
  <c r="M1097" s="1"/>
  <c r="I1097"/>
  <c r="K1097"/>
  <c r="O1097"/>
  <c r="Q1097"/>
  <c r="V1097"/>
  <c r="G1098"/>
  <c r="I1098"/>
  <c r="K1098"/>
  <c r="M1098"/>
  <c r="O1098"/>
  <c r="Q1098"/>
  <c r="V1098"/>
  <c r="G1099"/>
  <c r="M1099" s="1"/>
  <c r="I1099"/>
  <c r="K1099"/>
  <c r="O1099"/>
  <c r="Q1099"/>
  <c r="V1099"/>
  <c r="G1100"/>
  <c r="I1100"/>
  <c r="K1100"/>
  <c r="M1100"/>
  <c r="O1100"/>
  <c r="Q1100"/>
  <c r="V1100"/>
  <c r="G1101"/>
  <c r="M1101" s="1"/>
  <c r="I1101"/>
  <c r="K1101"/>
  <c r="O1101"/>
  <c r="Q1101"/>
  <c r="V1101"/>
  <c r="G1102"/>
  <c r="I1102"/>
  <c r="K1102"/>
  <c r="M1102"/>
  <c r="O1102"/>
  <c r="Q1102"/>
  <c r="V1102"/>
  <c r="G1103"/>
  <c r="M1103" s="1"/>
  <c r="I1103"/>
  <c r="K1103"/>
  <c r="O1103"/>
  <c r="Q1103"/>
  <c r="V1103"/>
  <c r="G1104"/>
  <c r="I1104"/>
  <c r="K1104"/>
  <c r="M1104"/>
  <c r="O1104"/>
  <c r="Q1104"/>
  <c r="V1104"/>
  <c r="G1105"/>
  <c r="M1105" s="1"/>
  <c r="I1105"/>
  <c r="K1105"/>
  <c r="O1105"/>
  <c r="Q1105"/>
  <c r="V1105"/>
  <c r="G1106"/>
  <c r="I1106"/>
  <c r="K1106"/>
  <c r="M1106"/>
  <c r="O1106"/>
  <c r="Q1106"/>
  <c r="V1106"/>
  <c r="G1107"/>
  <c r="M1107" s="1"/>
  <c r="I1107"/>
  <c r="K1107"/>
  <c r="O1107"/>
  <c r="Q1107"/>
  <c r="V1107"/>
  <c r="G1108"/>
  <c r="I1108"/>
  <c r="K1108"/>
  <c r="M1108"/>
  <c r="O1108"/>
  <c r="Q1108"/>
  <c r="V1108"/>
  <c r="G1109"/>
  <c r="M1109" s="1"/>
  <c r="I1109"/>
  <c r="K1109"/>
  <c r="O1109"/>
  <c r="Q1109"/>
  <c r="V1109"/>
  <c r="G1110"/>
  <c r="I1110"/>
  <c r="K1110"/>
  <c r="M1110"/>
  <c r="O1110"/>
  <c r="Q1110"/>
  <c r="V1110"/>
  <c r="G1111"/>
  <c r="M1111" s="1"/>
  <c r="I1111"/>
  <c r="K1111"/>
  <c r="O1111"/>
  <c r="Q1111"/>
  <c r="V1111"/>
  <c r="G1112"/>
  <c r="I1112"/>
  <c r="K1112"/>
  <c r="M1112"/>
  <c r="O1112"/>
  <c r="Q1112"/>
  <c r="V1112"/>
  <c r="G1113"/>
  <c r="M1113" s="1"/>
  <c r="I1113"/>
  <c r="K1113"/>
  <c r="O1113"/>
  <c r="Q1113"/>
  <c r="V1113"/>
  <c r="G1114"/>
  <c r="I1114"/>
  <c r="K1114"/>
  <c r="M1114"/>
  <c r="O1114"/>
  <c r="Q1114"/>
  <c r="V1114"/>
  <c r="G1115"/>
  <c r="M1115" s="1"/>
  <c r="I1115"/>
  <c r="K1115"/>
  <c r="O1115"/>
  <c r="Q1115"/>
  <c r="V1115"/>
  <c r="G1116"/>
  <c r="I1116"/>
  <c r="K1116"/>
  <c r="M1116"/>
  <c r="O1116"/>
  <c r="Q1116"/>
  <c r="V1116"/>
  <c r="G1117"/>
  <c r="M1117" s="1"/>
  <c r="I1117"/>
  <c r="K1117"/>
  <c r="O1117"/>
  <c r="Q1117"/>
  <c r="V1117"/>
  <c r="G1118"/>
  <c r="I1118"/>
  <c r="K1118"/>
  <c r="M1118"/>
  <c r="O1118"/>
  <c r="Q1118"/>
  <c r="V1118"/>
  <c r="G1119"/>
  <c r="M1119" s="1"/>
  <c r="I1119"/>
  <c r="K1119"/>
  <c r="O1119"/>
  <c r="Q1119"/>
  <c r="V1119"/>
  <c r="G1120"/>
  <c r="I1120"/>
  <c r="K1120"/>
  <c r="M1120"/>
  <c r="O1120"/>
  <c r="Q1120"/>
  <c r="V1120"/>
  <c r="G1121"/>
  <c r="M1121" s="1"/>
  <c r="I1121"/>
  <c r="K1121"/>
  <c r="O1121"/>
  <c r="Q1121"/>
  <c r="V1121"/>
  <c r="G1122"/>
  <c r="I1122"/>
  <c r="K1122"/>
  <c r="M1122"/>
  <c r="O1122"/>
  <c r="Q1122"/>
  <c r="V1122"/>
  <c r="G1123"/>
  <c r="M1123" s="1"/>
  <c r="I1123"/>
  <c r="K1123"/>
  <c r="O1123"/>
  <c r="Q1123"/>
  <c r="V1123"/>
  <c r="G1124"/>
  <c r="M1124" s="1"/>
  <c r="I1124"/>
  <c r="K1124"/>
  <c r="O1124"/>
  <c r="Q1124"/>
  <c r="V1124"/>
  <c r="G1125"/>
  <c r="I1125"/>
  <c r="K1125"/>
  <c r="M1125"/>
  <c r="O1125"/>
  <c r="Q1125"/>
  <c r="V1125"/>
  <c r="G1126"/>
  <c r="I1126"/>
  <c r="K1126"/>
  <c r="M1126"/>
  <c r="O1126"/>
  <c r="Q1126"/>
  <c r="V1126"/>
  <c r="G1127"/>
  <c r="M1127" s="1"/>
  <c r="I1127"/>
  <c r="K1127"/>
  <c r="O1127"/>
  <c r="Q1127"/>
  <c r="V1127"/>
  <c r="G1128"/>
  <c r="M1128" s="1"/>
  <c r="I1128"/>
  <c r="K1128"/>
  <c r="O1128"/>
  <c r="Q1128"/>
  <c r="V1128"/>
  <c r="G1129"/>
  <c r="M1129" s="1"/>
  <c r="I1129"/>
  <c r="K1129"/>
  <c r="O1129"/>
  <c r="Q1129"/>
  <c r="V1129"/>
  <c r="G1130"/>
  <c r="M1130" s="1"/>
  <c r="I1130"/>
  <c r="K1130"/>
  <c r="O1130"/>
  <c r="Q1130"/>
  <c r="V1130"/>
  <c r="G1131"/>
  <c r="I1131"/>
  <c r="K1131"/>
  <c r="M1131"/>
  <c r="O1131"/>
  <c r="Q1131"/>
  <c r="V1131"/>
  <c r="G1132"/>
  <c r="I1132"/>
  <c r="K1132"/>
  <c r="M1132"/>
  <c r="O1132"/>
  <c r="Q1132"/>
  <c r="V1132"/>
  <c r="G1133"/>
  <c r="M1133" s="1"/>
  <c r="I1133"/>
  <c r="K1133"/>
  <c r="O1133"/>
  <c r="Q1133"/>
  <c r="V1133"/>
  <c r="G1134"/>
  <c r="I1134"/>
  <c r="K1134"/>
  <c r="M1134"/>
  <c r="O1134"/>
  <c r="Q1134"/>
  <c r="V1134"/>
  <c r="G1135"/>
  <c r="M1135" s="1"/>
  <c r="I1135"/>
  <c r="K1135"/>
  <c r="O1135"/>
  <c r="Q1135"/>
  <c r="V1135"/>
  <c r="G1136"/>
  <c r="I1136"/>
  <c r="K1136"/>
  <c r="M1136"/>
  <c r="O1136"/>
  <c r="Q1136"/>
  <c r="V1136"/>
  <c r="G1137"/>
  <c r="I1137"/>
  <c r="K1137"/>
  <c r="M1137"/>
  <c r="O1137"/>
  <c r="Q1137"/>
  <c r="V1137"/>
  <c r="G1138"/>
  <c r="I1138"/>
  <c r="K1138"/>
  <c r="M1138"/>
  <c r="O1138"/>
  <c r="Q1138"/>
  <c r="V1138"/>
  <c r="G1139"/>
  <c r="M1139" s="1"/>
  <c r="I1139"/>
  <c r="K1139"/>
  <c r="O1139"/>
  <c r="Q1139"/>
  <c r="V1139"/>
  <c r="G1140"/>
  <c r="I1140"/>
  <c r="K1140"/>
  <c r="M1140"/>
  <c r="O1140"/>
  <c r="Q1140"/>
  <c r="V1140"/>
  <c r="G1141"/>
  <c r="M1141" s="1"/>
  <c r="I1141"/>
  <c r="K1141"/>
  <c r="O1141"/>
  <c r="Q1141"/>
  <c r="V1141"/>
  <c r="G1142"/>
  <c r="I1142"/>
  <c r="K1142"/>
  <c r="M1142"/>
  <c r="O1142"/>
  <c r="Q1142"/>
  <c r="V1142"/>
  <c r="G1143"/>
  <c r="M1143" s="1"/>
  <c r="I1143"/>
  <c r="K1143"/>
  <c r="O1143"/>
  <c r="Q1143"/>
  <c r="V1143"/>
  <c r="G1144"/>
  <c r="I1144"/>
  <c r="K1144"/>
  <c r="M1144"/>
  <c r="O1144"/>
  <c r="Q1144"/>
  <c r="V1144"/>
  <c r="G1145"/>
  <c r="M1145" s="1"/>
  <c r="I1145"/>
  <c r="K1145"/>
  <c r="O1145"/>
  <c r="Q1145"/>
  <c r="V1145"/>
  <c r="G1146"/>
  <c r="I1146"/>
  <c r="K1146"/>
  <c r="M1146"/>
  <c r="O1146"/>
  <c r="Q1146"/>
  <c r="V1146"/>
  <c r="G1147"/>
  <c r="M1147" s="1"/>
  <c r="I1147"/>
  <c r="K1147"/>
  <c r="O1147"/>
  <c r="Q1147"/>
  <c r="V1147"/>
  <c r="G1148"/>
  <c r="I1148"/>
  <c r="K1148"/>
  <c r="M1148"/>
  <c r="O1148"/>
  <c r="Q1148"/>
  <c r="V1148"/>
  <c r="G1149"/>
  <c r="M1149" s="1"/>
  <c r="I1149"/>
  <c r="K1149"/>
  <c r="O1149"/>
  <c r="Q1149"/>
  <c r="V1149"/>
  <c r="G1150"/>
  <c r="I1150"/>
  <c r="K1150"/>
  <c r="M1150"/>
  <c r="O1150"/>
  <c r="Q1150"/>
  <c r="V1150"/>
  <c r="G1151"/>
  <c r="M1151" s="1"/>
  <c r="I1151"/>
  <c r="K1151"/>
  <c r="O1151"/>
  <c r="Q1151"/>
  <c r="V1151"/>
  <c r="G1152"/>
  <c r="M1152" s="1"/>
  <c r="I1152"/>
  <c r="K1152"/>
  <c r="O1152"/>
  <c r="Q1152"/>
  <c r="V1152"/>
  <c r="G1153"/>
  <c r="M1153" s="1"/>
  <c r="I1153"/>
  <c r="K1153"/>
  <c r="O1153"/>
  <c r="Q1153"/>
  <c r="V1153"/>
  <c r="G1154"/>
  <c r="I1154"/>
  <c r="K1154"/>
  <c r="M1154"/>
  <c r="O1154"/>
  <c r="Q1154"/>
  <c r="V1154"/>
  <c r="G1155"/>
  <c r="I1155"/>
  <c r="K1155"/>
  <c r="M1155"/>
  <c r="O1155"/>
  <c r="Q1155"/>
  <c r="V1155"/>
  <c r="G1156"/>
  <c r="I1156"/>
  <c r="K1156"/>
  <c r="M1156"/>
  <c r="O1156"/>
  <c r="Q1156"/>
  <c r="V1156"/>
  <c r="G1157"/>
  <c r="M1157" s="1"/>
  <c r="I1157"/>
  <c r="K1157"/>
  <c r="O1157"/>
  <c r="Q1157"/>
  <c r="V1157"/>
  <c r="G1159"/>
  <c r="M1159" s="1"/>
  <c r="I1159"/>
  <c r="K1159"/>
  <c r="K1158" s="1"/>
  <c r="O1159"/>
  <c r="O1158" s="1"/>
  <c r="Q1159"/>
  <c r="Q1158" s="1"/>
  <c r="V1159"/>
  <c r="V1158" s="1"/>
  <c r="G1160"/>
  <c r="I1160"/>
  <c r="K1160"/>
  <c r="M1160"/>
  <c r="O1160"/>
  <c r="Q1160"/>
  <c r="V1160"/>
  <c r="G1161"/>
  <c r="I1161"/>
  <c r="K1161"/>
  <c r="M1161"/>
  <c r="O1161"/>
  <c r="Q1161"/>
  <c r="V1161"/>
  <c r="G1162"/>
  <c r="I1162"/>
  <c r="K1162"/>
  <c r="M1162"/>
  <c r="O1162"/>
  <c r="Q1162"/>
  <c r="V1162"/>
  <c r="G1163"/>
  <c r="M1163" s="1"/>
  <c r="I1163"/>
  <c r="K1163"/>
  <c r="O1163"/>
  <c r="Q1163"/>
  <c r="V1163"/>
  <c r="G1164"/>
  <c r="M1164" s="1"/>
  <c r="I1164"/>
  <c r="I1158" s="1"/>
  <c r="K1164"/>
  <c r="O1164"/>
  <c r="Q1164"/>
  <c r="V1164"/>
  <c r="G1165"/>
  <c r="M1165" s="1"/>
  <c r="I1165"/>
  <c r="K1165"/>
  <c r="O1165"/>
  <c r="Q1165"/>
  <c r="V1165"/>
  <c r="G1166"/>
  <c r="M1166" s="1"/>
  <c r="I1166"/>
  <c r="K1166"/>
  <c r="O1166"/>
  <c r="Q1166"/>
  <c r="V1166"/>
  <c r="G1167"/>
  <c r="M1167" s="1"/>
  <c r="I1167"/>
  <c r="K1167"/>
  <c r="O1167"/>
  <c r="Q1167"/>
  <c r="V1167"/>
  <c r="G1168"/>
  <c r="I1168"/>
  <c r="K1168"/>
  <c r="M1168"/>
  <c r="O1168"/>
  <c r="Q1168"/>
  <c r="V1168"/>
  <c r="G1169"/>
  <c r="I1169"/>
  <c r="K1169"/>
  <c r="M1169"/>
  <c r="O1169"/>
  <c r="Q1169"/>
  <c r="V1169"/>
  <c r="G1170"/>
  <c r="I1170"/>
  <c r="K1170"/>
  <c r="M1170"/>
  <c r="O1170"/>
  <c r="Q1170"/>
  <c r="V1170"/>
  <c r="G1171"/>
  <c r="M1171" s="1"/>
  <c r="I1171"/>
  <c r="K1171"/>
  <c r="O1171"/>
  <c r="Q1171"/>
  <c r="V1171"/>
  <c r="G1172"/>
  <c r="M1172" s="1"/>
  <c r="I1172"/>
  <c r="K1172"/>
  <c r="O1172"/>
  <c r="Q1172"/>
  <c r="V1172"/>
  <c r="G1173"/>
  <c r="M1173" s="1"/>
  <c r="I1173"/>
  <c r="K1173"/>
  <c r="O1173"/>
  <c r="Q1173"/>
  <c r="V1173"/>
  <c r="G1174"/>
  <c r="I1174"/>
  <c r="K1174"/>
  <c r="M1174"/>
  <c r="O1174"/>
  <c r="Q1174"/>
  <c r="V1174"/>
  <c r="G1175"/>
  <c r="M1175" s="1"/>
  <c r="I1175"/>
  <c r="K1175"/>
  <c r="O1175"/>
  <c r="Q1175"/>
  <c r="V1175"/>
  <c r="G1176"/>
  <c r="I1176"/>
  <c r="K1176"/>
  <c r="M1176"/>
  <c r="O1176"/>
  <c r="Q1176"/>
  <c r="V1176"/>
  <c r="G1177"/>
  <c r="M1177" s="1"/>
  <c r="I1177"/>
  <c r="K1177"/>
  <c r="O1177"/>
  <c r="Q1177"/>
  <c r="V1177"/>
  <c r="G1178"/>
  <c r="M1178" s="1"/>
  <c r="I1178"/>
  <c r="K1178"/>
  <c r="O1178"/>
  <c r="Q1178"/>
  <c r="V1178"/>
  <c r="G1179"/>
  <c r="M1179" s="1"/>
  <c r="I1179"/>
  <c r="K1179"/>
  <c r="O1179"/>
  <c r="Q1179"/>
  <c r="V1179"/>
  <c r="G1180"/>
  <c r="M1180" s="1"/>
  <c r="I1180"/>
  <c r="K1180"/>
  <c r="O1180"/>
  <c r="Q1180"/>
  <c r="V1180"/>
  <c r="G1181"/>
  <c r="M1181" s="1"/>
  <c r="I1181"/>
  <c r="K1181"/>
  <c r="O1181"/>
  <c r="Q1181"/>
  <c r="V1181"/>
  <c r="G1182"/>
  <c r="I1182"/>
  <c r="K1182"/>
  <c r="M1182"/>
  <c r="O1182"/>
  <c r="Q1182"/>
  <c r="V1182"/>
  <c r="G1183"/>
  <c r="I1183"/>
  <c r="K1183"/>
  <c r="M1183"/>
  <c r="O1183"/>
  <c r="Q1183"/>
  <c r="V1183"/>
  <c r="G1184"/>
  <c r="I1184"/>
  <c r="K1184"/>
  <c r="M1184"/>
  <c r="O1184"/>
  <c r="Q1184"/>
  <c r="V1184"/>
  <c r="G1185"/>
  <c r="M1185" s="1"/>
  <c r="I1185"/>
  <c r="K1185"/>
  <c r="O1185"/>
  <c r="Q1185"/>
  <c r="V1185"/>
  <c r="G1186"/>
  <c r="M1186" s="1"/>
  <c r="I1186"/>
  <c r="K1186"/>
  <c r="O1186"/>
  <c r="Q1186"/>
  <c r="V1186"/>
  <c r="G1187"/>
  <c r="M1187" s="1"/>
  <c r="I1187"/>
  <c r="K1187"/>
  <c r="O1187"/>
  <c r="Q1187"/>
  <c r="V1187"/>
  <c r="G1188"/>
  <c r="I1188"/>
  <c r="K1188"/>
  <c r="M1188"/>
  <c r="O1188"/>
  <c r="Q1188"/>
  <c r="V1188"/>
  <c r="G1189"/>
  <c r="M1189" s="1"/>
  <c r="I1189"/>
  <c r="K1189"/>
  <c r="O1189"/>
  <c r="Q1189"/>
  <c r="V1189"/>
  <c r="G1190"/>
  <c r="I1190"/>
  <c r="K1190"/>
  <c r="M1190"/>
  <c r="O1190"/>
  <c r="Q1190"/>
  <c r="V1190"/>
  <c r="G1191"/>
  <c r="I1191"/>
  <c r="K1191"/>
  <c r="M1191"/>
  <c r="O1191"/>
  <c r="Q1191"/>
  <c r="V1191"/>
  <c r="G1192"/>
  <c r="I1192"/>
  <c r="K1192"/>
  <c r="M1192"/>
  <c r="O1192"/>
  <c r="Q1192"/>
  <c r="V1192"/>
  <c r="G1193"/>
  <c r="M1193" s="1"/>
  <c r="I1193"/>
  <c r="K1193"/>
  <c r="O1193"/>
  <c r="Q1193"/>
  <c r="V1193"/>
  <c r="G1194"/>
  <c r="M1194" s="1"/>
  <c r="I1194"/>
  <c r="K1194"/>
  <c r="O1194"/>
  <c r="Q1194"/>
  <c r="V1194"/>
  <c r="G1195"/>
  <c r="M1195" s="1"/>
  <c r="I1195"/>
  <c r="K1195"/>
  <c r="O1195"/>
  <c r="Q1195"/>
  <c r="V1195"/>
  <c r="G1196"/>
  <c r="M1196" s="1"/>
  <c r="I1196"/>
  <c r="K1196"/>
  <c r="O1196"/>
  <c r="Q1196"/>
  <c r="V1196"/>
  <c r="G1197"/>
  <c r="M1197" s="1"/>
  <c r="I1197"/>
  <c r="K1197"/>
  <c r="O1197"/>
  <c r="Q1197"/>
  <c r="V1197"/>
  <c r="G1198"/>
  <c r="M1198" s="1"/>
  <c r="I1198"/>
  <c r="K1198"/>
  <c r="O1198"/>
  <c r="Q1198"/>
  <c r="V1198"/>
  <c r="G1199"/>
  <c r="M1199" s="1"/>
  <c r="I1199"/>
  <c r="K1199"/>
  <c r="O1199"/>
  <c r="Q1199"/>
  <c r="V1199"/>
  <c r="G1200"/>
  <c r="I1200"/>
  <c r="K1200"/>
  <c r="M1200"/>
  <c r="O1200"/>
  <c r="Q1200"/>
  <c r="V1200"/>
  <c r="G1201"/>
  <c r="I1201"/>
  <c r="K1201"/>
  <c r="M1201"/>
  <c r="O1201"/>
  <c r="Q1201"/>
  <c r="V1201"/>
  <c r="G1202"/>
  <c r="I1202"/>
  <c r="K1202"/>
  <c r="M1202"/>
  <c r="O1202"/>
  <c r="Q1202"/>
  <c r="V1202"/>
  <c r="G1203"/>
  <c r="M1203" s="1"/>
  <c r="I1203"/>
  <c r="K1203"/>
  <c r="O1203"/>
  <c r="Q1203"/>
  <c r="V1203"/>
  <c r="G1204"/>
  <c r="M1204" s="1"/>
  <c r="I1204"/>
  <c r="K1204"/>
  <c r="O1204"/>
  <c r="Q1204"/>
  <c r="V1204"/>
  <c r="G1205"/>
  <c r="M1205" s="1"/>
  <c r="I1205"/>
  <c r="K1205"/>
  <c r="O1205"/>
  <c r="Q1205"/>
  <c r="V1205"/>
  <c r="G1206"/>
  <c r="M1206" s="1"/>
  <c r="I1206"/>
  <c r="K1206"/>
  <c r="O1206"/>
  <c r="Q1206"/>
  <c r="V1206"/>
  <c r="G1207"/>
  <c r="M1207" s="1"/>
  <c r="I1207"/>
  <c r="K1207"/>
  <c r="O1207"/>
  <c r="Q1207"/>
  <c r="V1207"/>
  <c r="G1208"/>
  <c r="I1208"/>
  <c r="K1208"/>
  <c r="M1208"/>
  <c r="O1208"/>
  <c r="Q1208"/>
  <c r="V1208"/>
  <c r="G1209"/>
  <c r="M1209" s="1"/>
  <c r="I1209"/>
  <c r="K1209"/>
  <c r="O1209"/>
  <c r="Q1209"/>
  <c r="V1209"/>
  <c r="G1210"/>
  <c r="I1210"/>
  <c r="K1210"/>
  <c r="M1210"/>
  <c r="O1210"/>
  <c r="Q1210"/>
  <c r="V1210"/>
  <c r="G1211"/>
  <c r="M1211" s="1"/>
  <c r="I1211"/>
  <c r="K1211"/>
  <c r="O1211"/>
  <c r="Q1211"/>
  <c r="V1211"/>
  <c r="G1212"/>
  <c r="I1212"/>
  <c r="K1212"/>
  <c r="M1212"/>
  <c r="O1212"/>
  <c r="Q1212"/>
  <c r="V1212"/>
  <c r="G1213"/>
  <c r="M1213" s="1"/>
  <c r="I1213"/>
  <c r="K1213"/>
  <c r="O1213"/>
  <c r="Q1213"/>
  <c r="V1213"/>
  <c r="G1214"/>
  <c r="I1214"/>
  <c r="K1214"/>
  <c r="M1214"/>
  <c r="O1214"/>
  <c r="Q1214"/>
  <c r="V1214"/>
  <c r="G1215"/>
  <c r="M1215" s="1"/>
  <c r="I1215"/>
  <c r="K1215"/>
  <c r="O1215"/>
  <c r="Q1215"/>
  <c r="V1215"/>
  <c r="G1216"/>
  <c r="M1216" s="1"/>
  <c r="I1216"/>
  <c r="K1216"/>
  <c r="O1216"/>
  <c r="Q1216"/>
  <c r="V1216"/>
  <c r="G1217"/>
  <c r="M1217" s="1"/>
  <c r="I1217"/>
  <c r="K1217"/>
  <c r="O1217"/>
  <c r="Q1217"/>
  <c r="V1217"/>
  <c r="G1218"/>
  <c r="M1218" s="1"/>
  <c r="I1218"/>
  <c r="K1218"/>
  <c r="O1218"/>
  <c r="Q1218"/>
  <c r="V1218"/>
  <c r="G1219"/>
  <c r="I1219"/>
  <c r="K1219"/>
  <c r="M1219"/>
  <c r="O1219"/>
  <c r="Q1219"/>
  <c r="V1219"/>
  <c r="G1220"/>
  <c r="M1220" s="1"/>
  <c r="I1220"/>
  <c r="K1220"/>
  <c r="O1220"/>
  <c r="Q1220"/>
  <c r="V1220"/>
  <c r="G1221"/>
  <c r="M1221" s="1"/>
  <c r="I1221"/>
  <c r="K1221"/>
  <c r="O1221"/>
  <c r="Q1221"/>
  <c r="V1221"/>
  <c r="G1222"/>
  <c r="M1222" s="1"/>
  <c r="I1222"/>
  <c r="K1222"/>
  <c r="O1222"/>
  <c r="Q1222"/>
  <c r="V1222"/>
  <c r="G1223"/>
  <c r="M1223" s="1"/>
  <c r="I1223"/>
  <c r="K1223"/>
  <c r="O1223"/>
  <c r="Q1223"/>
  <c r="V1223"/>
  <c r="G1224"/>
  <c r="I1224"/>
  <c r="K1224"/>
  <c r="M1224"/>
  <c r="O1224"/>
  <c r="Q1224"/>
  <c r="V1224"/>
  <c r="G1225"/>
  <c r="I1225"/>
  <c r="K1225"/>
  <c r="M1225"/>
  <c r="O1225"/>
  <c r="Q1225"/>
  <c r="V1225"/>
  <c r="G1226"/>
  <c r="I1226"/>
  <c r="K1226"/>
  <c r="M1226"/>
  <c r="O1226"/>
  <c r="Q1226"/>
  <c r="V1226"/>
  <c r="G1227"/>
  <c r="M1227" s="1"/>
  <c r="I1227"/>
  <c r="K1227"/>
  <c r="O1227"/>
  <c r="Q1227"/>
  <c r="V1227"/>
  <c r="G1228"/>
  <c r="I1228"/>
  <c r="K1228"/>
  <c r="M1228"/>
  <c r="O1228"/>
  <c r="Q1228"/>
  <c r="V1228"/>
  <c r="G1229"/>
  <c r="M1229" s="1"/>
  <c r="I1229"/>
  <c r="K1229"/>
  <c r="O1229"/>
  <c r="Q1229"/>
  <c r="V1229"/>
  <c r="G1230"/>
  <c r="M1230" s="1"/>
  <c r="I1230"/>
  <c r="K1230"/>
  <c r="O1230"/>
  <c r="Q1230"/>
  <c r="V1230"/>
  <c r="G1232"/>
  <c r="I1232"/>
  <c r="I1231" s="1"/>
  <c r="K1232"/>
  <c r="K1231" s="1"/>
  <c r="M1232"/>
  <c r="O1232"/>
  <c r="O1231" s="1"/>
  <c r="Q1232"/>
  <c r="Q1231" s="1"/>
  <c r="V1232"/>
  <c r="G1233"/>
  <c r="I1233"/>
  <c r="K1233"/>
  <c r="M1233"/>
  <c r="O1233"/>
  <c r="Q1233"/>
  <c r="V1233"/>
  <c r="G1234"/>
  <c r="I1234"/>
  <c r="K1234"/>
  <c r="M1234"/>
  <c r="O1234"/>
  <c r="Q1234"/>
  <c r="V1234"/>
  <c r="G1235"/>
  <c r="M1235" s="1"/>
  <c r="I1235"/>
  <c r="K1235"/>
  <c r="O1235"/>
  <c r="Q1235"/>
  <c r="V1235"/>
  <c r="G1236"/>
  <c r="I1236"/>
  <c r="K1236"/>
  <c r="M1236"/>
  <c r="O1236"/>
  <c r="Q1236"/>
  <c r="V1236"/>
  <c r="G1237"/>
  <c r="M1237" s="1"/>
  <c r="I1237"/>
  <c r="K1237"/>
  <c r="O1237"/>
  <c r="Q1237"/>
  <c r="V1237"/>
  <c r="V1231" s="1"/>
  <c r="G1238"/>
  <c r="I1238"/>
  <c r="K1238"/>
  <c r="M1238"/>
  <c r="O1238"/>
  <c r="Q1238"/>
  <c r="V1238"/>
  <c r="G1240"/>
  <c r="I1240"/>
  <c r="K1240"/>
  <c r="M1240"/>
  <c r="O1240"/>
  <c r="Q1240"/>
  <c r="V1240"/>
  <c r="G1242"/>
  <c r="I1242"/>
  <c r="K1242"/>
  <c r="M1242"/>
  <c r="O1242"/>
  <c r="Q1242"/>
  <c r="V1242"/>
  <c r="G1244"/>
  <c r="I1244"/>
  <c r="K1244"/>
  <c r="M1244"/>
  <c r="O1244"/>
  <c r="Q1244"/>
  <c r="V1244"/>
  <c r="G1246"/>
  <c r="M1246" s="1"/>
  <c r="I1246"/>
  <c r="K1246"/>
  <c r="O1246"/>
  <c r="Q1246"/>
  <c r="V1246"/>
  <c r="G1247"/>
  <c r="M1247" s="1"/>
  <c r="I1247"/>
  <c r="K1247"/>
  <c r="O1247"/>
  <c r="Q1247"/>
  <c r="V1247"/>
  <c r="G1248"/>
  <c r="I1248"/>
  <c r="K1248"/>
  <c r="M1248"/>
  <c r="O1248"/>
  <c r="Q1248"/>
  <c r="V1248"/>
  <c r="G1249"/>
  <c r="I1249"/>
  <c r="K1249"/>
  <c r="M1249"/>
  <c r="O1249"/>
  <c r="Q1249"/>
  <c r="V1249"/>
  <c r="G1250"/>
  <c r="I1250"/>
  <c r="K1250"/>
  <c r="M1250"/>
  <c r="O1250"/>
  <c r="Q1250"/>
  <c r="V1250"/>
  <c r="G1251"/>
  <c r="M1251" s="1"/>
  <c r="I1251"/>
  <c r="K1251"/>
  <c r="O1251"/>
  <c r="Q1251"/>
  <c r="V1251"/>
  <c r="G1252"/>
  <c r="M1252" s="1"/>
  <c r="I1252"/>
  <c r="K1252"/>
  <c r="O1252"/>
  <c r="Q1252"/>
  <c r="V1252"/>
  <c r="G1253"/>
  <c r="M1253" s="1"/>
  <c r="I1253"/>
  <c r="K1253"/>
  <c r="O1253"/>
  <c r="Q1253"/>
  <c r="V1253"/>
  <c r="G1254"/>
  <c r="I1254"/>
  <c r="K1254"/>
  <c r="M1254"/>
  <c r="O1254"/>
  <c r="Q1254"/>
  <c r="V1254"/>
  <c r="G1255"/>
  <c r="I1255"/>
  <c r="K1255"/>
  <c r="M1255"/>
  <c r="O1255"/>
  <c r="Q1255"/>
  <c r="V1255"/>
  <c r="G1256"/>
  <c r="I1256"/>
  <c r="K1256"/>
  <c r="M1256"/>
  <c r="O1256"/>
  <c r="Q1256"/>
  <c r="V1256"/>
  <c r="G1257"/>
  <c r="M1257" s="1"/>
  <c r="I1257"/>
  <c r="K1257"/>
  <c r="O1257"/>
  <c r="Q1257"/>
  <c r="V1257"/>
  <c r="G1258"/>
  <c r="I1258"/>
  <c r="K1258"/>
  <c r="M1258"/>
  <c r="O1258"/>
  <c r="Q1258"/>
  <c r="V1258"/>
  <c r="G1259"/>
  <c r="M1259" s="1"/>
  <c r="I1259"/>
  <c r="K1259"/>
  <c r="O1259"/>
  <c r="Q1259"/>
  <c r="V1259"/>
  <c r="G1260"/>
  <c r="I1260"/>
  <c r="K1260"/>
  <c r="M1260"/>
  <c r="O1260"/>
  <c r="Q1260"/>
  <c r="V1260"/>
  <c r="G1261"/>
  <c r="M1261" s="1"/>
  <c r="I1261"/>
  <c r="K1261"/>
  <c r="O1261"/>
  <c r="Q1261"/>
  <c r="V1261"/>
  <c r="G1262"/>
  <c r="I1262"/>
  <c r="K1262"/>
  <c r="M1262"/>
  <c r="O1262"/>
  <c r="Q1262"/>
  <c r="V1262"/>
  <c r="G1263"/>
  <c r="M1263" s="1"/>
  <c r="I1263"/>
  <c r="K1263"/>
  <c r="O1263"/>
  <c r="Q1263"/>
  <c r="V1263"/>
  <c r="G1264"/>
  <c r="M1264" s="1"/>
  <c r="I1264"/>
  <c r="K1264"/>
  <c r="O1264"/>
  <c r="Q1264"/>
  <c r="V1264"/>
  <c r="G1265"/>
  <c r="M1265" s="1"/>
  <c r="I1265"/>
  <c r="K1265"/>
  <c r="O1265"/>
  <c r="Q1265"/>
  <c r="V1265"/>
  <c r="G1266"/>
  <c r="M1266" s="1"/>
  <c r="I1266"/>
  <c r="K1266"/>
  <c r="O1266"/>
  <c r="Q1266"/>
  <c r="V1266"/>
  <c r="G1267"/>
  <c r="I1267"/>
  <c r="K1267"/>
  <c r="M1267"/>
  <c r="O1267"/>
  <c r="Q1267"/>
  <c r="V1267"/>
  <c r="G1268"/>
  <c r="I1268"/>
  <c r="K1268"/>
  <c r="M1268"/>
  <c r="O1268"/>
  <c r="Q1268"/>
  <c r="V1268"/>
  <c r="G1269"/>
  <c r="I1269"/>
  <c r="K1269"/>
  <c r="M1269"/>
  <c r="O1269"/>
  <c r="Q1269"/>
  <c r="V1269"/>
  <c r="G1270"/>
  <c r="M1270" s="1"/>
  <c r="I1270"/>
  <c r="K1270"/>
  <c r="O1270"/>
  <c r="Q1270"/>
  <c r="V1270"/>
  <c r="G1271"/>
  <c r="M1271" s="1"/>
  <c r="I1271"/>
  <c r="K1271"/>
  <c r="O1271"/>
  <c r="Q1271"/>
  <c r="V1271"/>
  <c r="G1272"/>
  <c r="M1272" s="1"/>
  <c r="I1272"/>
  <c r="K1272"/>
  <c r="O1272"/>
  <c r="Q1272"/>
  <c r="V1272"/>
  <c r="G1273"/>
  <c r="I1273"/>
  <c r="K1273"/>
  <c r="M1273"/>
  <c r="O1273"/>
  <c r="Q1273"/>
  <c r="V1273"/>
  <c r="G1274"/>
  <c r="I1274"/>
  <c r="K1274"/>
  <c r="M1274"/>
  <c r="O1274"/>
  <c r="Q1274"/>
  <c r="V1274"/>
  <c r="G1275"/>
  <c r="M1275" s="1"/>
  <c r="I1275"/>
  <c r="K1275"/>
  <c r="O1275"/>
  <c r="Q1275"/>
  <c r="V1275"/>
  <c r="G1276"/>
  <c r="M1276" s="1"/>
  <c r="I1276"/>
  <c r="K1276"/>
  <c r="O1276"/>
  <c r="Q1276"/>
  <c r="V1276"/>
  <c r="G1277"/>
  <c r="M1277" s="1"/>
  <c r="I1277"/>
  <c r="K1277"/>
  <c r="O1277"/>
  <c r="Q1277"/>
  <c r="V1277"/>
  <c r="G1278"/>
  <c r="I1278"/>
  <c r="K1278"/>
  <c r="M1278"/>
  <c r="O1278"/>
  <c r="Q1278"/>
  <c r="V1278"/>
  <c r="G1279"/>
  <c r="M1279" s="1"/>
  <c r="I1279"/>
  <c r="K1279"/>
  <c r="O1279"/>
  <c r="Q1279"/>
  <c r="V1279"/>
  <c r="G1280"/>
  <c r="I1280"/>
  <c r="K1280"/>
  <c r="M1280"/>
  <c r="O1280"/>
  <c r="Q1280"/>
  <c r="V1280"/>
  <c r="G1281"/>
  <c r="M1281" s="1"/>
  <c r="I1281"/>
  <c r="K1281"/>
  <c r="O1281"/>
  <c r="Q1281"/>
  <c r="V1281"/>
  <c r="G1282"/>
  <c r="I1282"/>
  <c r="K1282"/>
  <c r="M1282"/>
  <c r="O1282"/>
  <c r="Q1282"/>
  <c r="V1282"/>
  <c r="G1283"/>
  <c r="M1283" s="1"/>
  <c r="I1283"/>
  <c r="K1283"/>
  <c r="O1283"/>
  <c r="Q1283"/>
  <c r="V1283"/>
  <c r="G1284"/>
  <c r="I1284"/>
  <c r="K1284"/>
  <c r="M1284"/>
  <c r="O1284"/>
  <c r="Q1284"/>
  <c r="V1284"/>
  <c r="G1285"/>
  <c r="I1285"/>
  <c r="K1285"/>
  <c r="M1285"/>
  <c r="O1285"/>
  <c r="Q1285"/>
  <c r="V1285"/>
  <c r="G1286"/>
  <c r="I1286"/>
  <c r="K1286"/>
  <c r="M1286"/>
  <c r="O1286"/>
  <c r="Q1286"/>
  <c r="V1286"/>
  <c r="G1287"/>
  <c r="I1287"/>
  <c r="K1287"/>
  <c r="M1287"/>
  <c r="O1287"/>
  <c r="Q1287"/>
  <c r="V1287"/>
  <c r="G1288"/>
  <c r="I1288"/>
  <c r="K1288"/>
  <c r="M1288"/>
  <c r="O1288"/>
  <c r="Q1288"/>
  <c r="V1288"/>
  <c r="G1289"/>
  <c r="V1289"/>
  <c r="G1290"/>
  <c r="M1290" s="1"/>
  <c r="I1290"/>
  <c r="I1289" s="1"/>
  <c r="K1290"/>
  <c r="K1289" s="1"/>
  <c r="O1290"/>
  <c r="O1289" s="1"/>
  <c r="Q1290"/>
  <c r="Q1289" s="1"/>
  <c r="V1290"/>
  <c r="G1291"/>
  <c r="M1291" s="1"/>
  <c r="I1291"/>
  <c r="K1291"/>
  <c r="O1291"/>
  <c r="Q1291"/>
  <c r="V1291"/>
  <c r="G1292"/>
  <c r="I1292"/>
  <c r="K1292"/>
  <c r="M1292"/>
  <c r="O1292"/>
  <c r="Q1292"/>
  <c r="V1292"/>
  <c r="G1294"/>
  <c r="M1294" s="1"/>
  <c r="I1294"/>
  <c r="K1294"/>
  <c r="O1294"/>
  <c r="Q1294"/>
  <c r="V1294"/>
  <c r="G1295"/>
  <c r="M1295" s="1"/>
  <c r="I1295"/>
  <c r="K1295"/>
  <c r="O1295"/>
  <c r="Q1295"/>
  <c r="V1295"/>
  <c r="AE1297"/>
  <c r="AF1297"/>
  <c r="G418" i="12"/>
  <c r="BA414"/>
  <c r="BA222"/>
  <c r="BA166"/>
  <c r="BA160"/>
  <c r="BA157"/>
  <c r="BA155"/>
  <c r="BA153"/>
  <c r="BA148"/>
  <c r="BA125"/>
  <c r="BA116"/>
  <c r="BA114"/>
  <c r="BA105"/>
  <c r="BA99"/>
  <c r="BA79"/>
  <c r="BA77"/>
  <c r="BA75"/>
  <c r="BA45"/>
  <c r="BA43"/>
  <c r="BA30"/>
  <c r="BA28"/>
  <c r="BA22"/>
  <c r="BA20"/>
  <c r="BA18"/>
  <c r="BA16"/>
  <c r="BA10"/>
  <c r="G9"/>
  <c r="I9"/>
  <c r="I8" s="1"/>
  <c r="K9"/>
  <c r="M9"/>
  <c r="O9"/>
  <c r="Q9"/>
  <c r="Q8" s="1"/>
  <c r="V9"/>
  <c r="G11"/>
  <c r="M11" s="1"/>
  <c r="I11"/>
  <c r="K11"/>
  <c r="O11"/>
  <c r="O8" s="1"/>
  <c r="Q11"/>
  <c r="V11"/>
  <c r="G13"/>
  <c r="I13"/>
  <c r="K13"/>
  <c r="M13"/>
  <c r="O13"/>
  <c r="Q13"/>
  <c r="V13"/>
  <c r="G15"/>
  <c r="M15" s="1"/>
  <c r="I15"/>
  <c r="K15"/>
  <c r="K8" s="1"/>
  <c r="O15"/>
  <c r="Q15"/>
  <c r="V15"/>
  <c r="G17"/>
  <c r="I17"/>
  <c r="K17"/>
  <c r="M17"/>
  <c r="O17"/>
  <c r="Q17"/>
  <c r="V17"/>
  <c r="G19"/>
  <c r="M19" s="1"/>
  <c r="I19"/>
  <c r="K19"/>
  <c r="O19"/>
  <c r="Q19"/>
  <c r="V19"/>
  <c r="V8" s="1"/>
  <c r="G21"/>
  <c r="I21"/>
  <c r="K21"/>
  <c r="M21"/>
  <c r="O21"/>
  <c r="Q21"/>
  <c r="V21"/>
  <c r="G23"/>
  <c r="M23" s="1"/>
  <c r="I23"/>
  <c r="K23"/>
  <c r="O23"/>
  <c r="Q23"/>
  <c r="V23"/>
  <c r="G25"/>
  <c r="I25"/>
  <c r="K25"/>
  <c r="M25"/>
  <c r="O25"/>
  <c r="Q25"/>
  <c r="V25"/>
  <c r="G27"/>
  <c r="M27" s="1"/>
  <c r="I27"/>
  <c r="K27"/>
  <c r="O27"/>
  <c r="Q27"/>
  <c r="V27"/>
  <c r="G29"/>
  <c r="I29"/>
  <c r="K29"/>
  <c r="M29"/>
  <c r="O29"/>
  <c r="Q29"/>
  <c r="V29"/>
  <c r="G31"/>
  <c r="M31" s="1"/>
  <c r="I31"/>
  <c r="K31"/>
  <c r="O31"/>
  <c r="Q31"/>
  <c r="V31"/>
  <c r="G33"/>
  <c r="I33"/>
  <c r="K33"/>
  <c r="M33"/>
  <c r="O33"/>
  <c r="Q33"/>
  <c r="V33"/>
  <c r="G35"/>
  <c r="M35" s="1"/>
  <c r="I35"/>
  <c r="K35"/>
  <c r="O35"/>
  <c r="Q35"/>
  <c r="V35"/>
  <c r="G36"/>
  <c r="I36"/>
  <c r="K36"/>
  <c r="M36"/>
  <c r="O36"/>
  <c r="Q36"/>
  <c r="V36"/>
  <c r="G37"/>
  <c r="M37" s="1"/>
  <c r="I37"/>
  <c r="K37"/>
  <c r="O37"/>
  <c r="Q37"/>
  <c r="V37"/>
  <c r="G39"/>
  <c r="I39"/>
  <c r="K39"/>
  <c r="M39"/>
  <c r="O39"/>
  <c r="Q39"/>
  <c r="V39"/>
  <c r="G41"/>
  <c r="I41"/>
  <c r="I40" s="1"/>
  <c r="K41"/>
  <c r="M41"/>
  <c r="O41"/>
  <c r="Q41"/>
  <c r="Q40" s="1"/>
  <c r="V41"/>
  <c r="G42"/>
  <c r="M42" s="1"/>
  <c r="I42"/>
  <c r="K42"/>
  <c r="O42"/>
  <c r="O40" s="1"/>
  <c r="Q42"/>
  <c r="V42"/>
  <c r="G44"/>
  <c r="I44"/>
  <c r="K44"/>
  <c r="M44"/>
  <c r="O44"/>
  <c r="Q44"/>
  <c r="V44"/>
  <c r="G46"/>
  <c r="M46" s="1"/>
  <c r="I46"/>
  <c r="K46"/>
  <c r="K40" s="1"/>
  <c r="O46"/>
  <c r="Q46"/>
  <c r="V46"/>
  <c r="G48"/>
  <c r="I48"/>
  <c r="K48"/>
  <c r="M48"/>
  <c r="O48"/>
  <c r="Q48"/>
  <c r="V48"/>
  <c r="G50"/>
  <c r="M50" s="1"/>
  <c r="I50"/>
  <c r="K50"/>
  <c r="O50"/>
  <c r="Q50"/>
  <c r="V50"/>
  <c r="V40" s="1"/>
  <c r="G52"/>
  <c r="I52"/>
  <c r="K52"/>
  <c r="M52"/>
  <c r="O52"/>
  <c r="Q52"/>
  <c r="V52"/>
  <c r="G54"/>
  <c r="M54" s="1"/>
  <c r="I54"/>
  <c r="K54"/>
  <c r="O54"/>
  <c r="Q54"/>
  <c r="V54"/>
  <c r="G55"/>
  <c r="I55"/>
  <c r="K55"/>
  <c r="M55"/>
  <c r="O55"/>
  <c r="Q55"/>
  <c r="V55"/>
  <c r="G56"/>
  <c r="M56" s="1"/>
  <c r="I56"/>
  <c r="K56"/>
  <c r="O56"/>
  <c r="Q56"/>
  <c r="V56"/>
  <c r="G57"/>
  <c r="I57"/>
  <c r="K57"/>
  <c r="M57"/>
  <c r="O57"/>
  <c r="Q57"/>
  <c r="V57"/>
  <c r="G59"/>
  <c r="M59" s="1"/>
  <c r="I59"/>
  <c r="K59"/>
  <c r="O59"/>
  <c r="Q59"/>
  <c r="V59"/>
  <c r="G61"/>
  <c r="I61"/>
  <c r="K61"/>
  <c r="M61"/>
  <c r="O61"/>
  <c r="Q61"/>
  <c r="V61"/>
  <c r="G63"/>
  <c r="M63" s="1"/>
  <c r="I63"/>
  <c r="K63"/>
  <c r="O63"/>
  <c r="Q63"/>
  <c r="V63"/>
  <c r="G65"/>
  <c r="I65"/>
  <c r="K65"/>
  <c r="M65"/>
  <c r="O65"/>
  <c r="Q65"/>
  <c r="V65"/>
  <c r="G66"/>
  <c r="M66" s="1"/>
  <c r="I66"/>
  <c r="K66"/>
  <c r="O66"/>
  <c r="Q66"/>
  <c r="V66"/>
  <c r="G67"/>
  <c r="I67"/>
  <c r="K67"/>
  <c r="M67"/>
  <c r="O67"/>
  <c r="Q67"/>
  <c r="V67"/>
  <c r="G70"/>
  <c r="I70"/>
  <c r="I69" s="1"/>
  <c r="K70"/>
  <c r="M70"/>
  <c r="O70"/>
  <c r="Q70"/>
  <c r="Q69" s="1"/>
  <c r="V70"/>
  <c r="G72"/>
  <c r="M72" s="1"/>
  <c r="I72"/>
  <c r="K72"/>
  <c r="O72"/>
  <c r="O69" s="1"/>
  <c r="Q72"/>
  <c r="V72"/>
  <c r="G73"/>
  <c r="I73"/>
  <c r="K73"/>
  <c r="M73"/>
  <c r="O73"/>
  <c r="Q73"/>
  <c r="V73"/>
  <c r="G74"/>
  <c r="M74" s="1"/>
  <c r="I74"/>
  <c r="K74"/>
  <c r="K69" s="1"/>
  <c r="O74"/>
  <c r="Q74"/>
  <c r="V74"/>
  <c r="G76"/>
  <c r="I76"/>
  <c r="K76"/>
  <c r="M76"/>
  <c r="O76"/>
  <c r="Q76"/>
  <c r="V76"/>
  <c r="G78"/>
  <c r="M78" s="1"/>
  <c r="I78"/>
  <c r="K78"/>
  <c r="O78"/>
  <c r="Q78"/>
  <c r="V78"/>
  <c r="V69" s="1"/>
  <c r="G80"/>
  <c r="I80"/>
  <c r="K80"/>
  <c r="M80"/>
  <c r="O80"/>
  <c r="Q80"/>
  <c r="V80"/>
  <c r="G82"/>
  <c r="M82" s="1"/>
  <c r="I82"/>
  <c r="K82"/>
  <c r="O82"/>
  <c r="Q82"/>
  <c r="V82"/>
  <c r="G83"/>
  <c r="I83"/>
  <c r="K83"/>
  <c r="M83"/>
  <c r="O83"/>
  <c r="Q83"/>
  <c r="V83"/>
  <c r="G84"/>
  <c r="M84" s="1"/>
  <c r="I84"/>
  <c r="K84"/>
  <c r="O84"/>
  <c r="Q84"/>
  <c r="V84"/>
  <c r="G85"/>
  <c r="I85"/>
  <c r="K85"/>
  <c r="M85"/>
  <c r="O85"/>
  <c r="Q85"/>
  <c r="V85"/>
  <c r="G86"/>
  <c r="M86" s="1"/>
  <c r="I86"/>
  <c r="K86"/>
  <c r="O86"/>
  <c r="Q86"/>
  <c r="V86"/>
  <c r="G87"/>
  <c r="I87"/>
  <c r="K87"/>
  <c r="M87"/>
  <c r="O87"/>
  <c r="Q87"/>
  <c r="V87"/>
  <c r="G88"/>
  <c r="M88" s="1"/>
  <c r="I88"/>
  <c r="K88"/>
  <c r="O88"/>
  <c r="Q88"/>
  <c r="V88"/>
  <c r="G89"/>
  <c r="I89"/>
  <c r="K89"/>
  <c r="M89"/>
  <c r="O89"/>
  <c r="Q89"/>
  <c r="V89"/>
  <c r="G90"/>
  <c r="M90" s="1"/>
  <c r="I90"/>
  <c r="K90"/>
  <c r="O90"/>
  <c r="Q90"/>
  <c r="V90"/>
  <c r="G91"/>
  <c r="I91"/>
  <c r="K91"/>
  <c r="M91"/>
  <c r="O91"/>
  <c r="Q91"/>
  <c r="V91"/>
  <c r="G92"/>
  <c r="M92" s="1"/>
  <c r="I92"/>
  <c r="K92"/>
  <c r="O92"/>
  <c r="Q92"/>
  <c r="V92"/>
  <c r="G94"/>
  <c r="I94"/>
  <c r="K94"/>
  <c r="M94"/>
  <c r="O94"/>
  <c r="Q94"/>
  <c r="V94"/>
  <c r="G96"/>
  <c r="M96" s="1"/>
  <c r="I96"/>
  <c r="K96"/>
  <c r="O96"/>
  <c r="Q96"/>
  <c r="V96"/>
  <c r="G98"/>
  <c r="I98"/>
  <c r="K98"/>
  <c r="M98"/>
  <c r="O98"/>
  <c r="Q98"/>
  <c r="V98"/>
  <c r="G100"/>
  <c r="M100" s="1"/>
  <c r="I100"/>
  <c r="K100"/>
  <c r="O100"/>
  <c r="Q100"/>
  <c r="V100"/>
  <c r="G102"/>
  <c r="I102"/>
  <c r="K102"/>
  <c r="M102"/>
  <c r="O102"/>
  <c r="Q102"/>
  <c r="V102"/>
  <c r="G104"/>
  <c r="M104" s="1"/>
  <c r="I104"/>
  <c r="K104"/>
  <c r="O104"/>
  <c r="Q104"/>
  <c r="V104"/>
  <c r="G106"/>
  <c r="I106"/>
  <c r="K106"/>
  <c r="M106"/>
  <c r="O106"/>
  <c r="Q106"/>
  <c r="V106"/>
  <c r="G108"/>
  <c r="I108"/>
  <c r="I107" s="1"/>
  <c r="K108"/>
  <c r="M108"/>
  <c r="O108"/>
  <c r="Q108"/>
  <c r="Q107" s="1"/>
  <c r="V108"/>
  <c r="G109"/>
  <c r="M109" s="1"/>
  <c r="I109"/>
  <c r="K109"/>
  <c r="K107" s="1"/>
  <c r="O109"/>
  <c r="Q109"/>
  <c r="V109"/>
  <c r="G111"/>
  <c r="I111"/>
  <c r="K111"/>
  <c r="M111"/>
  <c r="O111"/>
  <c r="Q111"/>
  <c r="V111"/>
  <c r="G113"/>
  <c r="M113" s="1"/>
  <c r="I113"/>
  <c r="K113"/>
  <c r="O113"/>
  <c r="Q113"/>
  <c r="V113"/>
  <c r="V107" s="1"/>
  <c r="G115"/>
  <c r="I115"/>
  <c r="K115"/>
  <c r="M115"/>
  <c r="O115"/>
  <c r="Q115"/>
  <c r="V115"/>
  <c r="G117"/>
  <c r="M117" s="1"/>
  <c r="I117"/>
  <c r="K117"/>
  <c r="O117"/>
  <c r="O107" s="1"/>
  <c r="Q117"/>
  <c r="V117"/>
  <c r="G118"/>
  <c r="I118"/>
  <c r="K118"/>
  <c r="M118"/>
  <c r="O118"/>
  <c r="Q118"/>
  <c r="V118"/>
  <c r="G119"/>
  <c r="M119" s="1"/>
  <c r="I119"/>
  <c r="K119"/>
  <c r="O119"/>
  <c r="Q119"/>
  <c r="V119"/>
  <c r="G120"/>
  <c r="I120"/>
  <c r="K120"/>
  <c r="M120"/>
  <c r="O120"/>
  <c r="Q120"/>
  <c r="V120"/>
  <c r="G122"/>
  <c r="M122" s="1"/>
  <c r="I122"/>
  <c r="K122"/>
  <c r="O122"/>
  <c r="Q122"/>
  <c r="V122"/>
  <c r="G124"/>
  <c r="I124"/>
  <c r="K124"/>
  <c r="M124"/>
  <c r="O124"/>
  <c r="Q124"/>
  <c r="V124"/>
  <c r="G126"/>
  <c r="M126" s="1"/>
  <c r="I126"/>
  <c r="K126"/>
  <c r="O126"/>
  <c r="Q126"/>
  <c r="V126"/>
  <c r="G127"/>
  <c r="I127"/>
  <c r="K127"/>
  <c r="M127"/>
  <c r="O127"/>
  <c r="Q127"/>
  <c r="V127"/>
  <c r="G129"/>
  <c r="I129"/>
  <c r="I128" s="1"/>
  <c r="K129"/>
  <c r="M129"/>
  <c r="O129"/>
  <c r="Q129"/>
  <c r="Q128" s="1"/>
  <c r="V129"/>
  <c r="G130"/>
  <c r="G128" s="1"/>
  <c r="I130"/>
  <c r="K130"/>
  <c r="O130"/>
  <c r="Q130"/>
  <c r="V130"/>
  <c r="V128" s="1"/>
  <c r="G131"/>
  <c r="I131"/>
  <c r="K131"/>
  <c r="M131"/>
  <c r="O131"/>
  <c r="Q131"/>
  <c r="V131"/>
  <c r="G132"/>
  <c r="M132" s="1"/>
  <c r="I132"/>
  <c r="K132"/>
  <c r="O132"/>
  <c r="O128" s="1"/>
  <c r="Q132"/>
  <c r="V132"/>
  <c r="G133"/>
  <c r="I133"/>
  <c r="K133"/>
  <c r="M133"/>
  <c r="O133"/>
  <c r="Q133"/>
  <c r="V133"/>
  <c r="G135"/>
  <c r="M135" s="1"/>
  <c r="I135"/>
  <c r="K135"/>
  <c r="K128" s="1"/>
  <c r="O135"/>
  <c r="Q135"/>
  <c r="V135"/>
  <c r="G137"/>
  <c r="I137"/>
  <c r="K137"/>
  <c r="M137"/>
  <c r="O137"/>
  <c r="Q137"/>
  <c r="V137"/>
  <c r="G139"/>
  <c r="M139" s="1"/>
  <c r="I139"/>
  <c r="K139"/>
  <c r="O139"/>
  <c r="Q139"/>
  <c r="V139"/>
  <c r="G141"/>
  <c r="I141"/>
  <c r="K141"/>
  <c r="M141"/>
  <c r="O141"/>
  <c r="Q141"/>
  <c r="V141"/>
  <c r="G143"/>
  <c r="M143" s="1"/>
  <c r="I143"/>
  <c r="K143"/>
  <c r="O143"/>
  <c r="Q143"/>
  <c r="V143"/>
  <c r="G145"/>
  <c r="I145"/>
  <c r="K145"/>
  <c r="M145"/>
  <c r="O145"/>
  <c r="Q145"/>
  <c r="V145"/>
  <c r="G146"/>
  <c r="M146" s="1"/>
  <c r="I146"/>
  <c r="K146"/>
  <c r="O146"/>
  <c r="Q146"/>
  <c r="V146"/>
  <c r="G147"/>
  <c r="I147"/>
  <c r="K147"/>
  <c r="M147"/>
  <c r="O147"/>
  <c r="Q147"/>
  <c r="V147"/>
  <c r="G149"/>
  <c r="M149" s="1"/>
  <c r="I149"/>
  <c r="K149"/>
  <c r="O149"/>
  <c r="Q149"/>
  <c r="V149"/>
  <c r="G150"/>
  <c r="I150"/>
  <c r="K150"/>
  <c r="M150"/>
  <c r="O150"/>
  <c r="Q150"/>
  <c r="V150"/>
  <c r="G152"/>
  <c r="I152"/>
  <c r="I151" s="1"/>
  <c r="K152"/>
  <c r="M152"/>
  <c r="O152"/>
  <c r="Q152"/>
  <c r="Q151" s="1"/>
  <c r="V152"/>
  <c r="G154"/>
  <c r="M154" s="1"/>
  <c r="I154"/>
  <c r="K154"/>
  <c r="K151" s="1"/>
  <c r="O154"/>
  <c r="Q154"/>
  <c r="V154"/>
  <c r="G156"/>
  <c r="I156"/>
  <c r="K156"/>
  <c r="M156"/>
  <c r="O156"/>
  <c r="Q156"/>
  <c r="V156"/>
  <c r="G159"/>
  <c r="M159" s="1"/>
  <c r="I159"/>
  <c r="K159"/>
  <c r="O159"/>
  <c r="Q159"/>
  <c r="V159"/>
  <c r="V151" s="1"/>
  <c r="G161"/>
  <c r="I161"/>
  <c r="K161"/>
  <c r="M161"/>
  <c r="O161"/>
  <c r="Q161"/>
  <c r="V161"/>
  <c r="G163"/>
  <c r="M163" s="1"/>
  <c r="I163"/>
  <c r="K163"/>
  <c r="O163"/>
  <c r="O151" s="1"/>
  <c r="Q163"/>
  <c r="V163"/>
  <c r="Q164"/>
  <c r="G165"/>
  <c r="G164" s="1"/>
  <c r="I165"/>
  <c r="K165"/>
  <c r="K164" s="1"/>
  <c r="O165"/>
  <c r="O164" s="1"/>
  <c r="Q165"/>
  <c r="V165"/>
  <c r="V164" s="1"/>
  <c r="G167"/>
  <c r="I167"/>
  <c r="I164" s="1"/>
  <c r="K167"/>
  <c r="M167"/>
  <c r="O167"/>
  <c r="Q167"/>
  <c r="V167"/>
  <c r="G169"/>
  <c r="V169"/>
  <c r="G170"/>
  <c r="I170"/>
  <c r="I169" s="1"/>
  <c r="K170"/>
  <c r="M170"/>
  <c r="M169" s="1"/>
  <c r="O170"/>
  <c r="Q170"/>
  <c r="Q169" s="1"/>
  <c r="V170"/>
  <c r="G172"/>
  <c r="M172" s="1"/>
  <c r="I172"/>
  <c r="K172"/>
  <c r="O172"/>
  <c r="O169" s="1"/>
  <c r="Q172"/>
  <c r="V172"/>
  <c r="G174"/>
  <c r="I174"/>
  <c r="K174"/>
  <c r="M174"/>
  <c r="O174"/>
  <c r="Q174"/>
  <c r="V174"/>
  <c r="G175"/>
  <c r="M175" s="1"/>
  <c r="I175"/>
  <c r="K175"/>
  <c r="K169" s="1"/>
  <c r="O175"/>
  <c r="Q175"/>
  <c r="V175"/>
  <c r="G176"/>
  <c r="I176"/>
  <c r="K176"/>
  <c r="M176"/>
  <c r="O176"/>
  <c r="Q176"/>
  <c r="V176"/>
  <c r="G177"/>
  <c r="K177"/>
  <c r="V177"/>
  <c r="G178"/>
  <c r="I178"/>
  <c r="I177" s="1"/>
  <c r="K178"/>
  <c r="M178"/>
  <c r="M177" s="1"/>
  <c r="O178"/>
  <c r="Q178"/>
  <c r="Q177" s="1"/>
  <c r="V178"/>
  <c r="G179"/>
  <c r="M179" s="1"/>
  <c r="I179"/>
  <c r="K179"/>
  <c r="O179"/>
  <c r="O177" s="1"/>
  <c r="Q179"/>
  <c r="V179"/>
  <c r="G181"/>
  <c r="G180" s="1"/>
  <c r="I181"/>
  <c r="K181"/>
  <c r="K180" s="1"/>
  <c r="O181"/>
  <c r="O180" s="1"/>
  <c r="Q181"/>
  <c r="V181"/>
  <c r="V180" s="1"/>
  <c r="G183"/>
  <c r="I183"/>
  <c r="I180" s="1"/>
  <c r="K183"/>
  <c r="M183"/>
  <c r="O183"/>
  <c r="Q183"/>
  <c r="V183"/>
  <c r="G184"/>
  <c r="M184" s="1"/>
  <c r="I184"/>
  <c r="K184"/>
  <c r="O184"/>
  <c r="Q184"/>
  <c r="V184"/>
  <c r="G186"/>
  <c r="I186"/>
  <c r="K186"/>
  <c r="M186"/>
  <c r="O186"/>
  <c r="Q186"/>
  <c r="Q180" s="1"/>
  <c r="V186"/>
  <c r="G188"/>
  <c r="M188" s="1"/>
  <c r="I188"/>
  <c r="K188"/>
  <c r="O188"/>
  <c r="Q188"/>
  <c r="V188"/>
  <c r="G190"/>
  <c r="I190"/>
  <c r="K190"/>
  <c r="M190"/>
  <c r="O190"/>
  <c r="Q190"/>
  <c r="V190"/>
  <c r="G192"/>
  <c r="M192" s="1"/>
  <c r="I192"/>
  <c r="K192"/>
  <c r="O192"/>
  <c r="Q192"/>
  <c r="V192"/>
  <c r="G193"/>
  <c r="I193"/>
  <c r="K193"/>
  <c r="M193"/>
  <c r="O193"/>
  <c r="Q193"/>
  <c r="V193"/>
  <c r="G194"/>
  <c r="M194" s="1"/>
  <c r="I194"/>
  <c r="K194"/>
  <c r="O194"/>
  <c r="Q194"/>
  <c r="V194"/>
  <c r="G196"/>
  <c r="I196"/>
  <c r="K196"/>
  <c r="M196"/>
  <c r="O196"/>
  <c r="Q196"/>
  <c r="V196"/>
  <c r="G197"/>
  <c r="M197" s="1"/>
  <c r="I197"/>
  <c r="K197"/>
  <c r="O197"/>
  <c r="Q197"/>
  <c r="V197"/>
  <c r="G198"/>
  <c r="I198"/>
  <c r="K198"/>
  <c r="M198"/>
  <c r="O198"/>
  <c r="Q198"/>
  <c r="V198"/>
  <c r="G199"/>
  <c r="M199" s="1"/>
  <c r="I199"/>
  <c r="K199"/>
  <c r="O199"/>
  <c r="Q199"/>
  <c r="V199"/>
  <c r="G200"/>
  <c r="I200"/>
  <c r="K200"/>
  <c r="M200"/>
  <c r="O200"/>
  <c r="Q200"/>
  <c r="V200"/>
  <c r="G201"/>
  <c r="M201" s="1"/>
  <c r="I201"/>
  <c r="K201"/>
  <c r="O201"/>
  <c r="Q201"/>
  <c r="V201"/>
  <c r="G203"/>
  <c r="I203"/>
  <c r="K203"/>
  <c r="M203"/>
  <c r="O203"/>
  <c r="Q203"/>
  <c r="V203"/>
  <c r="G204"/>
  <c r="M204" s="1"/>
  <c r="I204"/>
  <c r="K204"/>
  <c r="O204"/>
  <c r="Q204"/>
  <c r="V204"/>
  <c r="G205"/>
  <c r="I205"/>
  <c r="K205"/>
  <c r="M205"/>
  <c r="O205"/>
  <c r="Q205"/>
  <c r="V205"/>
  <c r="G206"/>
  <c r="M206" s="1"/>
  <c r="I206"/>
  <c r="K206"/>
  <c r="O206"/>
  <c r="Q206"/>
  <c r="V206"/>
  <c r="G207"/>
  <c r="I207"/>
  <c r="K207"/>
  <c r="M207"/>
  <c r="O207"/>
  <c r="Q207"/>
  <c r="V207"/>
  <c r="G208"/>
  <c r="M208" s="1"/>
  <c r="I208"/>
  <c r="K208"/>
  <c r="O208"/>
  <c r="Q208"/>
  <c r="V208"/>
  <c r="G209"/>
  <c r="I209"/>
  <c r="K209"/>
  <c r="M209"/>
  <c r="O209"/>
  <c r="Q209"/>
  <c r="V209"/>
  <c r="G210"/>
  <c r="M210" s="1"/>
  <c r="I210"/>
  <c r="K210"/>
  <c r="O210"/>
  <c r="Q210"/>
  <c r="V210"/>
  <c r="G211"/>
  <c r="I211"/>
  <c r="K211"/>
  <c r="M211"/>
  <c r="O211"/>
  <c r="Q211"/>
  <c r="V211"/>
  <c r="G212"/>
  <c r="M212" s="1"/>
  <c r="I212"/>
  <c r="K212"/>
  <c r="O212"/>
  <c r="Q212"/>
  <c r="V212"/>
  <c r="G213"/>
  <c r="I213"/>
  <c r="K213"/>
  <c r="M213"/>
  <c r="O213"/>
  <c r="Q213"/>
  <c r="V213"/>
  <c r="G215"/>
  <c r="M215" s="1"/>
  <c r="I215"/>
  <c r="K215"/>
  <c r="O215"/>
  <c r="Q215"/>
  <c r="V215"/>
  <c r="G216"/>
  <c r="I216"/>
  <c r="K216"/>
  <c r="M216"/>
  <c r="O216"/>
  <c r="Q216"/>
  <c r="V216"/>
  <c r="G217"/>
  <c r="M217" s="1"/>
  <c r="I217"/>
  <c r="K217"/>
  <c r="O217"/>
  <c r="Q217"/>
  <c r="V217"/>
  <c r="G218"/>
  <c r="I218"/>
  <c r="K218"/>
  <c r="M218"/>
  <c r="O218"/>
  <c r="Q218"/>
  <c r="V218"/>
  <c r="G219"/>
  <c r="M219" s="1"/>
  <c r="I219"/>
  <c r="K219"/>
  <c r="O219"/>
  <c r="Q219"/>
  <c r="V219"/>
  <c r="I220"/>
  <c r="Q220"/>
  <c r="G221"/>
  <c r="M221" s="1"/>
  <c r="M220" s="1"/>
  <c r="I221"/>
  <c r="K221"/>
  <c r="K220" s="1"/>
  <c r="O221"/>
  <c r="O220" s="1"/>
  <c r="Q221"/>
  <c r="V221"/>
  <c r="V220" s="1"/>
  <c r="G224"/>
  <c r="G223" s="1"/>
  <c r="I224"/>
  <c r="K224"/>
  <c r="K223" s="1"/>
  <c r="O224"/>
  <c r="O223" s="1"/>
  <c r="Q224"/>
  <c r="V224"/>
  <c r="V223" s="1"/>
  <c r="G225"/>
  <c r="I225"/>
  <c r="K225"/>
  <c r="M225"/>
  <c r="O225"/>
  <c r="Q225"/>
  <c r="V225"/>
  <c r="G226"/>
  <c r="M226" s="1"/>
  <c r="I226"/>
  <c r="K226"/>
  <c r="O226"/>
  <c r="Q226"/>
  <c r="V226"/>
  <c r="G227"/>
  <c r="I227"/>
  <c r="I223" s="1"/>
  <c r="K227"/>
  <c r="M227"/>
  <c r="O227"/>
  <c r="Q227"/>
  <c r="V227"/>
  <c r="G228"/>
  <c r="M228" s="1"/>
  <c r="I228"/>
  <c r="K228"/>
  <c r="O228"/>
  <c r="Q228"/>
  <c r="V228"/>
  <c r="G230"/>
  <c r="I230"/>
  <c r="K230"/>
  <c r="M230"/>
  <c r="O230"/>
  <c r="Q230"/>
  <c r="Q223" s="1"/>
  <c r="V230"/>
  <c r="G231"/>
  <c r="M231" s="1"/>
  <c r="I231"/>
  <c r="K231"/>
  <c r="O231"/>
  <c r="Q231"/>
  <c r="V231"/>
  <c r="G232"/>
  <c r="I232"/>
  <c r="K232"/>
  <c r="M232"/>
  <c r="O232"/>
  <c r="Q232"/>
  <c r="V232"/>
  <c r="G233"/>
  <c r="M233" s="1"/>
  <c r="I233"/>
  <c r="K233"/>
  <c r="O233"/>
  <c r="Q233"/>
  <c r="V233"/>
  <c r="G236"/>
  <c r="M236" s="1"/>
  <c r="I236"/>
  <c r="K236"/>
  <c r="K235" s="1"/>
  <c r="O236"/>
  <c r="O235" s="1"/>
  <c r="Q236"/>
  <c r="V236"/>
  <c r="V235" s="1"/>
  <c r="G237"/>
  <c r="I237"/>
  <c r="K237"/>
  <c r="M237"/>
  <c r="O237"/>
  <c r="Q237"/>
  <c r="Q235" s="1"/>
  <c r="V237"/>
  <c r="G238"/>
  <c r="M238" s="1"/>
  <c r="I238"/>
  <c r="K238"/>
  <c r="O238"/>
  <c r="Q238"/>
  <c r="V238"/>
  <c r="G239"/>
  <c r="I239"/>
  <c r="K239"/>
  <c r="M239"/>
  <c r="O239"/>
  <c r="Q239"/>
  <c r="V239"/>
  <c r="G240"/>
  <c r="M240" s="1"/>
  <c r="I240"/>
  <c r="K240"/>
  <c r="O240"/>
  <c r="Q240"/>
  <c r="V240"/>
  <c r="G242"/>
  <c r="I242"/>
  <c r="I235" s="1"/>
  <c r="K242"/>
  <c r="M242"/>
  <c r="O242"/>
  <c r="Q242"/>
  <c r="V242"/>
  <c r="G244"/>
  <c r="M244" s="1"/>
  <c r="I244"/>
  <c r="K244"/>
  <c r="O244"/>
  <c r="Q244"/>
  <c r="V244"/>
  <c r="G246"/>
  <c r="I246"/>
  <c r="K246"/>
  <c r="M246"/>
  <c r="O246"/>
  <c r="Q246"/>
  <c r="V246"/>
  <c r="G248"/>
  <c r="M248" s="1"/>
  <c r="I248"/>
  <c r="K248"/>
  <c r="O248"/>
  <c r="Q248"/>
  <c r="V248"/>
  <c r="G250"/>
  <c r="I250"/>
  <c r="K250"/>
  <c r="M250"/>
  <c r="O250"/>
  <c r="Q250"/>
  <c r="V250"/>
  <c r="G252"/>
  <c r="M252" s="1"/>
  <c r="I252"/>
  <c r="K252"/>
  <c r="O252"/>
  <c r="Q252"/>
  <c r="V252"/>
  <c r="G253"/>
  <c r="I253"/>
  <c r="K253"/>
  <c r="M253"/>
  <c r="O253"/>
  <c r="Q253"/>
  <c r="V253"/>
  <c r="G254"/>
  <c r="M254" s="1"/>
  <c r="I254"/>
  <c r="K254"/>
  <c r="O254"/>
  <c r="Q254"/>
  <c r="V254"/>
  <c r="G255"/>
  <c r="I255"/>
  <c r="K255"/>
  <c r="M255"/>
  <c r="O255"/>
  <c r="Q255"/>
  <c r="V255"/>
  <c r="G258"/>
  <c r="I258"/>
  <c r="I257" s="1"/>
  <c r="K258"/>
  <c r="M258"/>
  <c r="O258"/>
  <c r="Q258"/>
  <c r="Q257" s="1"/>
  <c r="V258"/>
  <c r="G259"/>
  <c r="M259" s="1"/>
  <c r="I259"/>
  <c r="K259"/>
  <c r="K257" s="1"/>
  <c r="O259"/>
  <c r="Q259"/>
  <c r="V259"/>
  <c r="G260"/>
  <c r="I260"/>
  <c r="K260"/>
  <c r="M260"/>
  <c r="O260"/>
  <c r="Q260"/>
  <c r="V260"/>
  <c r="G261"/>
  <c r="M261" s="1"/>
  <c r="I261"/>
  <c r="K261"/>
  <c r="O261"/>
  <c r="Q261"/>
  <c r="V261"/>
  <c r="V257" s="1"/>
  <c r="G262"/>
  <c r="I262"/>
  <c r="K262"/>
  <c r="M262"/>
  <c r="O262"/>
  <c r="Q262"/>
  <c r="V262"/>
  <c r="G263"/>
  <c r="M263" s="1"/>
  <c r="I263"/>
  <c r="K263"/>
  <c r="O263"/>
  <c r="O257" s="1"/>
  <c r="Q263"/>
  <c r="V263"/>
  <c r="G264"/>
  <c r="I264"/>
  <c r="K264"/>
  <c r="M264"/>
  <c r="O264"/>
  <c r="Q264"/>
  <c r="V264"/>
  <c r="G265"/>
  <c r="M265" s="1"/>
  <c r="I265"/>
  <c r="K265"/>
  <c r="O265"/>
  <c r="Q265"/>
  <c r="V265"/>
  <c r="G266"/>
  <c r="I266"/>
  <c r="K266"/>
  <c r="M266"/>
  <c r="O266"/>
  <c r="Q266"/>
  <c r="V266"/>
  <c r="G267"/>
  <c r="M267" s="1"/>
  <c r="I267"/>
  <c r="K267"/>
  <c r="O267"/>
  <c r="Q267"/>
  <c r="V267"/>
  <c r="G268"/>
  <c r="I268"/>
  <c r="K268"/>
  <c r="M268"/>
  <c r="O268"/>
  <c r="Q268"/>
  <c r="V268"/>
  <c r="G269"/>
  <c r="M269" s="1"/>
  <c r="I269"/>
  <c r="K269"/>
  <c r="O269"/>
  <c r="Q269"/>
  <c r="V269"/>
  <c r="G270"/>
  <c r="I270"/>
  <c r="K270"/>
  <c r="M270"/>
  <c r="O270"/>
  <c r="Q270"/>
  <c r="V270"/>
  <c r="G271"/>
  <c r="M271" s="1"/>
  <c r="I271"/>
  <c r="K271"/>
  <c r="O271"/>
  <c r="Q271"/>
  <c r="V271"/>
  <c r="G272"/>
  <c r="I272"/>
  <c r="K272"/>
  <c r="M272"/>
  <c r="O272"/>
  <c r="Q272"/>
  <c r="V272"/>
  <c r="G273"/>
  <c r="M273" s="1"/>
  <c r="I273"/>
  <c r="K273"/>
  <c r="O273"/>
  <c r="Q273"/>
  <c r="V273"/>
  <c r="G274"/>
  <c r="I274"/>
  <c r="K274"/>
  <c r="M274"/>
  <c r="O274"/>
  <c r="Q274"/>
  <c r="V274"/>
  <c r="G275"/>
  <c r="M275" s="1"/>
  <c r="I275"/>
  <c r="K275"/>
  <c r="O275"/>
  <c r="Q275"/>
  <c r="V275"/>
  <c r="Q277"/>
  <c r="G278"/>
  <c r="G277" s="1"/>
  <c r="I278"/>
  <c r="K278"/>
  <c r="K277" s="1"/>
  <c r="O278"/>
  <c r="O277" s="1"/>
  <c r="Q278"/>
  <c r="V278"/>
  <c r="V277" s="1"/>
  <c r="G279"/>
  <c r="I279"/>
  <c r="I277" s="1"/>
  <c r="K279"/>
  <c r="M279"/>
  <c r="O279"/>
  <c r="Q279"/>
  <c r="V279"/>
  <c r="G280"/>
  <c r="M280" s="1"/>
  <c r="I280"/>
  <c r="K280"/>
  <c r="O280"/>
  <c r="Q280"/>
  <c r="V280"/>
  <c r="G283"/>
  <c r="G282" s="1"/>
  <c r="I283"/>
  <c r="K283"/>
  <c r="K282" s="1"/>
  <c r="O283"/>
  <c r="O282" s="1"/>
  <c r="Q283"/>
  <c r="V283"/>
  <c r="V282" s="1"/>
  <c r="G284"/>
  <c r="I284"/>
  <c r="K284"/>
  <c r="M284"/>
  <c r="O284"/>
  <c r="Q284"/>
  <c r="V284"/>
  <c r="G285"/>
  <c r="M285" s="1"/>
  <c r="I285"/>
  <c r="K285"/>
  <c r="O285"/>
  <c r="Q285"/>
  <c r="V285"/>
  <c r="G286"/>
  <c r="I286"/>
  <c r="I282" s="1"/>
  <c r="K286"/>
  <c r="M286"/>
  <c r="O286"/>
  <c r="Q286"/>
  <c r="V286"/>
  <c r="G287"/>
  <c r="M287" s="1"/>
  <c r="I287"/>
  <c r="K287"/>
  <c r="O287"/>
  <c r="Q287"/>
  <c r="V287"/>
  <c r="G288"/>
  <c r="I288"/>
  <c r="K288"/>
  <c r="M288"/>
  <c r="O288"/>
  <c r="Q288"/>
  <c r="Q282" s="1"/>
  <c r="V288"/>
  <c r="G289"/>
  <c r="M289" s="1"/>
  <c r="I289"/>
  <c r="K289"/>
  <c r="O289"/>
  <c r="Q289"/>
  <c r="V289"/>
  <c r="G290"/>
  <c r="I290"/>
  <c r="K290"/>
  <c r="M290"/>
  <c r="O290"/>
  <c r="Q290"/>
  <c r="V290"/>
  <c r="G291"/>
  <c r="M291" s="1"/>
  <c r="I291"/>
  <c r="K291"/>
  <c r="O291"/>
  <c r="Q291"/>
  <c r="V291"/>
  <c r="G292"/>
  <c r="I292"/>
  <c r="K292"/>
  <c r="M292"/>
  <c r="O292"/>
  <c r="Q292"/>
  <c r="V292"/>
  <c r="G293"/>
  <c r="M293" s="1"/>
  <c r="I293"/>
  <c r="K293"/>
  <c r="O293"/>
  <c r="Q293"/>
  <c r="V293"/>
  <c r="G294"/>
  <c r="I294"/>
  <c r="K294"/>
  <c r="M294"/>
  <c r="O294"/>
  <c r="Q294"/>
  <c r="V294"/>
  <c r="G297"/>
  <c r="I297"/>
  <c r="I296" s="1"/>
  <c r="K297"/>
  <c r="M297"/>
  <c r="O297"/>
  <c r="Q297"/>
  <c r="Q296" s="1"/>
  <c r="V297"/>
  <c r="G298"/>
  <c r="M298" s="1"/>
  <c r="I298"/>
  <c r="K298"/>
  <c r="K296" s="1"/>
  <c r="O298"/>
  <c r="Q298"/>
  <c r="V298"/>
  <c r="G299"/>
  <c r="I299"/>
  <c r="K299"/>
  <c r="M299"/>
  <c r="O299"/>
  <c r="Q299"/>
  <c r="V299"/>
  <c r="G300"/>
  <c r="M300" s="1"/>
  <c r="I300"/>
  <c r="K300"/>
  <c r="O300"/>
  <c r="Q300"/>
  <c r="V300"/>
  <c r="V296" s="1"/>
  <c r="G301"/>
  <c r="I301"/>
  <c r="K301"/>
  <c r="M301"/>
  <c r="O301"/>
  <c r="Q301"/>
  <c r="V301"/>
  <c r="G302"/>
  <c r="M302" s="1"/>
  <c r="I302"/>
  <c r="K302"/>
  <c r="O302"/>
  <c r="O296" s="1"/>
  <c r="Q302"/>
  <c r="V302"/>
  <c r="G305"/>
  <c r="G304" s="1"/>
  <c r="I305"/>
  <c r="K305"/>
  <c r="K304" s="1"/>
  <c r="O305"/>
  <c r="O304" s="1"/>
  <c r="Q305"/>
  <c r="V305"/>
  <c r="V304" s="1"/>
  <c r="G306"/>
  <c r="I306"/>
  <c r="I304" s="1"/>
  <c r="K306"/>
  <c r="M306"/>
  <c r="O306"/>
  <c r="Q306"/>
  <c r="V306"/>
  <c r="G308"/>
  <c r="M308" s="1"/>
  <c r="I308"/>
  <c r="K308"/>
  <c r="O308"/>
  <c r="Q308"/>
  <c r="V308"/>
  <c r="G310"/>
  <c r="I310"/>
  <c r="K310"/>
  <c r="M310"/>
  <c r="O310"/>
  <c r="Q310"/>
  <c r="Q304" s="1"/>
  <c r="V310"/>
  <c r="G311"/>
  <c r="M311" s="1"/>
  <c r="I311"/>
  <c r="K311"/>
  <c r="O311"/>
  <c r="Q311"/>
  <c r="V311"/>
  <c r="G312"/>
  <c r="I312"/>
  <c r="K312"/>
  <c r="M312"/>
  <c r="O312"/>
  <c r="Q312"/>
  <c r="V312"/>
  <c r="G313"/>
  <c r="M313" s="1"/>
  <c r="I313"/>
  <c r="K313"/>
  <c r="O313"/>
  <c r="Q313"/>
  <c r="V313"/>
  <c r="G316"/>
  <c r="M316" s="1"/>
  <c r="I316"/>
  <c r="K316"/>
  <c r="K315" s="1"/>
  <c r="O316"/>
  <c r="O315" s="1"/>
  <c r="Q316"/>
  <c r="V316"/>
  <c r="V315" s="1"/>
  <c r="G317"/>
  <c r="I317"/>
  <c r="K317"/>
  <c r="M317"/>
  <c r="O317"/>
  <c r="Q317"/>
  <c r="Q315" s="1"/>
  <c r="V317"/>
  <c r="G318"/>
  <c r="M318" s="1"/>
  <c r="I318"/>
  <c r="K318"/>
  <c r="O318"/>
  <c r="Q318"/>
  <c r="V318"/>
  <c r="G319"/>
  <c r="I319"/>
  <c r="K319"/>
  <c r="M319"/>
  <c r="O319"/>
  <c r="Q319"/>
  <c r="V319"/>
  <c r="G320"/>
  <c r="M320" s="1"/>
  <c r="I320"/>
  <c r="K320"/>
  <c r="O320"/>
  <c r="Q320"/>
  <c r="V320"/>
  <c r="G321"/>
  <c r="I321"/>
  <c r="I315" s="1"/>
  <c r="K321"/>
  <c r="M321"/>
  <c r="O321"/>
  <c r="Q321"/>
  <c r="V321"/>
  <c r="G322"/>
  <c r="M322" s="1"/>
  <c r="I322"/>
  <c r="K322"/>
  <c r="O322"/>
  <c r="Q322"/>
  <c r="V322"/>
  <c r="G323"/>
  <c r="I323"/>
  <c r="K323"/>
  <c r="M323"/>
  <c r="O323"/>
  <c r="Q323"/>
  <c r="V323"/>
  <c r="G324"/>
  <c r="M324" s="1"/>
  <c r="I324"/>
  <c r="K324"/>
  <c r="O324"/>
  <c r="Q324"/>
  <c r="V324"/>
  <c r="G325"/>
  <c r="I325"/>
  <c r="K325"/>
  <c r="M325"/>
  <c r="O325"/>
  <c r="Q325"/>
  <c r="V325"/>
  <c r="G326"/>
  <c r="M326" s="1"/>
  <c r="I326"/>
  <c r="K326"/>
  <c r="O326"/>
  <c r="Q326"/>
  <c r="V326"/>
  <c r="G327"/>
  <c r="I327"/>
  <c r="K327"/>
  <c r="M327"/>
  <c r="O327"/>
  <c r="Q327"/>
  <c r="V327"/>
  <c r="G330"/>
  <c r="I330"/>
  <c r="I329" s="1"/>
  <c r="K330"/>
  <c r="M330"/>
  <c r="O330"/>
  <c r="Q330"/>
  <c r="Q329" s="1"/>
  <c r="V330"/>
  <c r="G332"/>
  <c r="M332" s="1"/>
  <c r="I332"/>
  <c r="K332"/>
  <c r="O332"/>
  <c r="O329" s="1"/>
  <c r="Q332"/>
  <c r="V332"/>
  <c r="G334"/>
  <c r="I334"/>
  <c r="K334"/>
  <c r="M334"/>
  <c r="O334"/>
  <c r="Q334"/>
  <c r="V334"/>
  <c r="G335"/>
  <c r="M335" s="1"/>
  <c r="I335"/>
  <c r="K335"/>
  <c r="K329" s="1"/>
  <c r="O335"/>
  <c r="Q335"/>
  <c r="V335"/>
  <c r="G336"/>
  <c r="I336"/>
  <c r="K336"/>
  <c r="M336"/>
  <c r="O336"/>
  <c r="Q336"/>
  <c r="V336"/>
  <c r="G337"/>
  <c r="M337" s="1"/>
  <c r="I337"/>
  <c r="K337"/>
  <c r="O337"/>
  <c r="Q337"/>
  <c r="V337"/>
  <c r="V329" s="1"/>
  <c r="G338"/>
  <c r="I338"/>
  <c r="K338"/>
  <c r="M338"/>
  <c r="O338"/>
  <c r="Q338"/>
  <c r="V338"/>
  <c r="G339"/>
  <c r="M339" s="1"/>
  <c r="I339"/>
  <c r="K339"/>
  <c r="O339"/>
  <c r="Q339"/>
  <c r="V339"/>
  <c r="G340"/>
  <c r="I340"/>
  <c r="K340"/>
  <c r="M340"/>
  <c r="O340"/>
  <c r="Q340"/>
  <c r="V340"/>
  <c r="G341"/>
  <c r="M341" s="1"/>
  <c r="I341"/>
  <c r="K341"/>
  <c r="O341"/>
  <c r="Q341"/>
  <c r="V341"/>
  <c r="G342"/>
  <c r="I342"/>
  <c r="K342"/>
  <c r="M342"/>
  <c r="O342"/>
  <c r="Q342"/>
  <c r="V342"/>
  <c r="G343"/>
  <c r="M343" s="1"/>
  <c r="I343"/>
  <c r="K343"/>
  <c r="O343"/>
  <c r="Q343"/>
  <c r="V343"/>
  <c r="G344"/>
  <c r="I344"/>
  <c r="K344"/>
  <c r="M344"/>
  <c r="O344"/>
  <c r="Q344"/>
  <c r="V344"/>
  <c r="G345"/>
  <c r="M345" s="1"/>
  <c r="I345"/>
  <c r="K345"/>
  <c r="O345"/>
  <c r="Q345"/>
  <c r="V345"/>
  <c r="G346"/>
  <c r="I346"/>
  <c r="K346"/>
  <c r="M346"/>
  <c r="O346"/>
  <c r="Q346"/>
  <c r="V346"/>
  <c r="G347"/>
  <c r="M347" s="1"/>
  <c r="I347"/>
  <c r="K347"/>
  <c r="O347"/>
  <c r="Q347"/>
  <c r="V347"/>
  <c r="G348"/>
  <c r="I348"/>
  <c r="K348"/>
  <c r="M348"/>
  <c r="O348"/>
  <c r="Q348"/>
  <c r="V348"/>
  <c r="G349"/>
  <c r="M349" s="1"/>
  <c r="I349"/>
  <c r="K349"/>
  <c r="O349"/>
  <c r="Q349"/>
  <c r="V349"/>
  <c r="G350"/>
  <c r="I350"/>
  <c r="K350"/>
  <c r="M350"/>
  <c r="O350"/>
  <c r="Q350"/>
  <c r="V350"/>
  <c r="G351"/>
  <c r="M351" s="1"/>
  <c r="I351"/>
  <c r="K351"/>
  <c r="O351"/>
  <c r="Q351"/>
  <c r="V351"/>
  <c r="G352"/>
  <c r="I352"/>
  <c r="K352"/>
  <c r="M352"/>
  <c r="O352"/>
  <c r="Q352"/>
  <c r="V352"/>
  <c r="G353"/>
  <c r="M353" s="1"/>
  <c r="I353"/>
  <c r="K353"/>
  <c r="O353"/>
  <c r="Q353"/>
  <c r="V353"/>
  <c r="G354"/>
  <c r="I354"/>
  <c r="K354"/>
  <c r="M354"/>
  <c r="O354"/>
  <c r="Q354"/>
  <c r="V354"/>
  <c r="G355"/>
  <c r="M355" s="1"/>
  <c r="I355"/>
  <c r="K355"/>
  <c r="O355"/>
  <c r="Q355"/>
  <c r="V355"/>
  <c r="G356"/>
  <c r="I356"/>
  <c r="K356"/>
  <c r="M356"/>
  <c r="O356"/>
  <c r="Q356"/>
  <c r="V356"/>
  <c r="G357"/>
  <c r="M357" s="1"/>
  <c r="I357"/>
  <c r="K357"/>
  <c r="O357"/>
  <c r="Q357"/>
  <c r="V357"/>
  <c r="G358"/>
  <c r="I358"/>
  <c r="K358"/>
  <c r="M358"/>
  <c r="O358"/>
  <c r="Q358"/>
  <c r="V358"/>
  <c r="G359"/>
  <c r="M359" s="1"/>
  <c r="I359"/>
  <c r="K359"/>
  <c r="O359"/>
  <c r="Q359"/>
  <c r="V359"/>
  <c r="G360"/>
  <c r="I360"/>
  <c r="K360"/>
  <c r="M360"/>
  <c r="O360"/>
  <c r="Q360"/>
  <c r="V360"/>
  <c r="G361"/>
  <c r="M361" s="1"/>
  <c r="I361"/>
  <c r="K361"/>
  <c r="O361"/>
  <c r="Q361"/>
  <c r="V361"/>
  <c r="G362"/>
  <c r="I362"/>
  <c r="K362"/>
  <c r="M362"/>
  <c r="O362"/>
  <c r="Q362"/>
  <c r="V362"/>
  <c r="G363"/>
  <c r="M363" s="1"/>
  <c r="I363"/>
  <c r="K363"/>
  <c r="O363"/>
  <c r="Q363"/>
  <c r="V363"/>
  <c r="G364"/>
  <c r="I364"/>
  <c r="K364"/>
  <c r="M364"/>
  <c r="O364"/>
  <c r="Q364"/>
  <c r="V364"/>
  <c r="G365"/>
  <c r="M365" s="1"/>
  <c r="I365"/>
  <c r="K365"/>
  <c r="O365"/>
  <c r="Q365"/>
  <c r="V365"/>
  <c r="G366"/>
  <c r="I366"/>
  <c r="K366"/>
  <c r="M366"/>
  <c r="O366"/>
  <c r="Q366"/>
  <c r="V366"/>
  <c r="G367"/>
  <c r="M367" s="1"/>
  <c r="I367"/>
  <c r="K367"/>
  <c r="O367"/>
  <c r="Q367"/>
  <c r="V367"/>
  <c r="G368"/>
  <c r="I368"/>
  <c r="K368"/>
  <c r="M368"/>
  <c r="O368"/>
  <c r="Q368"/>
  <c r="V368"/>
  <c r="G370"/>
  <c r="O370"/>
  <c r="V370"/>
  <c r="G371"/>
  <c r="I371"/>
  <c r="I370" s="1"/>
  <c r="K371"/>
  <c r="M371"/>
  <c r="O371"/>
  <c r="Q371"/>
  <c r="Q370" s="1"/>
  <c r="V371"/>
  <c r="G372"/>
  <c r="M372" s="1"/>
  <c r="I372"/>
  <c r="K372"/>
  <c r="K370" s="1"/>
  <c r="O372"/>
  <c r="Q372"/>
  <c r="V372"/>
  <c r="G373"/>
  <c r="I373"/>
  <c r="K373"/>
  <c r="M373"/>
  <c r="O373"/>
  <c r="Q373"/>
  <c r="V373"/>
  <c r="G375"/>
  <c r="G376"/>
  <c r="I376"/>
  <c r="I375" s="1"/>
  <c r="K376"/>
  <c r="M376"/>
  <c r="O376"/>
  <c r="Q376"/>
  <c r="Q375" s="1"/>
  <c r="V376"/>
  <c r="G378"/>
  <c r="M378" s="1"/>
  <c r="I378"/>
  <c r="K378"/>
  <c r="O378"/>
  <c r="O375" s="1"/>
  <c r="Q378"/>
  <c r="V378"/>
  <c r="G379"/>
  <c r="I379"/>
  <c r="K379"/>
  <c r="M379"/>
  <c r="O379"/>
  <c r="Q379"/>
  <c r="V379"/>
  <c r="G380"/>
  <c r="M380" s="1"/>
  <c r="I380"/>
  <c r="K380"/>
  <c r="K375" s="1"/>
  <c r="O380"/>
  <c r="Q380"/>
  <c r="V380"/>
  <c r="G381"/>
  <c r="I381"/>
  <c r="K381"/>
  <c r="M381"/>
  <c r="O381"/>
  <c r="Q381"/>
  <c r="V381"/>
  <c r="G382"/>
  <c r="M382" s="1"/>
  <c r="I382"/>
  <c r="K382"/>
  <c r="O382"/>
  <c r="Q382"/>
  <c r="V382"/>
  <c r="V375" s="1"/>
  <c r="G383"/>
  <c r="I383"/>
  <c r="K383"/>
  <c r="M383"/>
  <c r="O383"/>
  <c r="Q383"/>
  <c r="V383"/>
  <c r="G384"/>
  <c r="M384" s="1"/>
  <c r="I384"/>
  <c r="K384"/>
  <c r="O384"/>
  <c r="Q384"/>
  <c r="V384"/>
  <c r="G385"/>
  <c r="I385"/>
  <c r="K385"/>
  <c r="M385"/>
  <c r="O385"/>
  <c r="Q385"/>
  <c r="V385"/>
  <c r="G386"/>
  <c r="M386" s="1"/>
  <c r="I386"/>
  <c r="K386"/>
  <c r="O386"/>
  <c r="Q386"/>
  <c r="V386"/>
  <c r="G387"/>
  <c r="I387"/>
  <c r="K387"/>
  <c r="M387"/>
  <c r="O387"/>
  <c r="Q387"/>
  <c r="V387"/>
  <c r="G389"/>
  <c r="K389"/>
  <c r="V389"/>
  <c r="G390"/>
  <c r="I390"/>
  <c r="I389" s="1"/>
  <c r="K390"/>
  <c r="M390"/>
  <c r="M389" s="1"/>
  <c r="O390"/>
  <c r="O389" s="1"/>
  <c r="Q390"/>
  <c r="Q389" s="1"/>
  <c r="V390"/>
  <c r="G391"/>
  <c r="O391"/>
  <c r="V391"/>
  <c r="G392"/>
  <c r="I392"/>
  <c r="I391" s="1"/>
  <c r="K392"/>
  <c r="K391" s="1"/>
  <c r="M392"/>
  <c r="M391" s="1"/>
  <c r="O392"/>
  <c r="Q392"/>
  <c r="Q391" s="1"/>
  <c r="V392"/>
  <c r="G393"/>
  <c r="I393"/>
  <c r="K393"/>
  <c r="M393"/>
  <c r="O393"/>
  <c r="Q393"/>
  <c r="V393"/>
  <c r="G395"/>
  <c r="M395" s="1"/>
  <c r="I395"/>
  <c r="K395"/>
  <c r="K394" s="1"/>
  <c r="O395"/>
  <c r="O394" s="1"/>
  <c r="Q395"/>
  <c r="Q394" s="1"/>
  <c r="V395"/>
  <c r="V394" s="1"/>
  <c r="G396"/>
  <c r="M396" s="1"/>
  <c r="I396"/>
  <c r="K396"/>
  <c r="O396"/>
  <c r="Q396"/>
  <c r="V396"/>
  <c r="G397"/>
  <c r="M397" s="1"/>
  <c r="I397"/>
  <c r="K397"/>
  <c r="O397"/>
  <c r="Q397"/>
  <c r="V397"/>
  <c r="G398"/>
  <c r="I398"/>
  <c r="K398"/>
  <c r="M398"/>
  <c r="O398"/>
  <c r="Q398"/>
  <c r="V398"/>
  <c r="G399"/>
  <c r="I399"/>
  <c r="K399"/>
  <c r="M399"/>
  <c r="O399"/>
  <c r="Q399"/>
  <c r="V399"/>
  <c r="G400"/>
  <c r="I400"/>
  <c r="I394" s="1"/>
  <c r="K400"/>
  <c r="M400"/>
  <c r="O400"/>
  <c r="Q400"/>
  <c r="V400"/>
  <c r="G401"/>
  <c r="M401" s="1"/>
  <c r="I401"/>
  <c r="K401"/>
  <c r="O401"/>
  <c r="Q401"/>
  <c r="V401"/>
  <c r="G402"/>
  <c r="M402" s="1"/>
  <c r="I402"/>
  <c r="K402"/>
  <c r="O402"/>
  <c r="Q402"/>
  <c r="V402"/>
  <c r="G403"/>
  <c r="M403" s="1"/>
  <c r="I403"/>
  <c r="K403"/>
  <c r="O403"/>
  <c r="Q403"/>
  <c r="V403"/>
  <c r="G404"/>
  <c r="I404"/>
  <c r="K404"/>
  <c r="M404"/>
  <c r="O404"/>
  <c r="Q404"/>
  <c r="V404"/>
  <c r="G405"/>
  <c r="M405" s="1"/>
  <c r="I405"/>
  <c r="K405"/>
  <c r="O405"/>
  <c r="Q405"/>
  <c r="V405"/>
  <c r="G406"/>
  <c r="I406"/>
  <c r="K406"/>
  <c r="M406"/>
  <c r="O406"/>
  <c r="Q406"/>
  <c r="V406"/>
  <c r="G407"/>
  <c r="M407" s="1"/>
  <c r="I407"/>
  <c r="K407"/>
  <c r="O407"/>
  <c r="Q407"/>
  <c r="V407"/>
  <c r="G408"/>
  <c r="M408" s="1"/>
  <c r="I408"/>
  <c r="K408"/>
  <c r="O408"/>
  <c r="Q408"/>
  <c r="V408"/>
  <c r="G409"/>
  <c r="M409" s="1"/>
  <c r="I409"/>
  <c r="K409"/>
  <c r="O409"/>
  <c r="Q409"/>
  <c r="V409"/>
  <c r="G411"/>
  <c r="I411"/>
  <c r="I410" s="1"/>
  <c r="K411"/>
  <c r="K410" s="1"/>
  <c r="M411"/>
  <c r="O411"/>
  <c r="O410" s="1"/>
  <c r="Q411"/>
  <c r="V411"/>
  <c r="G412"/>
  <c r="I412"/>
  <c r="K412"/>
  <c r="M412"/>
  <c r="O412"/>
  <c r="Q412"/>
  <c r="V412"/>
  <c r="G413"/>
  <c r="AF418" s="1"/>
  <c r="I413"/>
  <c r="K413"/>
  <c r="O413"/>
  <c r="Q413"/>
  <c r="V413"/>
  <c r="V410" s="1"/>
  <c r="G415"/>
  <c r="M415" s="1"/>
  <c r="I415"/>
  <c r="K415"/>
  <c r="O415"/>
  <c r="Q415"/>
  <c r="Q410" s="1"/>
  <c r="V415"/>
  <c r="G416"/>
  <c r="M416" s="1"/>
  <c r="I416"/>
  <c r="K416"/>
  <c r="O416"/>
  <c r="Q416"/>
  <c r="V416"/>
  <c r="AE418"/>
  <c r="I20" i="1"/>
  <c r="F57"/>
  <c r="G23" s="1"/>
  <c r="G57"/>
  <c r="G25" s="1"/>
  <c r="H57"/>
  <c r="I43"/>
  <c r="I39"/>
  <c r="I57" s="1"/>
  <c r="I41" l="1"/>
  <c r="I18"/>
  <c r="I17"/>
  <c r="I102"/>
  <c r="J90" s="1"/>
  <c r="I16"/>
  <c r="I56"/>
  <c r="I55"/>
  <c r="I53"/>
  <c r="I52"/>
  <c r="I50"/>
  <c r="I49"/>
  <c r="I48"/>
  <c r="I47"/>
  <c r="I46"/>
  <c r="I44"/>
  <c r="I42"/>
  <c r="A27"/>
  <c r="M33" i="19"/>
  <c r="M32" s="1"/>
  <c r="M65" i="18"/>
  <c r="AF90"/>
  <c r="G8"/>
  <c r="M60"/>
  <c r="M57" s="1"/>
  <c r="M31"/>
  <c r="M30" s="1"/>
  <c r="M22"/>
  <c r="M20" s="1"/>
  <c r="M8" i="17"/>
  <c r="M22"/>
  <c r="M50"/>
  <c r="M49" s="1"/>
  <c r="G22"/>
  <c r="M19"/>
  <c r="G8"/>
  <c r="M55"/>
  <c r="M52" s="1"/>
  <c r="M27" i="16"/>
  <c r="M26" s="1"/>
  <c r="M19"/>
  <c r="M8" s="1"/>
  <c r="M58" i="15"/>
  <c r="M27"/>
  <c r="M26" s="1"/>
  <c r="M19"/>
  <c r="M8" s="1"/>
  <c r="M8" i="14"/>
  <c r="M29"/>
  <c r="M24"/>
  <c r="G29"/>
  <c r="AF58"/>
  <c r="G52"/>
  <c r="M50"/>
  <c r="M49" s="1"/>
  <c r="M862" i="13"/>
  <c r="M824"/>
  <c r="M257"/>
  <c r="M224"/>
  <c r="M124"/>
  <c r="M415"/>
  <c r="M320"/>
  <c r="M946"/>
  <c r="M878"/>
  <c r="M835"/>
  <c r="M694"/>
  <c r="M574"/>
  <c r="M275"/>
  <c r="M72"/>
  <c r="M8"/>
  <c r="M1289"/>
  <c r="M740"/>
  <c r="M708"/>
  <c r="M679"/>
  <c r="M341"/>
  <c r="M1231"/>
  <c r="M1158"/>
  <c r="M481"/>
  <c r="M1062"/>
  <c r="M514"/>
  <c r="M290"/>
  <c r="G946"/>
  <c r="G862"/>
  <c r="G856"/>
  <c r="G1158"/>
  <c r="G1062"/>
  <c r="M860"/>
  <c r="M859" s="1"/>
  <c r="M853"/>
  <c r="M852" s="1"/>
  <c r="G740"/>
  <c r="G574"/>
  <c r="G481"/>
  <c r="G290"/>
  <c r="M205"/>
  <c r="M204" s="1"/>
  <c r="M187"/>
  <c r="M186" s="1"/>
  <c r="G1231"/>
  <c r="G824"/>
  <c r="G694"/>
  <c r="G341"/>
  <c r="G257"/>
  <c r="G124"/>
  <c r="G8"/>
  <c r="G878"/>
  <c r="M519"/>
  <c r="M234"/>
  <c r="M229" s="1"/>
  <c r="M50"/>
  <c r="M46" s="1"/>
  <c r="M296" i="12"/>
  <c r="M329"/>
  <c r="M40"/>
  <c r="M394"/>
  <c r="M375"/>
  <c r="M257"/>
  <c r="M151"/>
  <c r="M315"/>
  <c r="M235"/>
  <c r="M69"/>
  <c r="M8"/>
  <c r="M370"/>
  <c r="M107"/>
  <c r="G394"/>
  <c r="G315"/>
  <c r="M283"/>
  <c r="M282" s="1"/>
  <c r="G235"/>
  <c r="M224"/>
  <c r="M223" s="1"/>
  <c r="G220"/>
  <c r="G329"/>
  <c r="G69"/>
  <c r="G40"/>
  <c r="G8"/>
  <c r="M305"/>
  <c r="M304" s="1"/>
  <c r="M278"/>
  <c r="M277" s="1"/>
  <c r="M181"/>
  <c r="M180" s="1"/>
  <c r="M165"/>
  <c r="M164" s="1"/>
  <c r="G296"/>
  <c r="G257"/>
  <c r="G151"/>
  <c r="G107"/>
  <c r="M413"/>
  <c r="M410" s="1"/>
  <c r="G410"/>
  <c r="M130"/>
  <c r="M128" s="1"/>
  <c r="J56" i="1"/>
  <c r="J53"/>
  <c r="J50"/>
  <c r="J47"/>
  <c r="J44"/>
  <c r="J41"/>
  <c r="J54"/>
  <c r="J51"/>
  <c r="J48"/>
  <c r="J45"/>
  <c r="J42"/>
  <c r="J55"/>
  <c r="J46"/>
  <c r="J43"/>
  <c r="J49"/>
  <c r="J52"/>
  <c r="J39"/>
  <c r="J57" s="1"/>
  <c r="J28"/>
  <c r="J26"/>
  <c r="G38"/>
  <c r="F38"/>
  <c r="J23"/>
  <c r="J24"/>
  <c r="J25"/>
  <c r="J27"/>
  <c r="E24"/>
  <c r="G24"/>
  <c r="E26"/>
  <c r="G26"/>
  <c r="I21" l="1"/>
  <c r="J97"/>
  <c r="J94"/>
  <c r="J101"/>
  <c r="J89"/>
  <c r="J98"/>
  <c r="J88"/>
  <c r="J87"/>
  <c r="J83"/>
  <c r="J85"/>
  <c r="J84"/>
  <c r="J95"/>
  <c r="J70"/>
  <c r="J78"/>
  <c r="J86"/>
  <c r="J67"/>
  <c r="J75"/>
  <c r="J65"/>
  <c r="J77"/>
  <c r="J79"/>
  <c r="J69"/>
  <c r="J96"/>
  <c r="J68"/>
  <c r="J76"/>
  <c r="J66"/>
  <c r="J93"/>
  <c r="J74"/>
  <c r="J92"/>
  <c r="J64"/>
  <c r="J82"/>
  <c r="J100"/>
  <c r="J81"/>
  <c r="J99"/>
  <c r="J71"/>
  <c r="J80"/>
  <c r="J73"/>
  <c r="J91"/>
  <c r="J72"/>
  <c r="A28"/>
  <c r="G28"/>
  <c r="G27" s="1"/>
  <c r="G29" s="1"/>
  <c r="J10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<sst xmlns="http://schemas.openxmlformats.org/spreadsheetml/2006/main" count="13937" uniqueCount="2996">
  <si>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</si>
  <si>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</si>
  <si>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</si>
  <si>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</si>
  <si>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</si>
  <si>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</si>
  <si>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</si>
  <si>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</si>
  <si>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</si>
  <si>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</si>
  <si>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</si>
  <si>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</si>
  <si>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</si>
  <si>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</si>
  <si>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</si>
  <si>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</si>
  <si>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</si>
  <si>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</si>
  <si>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</si>
  <si>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</si>
  <si>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</si>
  <si>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</si>
  <si>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</si>
  <si>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</si>
  <si>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</si>
  <si>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</si>
  <si>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</si>
  <si>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</si>
  <si>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</si>
  <si>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</si>
  <si>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</si>
  <si>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</si>
  <si>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</si>
  <si>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</si>
  <si>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</si>
  <si>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</si>
  <si>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</si>
  <si>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</si>
  <si>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</si>
  <si>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</si>
  <si>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</si>
  <si>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</si>
  <si>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</si>
  <si>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</si>
  <si>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</si>
  <si>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</si>
  <si>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</si>
  <si>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</si>
  <si>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</si>
  <si>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</si>
  <si>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</si>
  <si>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</si>
  <si>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</si>
  <si>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</si>
  <si>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</si>
  <si>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</si>
  <si>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</si>
  <si>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</si>
  <si>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</si>
  <si>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</si>
  <si>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</si>
  <si>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</si>
  <si>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</si>
  <si>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</si>
  <si>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</si>
  <si>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</si>
  <si>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</si>
  <si>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</si>
  <si>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</si>
  <si>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</si>
  <si>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</si>
  <si>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</si>
  <si>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</si>
  <si>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</si>
  <si>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</si>
  <si>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</si>
  <si>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</si>
  <si>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</si>
  <si>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</si>
  <si>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</si>
  <si>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</si>
  <si>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</si>
  <si>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</si>
  <si>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</si>
  <si>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</si>
  <si>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</si>
  <si>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</si>
  <si>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</si>
  <si>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</si>
  <si>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</si>
  <si>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</si>
  <si>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</si>
  <si>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</si>
  <si>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</si>
  <si>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</si>
  <si>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</si>
  <si>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</si>
  <si>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</si>
  <si>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</si>
  <si>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</si>
  <si>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</si>
  <si>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</si>
  <si>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</si>
  <si>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</si>
  <si>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</si>
  <si>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</si>
  <si>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</si>
  <si>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</si>
  <si>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</si>
  <si>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</si>
  <si>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</si>
  <si>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</si>
  <si>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</si>
  <si>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</si>
  <si>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</si>
  <si>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</si>
  <si>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</si>
  <si>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</si>
  <si>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</si>
  <si>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</si>
  <si>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</si>
  <si>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</si>
  <si>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</si>
  <si>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</si>
  <si>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</si>
  <si>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</si>
  <si>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</si>
  <si>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</si>
  <si>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</si>
  <si>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</si>
  <si>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</si>
  <si>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</si>
  <si>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</si>
  <si>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</si>
  <si>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</si>
  <si>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</si>
  <si>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</si>
  <si>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</si>
  <si>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</si>
  <si>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</si>
  <si>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</si>
  <si>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</si>
  <si>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</si>
  <si>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</si>
  <si>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</si>
  <si>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790</t>
  </si>
  <si>
    <t>Vnitřní vybavení</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</si>
  <si>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</si>
  <si>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</si>
  <si>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</si>
  <si>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</si>
  <si>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</si>
  <si>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</si>
  <si>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</si>
  <si>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</si>
  <si>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</si>
  <si>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</si>
  <si>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</si>
  <si>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</si>
  <si>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</si>
  <si>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</si>
  <si>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</si>
  <si>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</si>
  <si>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</si>
  <si>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</si>
  <si>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</si>
  <si>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</si>
  <si>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</si>
  <si>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</si>
  <si>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</si>
  <si>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</si>
  <si>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</si>
  <si>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</si>
  <si>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</si>
  <si>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</si>
  <si>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</si>
  <si>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</si>
  <si>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</si>
  <si>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</si>
  <si>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</si>
  <si>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</si>
  <si>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</si>
  <si>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</si>
  <si>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</si>
  <si>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</si>
  <si>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</si>
  <si>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</si>
  <si>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</si>
  <si>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</si>
  <si>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</si>
  <si>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</si>
  <si>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</si>
  <si>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</si>
  <si>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</si>
  <si>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</si>
  <si>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</si>
  <si>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</si>
  <si>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122201102R00</t>
  </si>
  <si>
    <t>Odkopávky a  prokopávky nezapažené v hornině 3_x000D_
 přes 100 do 1 000 m3</t>
  </si>
  <si>
    <t>s přehozením výkopku na vzdálenost do 3 m nebo s naložením na dopravní prostředek,</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</si>
  <si>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</si>
  <si>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</si>
  <si>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</si>
  <si>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</si>
  <si>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</si>
  <si>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</si>
  <si>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</si>
  <si>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</si>
  <si>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</si>
  <si>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</si>
  <si>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</si>
  <si>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</si>
  <si>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</si>
  <si>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</si>
  <si>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</si>
  <si>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139601102R00</t>
  </si>
  <si>
    <t>Ruční výkop jam, rýh a šachet v hornině 3</t>
  </si>
  <si>
    <t>s přehozením na vzdálenost do 5 m nebo s naložením na ruční dopravní prostředek</t>
  </si>
  <si>
    <t>161101101R00</t>
  </si>
  <si>
    <t>Svislé přemístění výkopku z horniny 1 až 4, při hloubce výkopu přes 1 do 2,5 m</t>
  </si>
  <si>
    <t>bez naložení do dopravní nádoby, ale s vyprázdněním dopravní nádoby na hromadu nebo na dopravní prostředek,</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</si>
  <si>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</si>
  <si>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</si>
  <si>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</si>
  <si>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</si>
  <si>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</si>
  <si>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</si>
  <si>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</si>
  <si>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</si>
  <si>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</si>
  <si>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</si>
  <si>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</si>
  <si>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</si>
  <si>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</si>
  <si>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</si>
  <si>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</si>
  <si>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199000002R00</t>
  </si>
  <si>
    <t>Poplatky za skládku horniny 1- 4</t>
  </si>
  <si>
    <t>274313711R00</t>
  </si>
  <si>
    <t>Beton základových pasů prostý třídy C 25/30</t>
  </si>
  <si>
    <t>801-1</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</si>
  <si>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</si>
  <si>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</si>
  <si>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</si>
  <si>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</si>
  <si>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</si>
  <si>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</si>
  <si>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</si>
  <si>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</si>
  <si>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</si>
  <si>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</si>
  <si>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</si>
  <si>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</si>
  <si>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</si>
  <si>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311112130RT4</t>
  </si>
  <si>
    <t>Stěny z betonových bednicích tvárnic a betonu šířky 300 mm, zálivka betonem C25/30</t>
  </si>
  <si>
    <t>311361821R00</t>
  </si>
  <si>
    <t>Výztuž nadzákladových zdí z betonářské oceli 10 505(R)</t>
  </si>
  <si>
    <t>t</t>
  </si>
  <si>
    <t>včetně distančních prvků</t>
  </si>
  <si>
    <t>417321414R00</t>
  </si>
  <si>
    <t>Železobeton ztužujících pásů a věnců třídy C 25/30</t>
  </si>
  <si>
    <t>417351115R00</t>
  </si>
  <si>
    <t>Bednění bočnic ztužujících pásů a věnců včetně vzpěr zřízení</t>
  </si>
  <si>
    <t>417351116R00</t>
  </si>
  <si>
    <t>Bednění bočnic ztužujících pásů a věnců včetně vzpěr odstranění</t>
  </si>
  <si>
    <t>417361821R00</t>
  </si>
  <si>
    <t>Výztuž ztužujících pásů a věnců z betonářské oceli 10 505(R)</t>
  </si>
  <si>
    <t>Včetně distančních prvků.</t>
  </si>
  <si>
    <t>631313611R00</t>
  </si>
  <si>
    <t xml:space="preserve">Mazanina z betonu prostého tl. přes 80 do 120 mm třídy C 16/20 </t>
  </si>
  <si>
    <t>(z kameniva) hlazená dřevěným hladítkem</t>
  </si>
  <si>
    <t>631315711R00</t>
  </si>
  <si>
    <t>Mazanina z betonu prostého tl. přes 120 do 240 mm třídy C25/30</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</si>
  <si>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</si>
  <si>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</si>
  <si>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</si>
  <si>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</si>
  <si>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</si>
  <si>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631351102R00</t>
  </si>
  <si>
    <t>Bednění stěn, rýh a otvorů v podlahách odstranění</t>
  </si>
  <si>
    <t>631361921RT9</t>
  </si>
  <si>
    <t>Výztuž mazanin z betonů a z lehkých betonů ze svařovaných sítí průměr drátu 8 mm, velikost oka 150/150 mm</t>
  </si>
  <si>
    <t>310239211R00</t>
  </si>
  <si>
    <t>Zazdívka otvorů o ploše přes 1 m2 do 4 m2 ve zdivu nadzákladovém cihlami pálenými pro jakoukoliv maltu vápenocementovou</t>
  </si>
  <si>
    <t>včetně pomocného pracovního lešení</t>
  </si>
  <si>
    <t>311238144R00</t>
  </si>
  <si>
    <t xml:space="preserve">Zdivo nosné z cihel a tvarovek pálených tloušťky 300 mm,  , charakteristická pevnost v tlaku fk = 3,88 MPa, součinitel prostupu tepla U=0,55 W/m2.K, hodnota pro zdivo bez omítky při vlhkosti 0,5%,  </t>
  </si>
  <si>
    <t>311238323R00</t>
  </si>
  <si>
    <t>Zdivo nosné z cihel a tvarovek pálených akusticky tlumivé tloušťky 250 mm, akustický útlum Rw = 53 dB, charakteristická pevnost v tlaku fk = 5,13 MPa, součinitel prostupu tepla U=0,95 W/m2.K</t>
  </si>
  <si>
    <t>311321411R00</t>
  </si>
  <si>
    <t>Beton nadzákladových zdí železový třídy C 25/30</t>
  </si>
  <si>
    <t>nosných, výplňových, obkladových, půdních, štítových, poprsních apod. (bez výztuže), s pomocným lešením o výšce podlahy do 1900 mm a pro zatížení 1,5 kPa,</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</si>
  <si>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</si>
  <si>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</si>
  <si>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</si>
  <si>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311351106R00</t>
  </si>
  <si>
    <t>Bednění nadzákladových zdí oboustranné za každou stranu odstranění</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</si>
  <si>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</si>
  <si>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</si>
  <si>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</si>
  <si>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</si>
  <si>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</si>
  <si>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</si>
  <si>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</si>
  <si>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</si>
  <si>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</si>
  <si>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</si>
  <si>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</si>
  <si>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</si>
  <si>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</si>
  <si>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</si>
  <si>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</si>
  <si>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</si>
  <si>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</si>
  <si>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317351107R00</t>
  </si>
  <si>
    <t>Bednění překladů, říms a klenbových pásů překladů včetně podpěrné konstrukce ve výšce 4 m neproměnného nebo proměnného průřezu nebo při tvaru zalomeném půdorysně nebo nárysně_x000D_
 zřízení</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</si>
  <si>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</si>
  <si>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</si>
  <si>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</si>
  <si>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</si>
  <si>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317941125R00</t>
  </si>
  <si>
    <t>Osazení ocelových válcovaných nosníků na zdivu bez dodávky materiálu, výšky přes 220 mm</t>
  </si>
  <si>
    <t>profilu I, nebo IE, nebo U, nebo UE, nebo L</t>
  </si>
  <si>
    <t>317944311RT2</t>
  </si>
  <si>
    <t>Dodání a osazení válcovaných nosníků do připravených otvorů I 100</t>
  </si>
  <si>
    <t>bez zazdění hlav, s nařezáním nosníků na potřebný rozměr,</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</si>
  <si>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</si>
  <si>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</si>
  <si>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</si>
  <si>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346244381R00</t>
  </si>
  <si>
    <t>Plentování ocelových nosníků jednostranné výšky do 200 mm</t>
  </si>
  <si>
    <t>jakýmikoliv cihlami,</t>
  </si>
  <si>
    <t>346244382R00</t>
  </si>
  <si>
    <t>Plentování ocelových nosníků jednostranné výšky od 200 mm do 300 mm</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</si>
  <si>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</si>
  <si>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</si>
  <si>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</si>
  <si>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13486325R</t>
  </si>
  <si>
    <t>tyč ocelová profilová válcovaná za tepla 11375 (S235JR); průřez HEA; výška 240 mm</t>
  </si>
  <si>
    <t>SPCM</t>
  </si>
  <si>
    <t>Specifikace</t>
  </si>
  <si>
    <t>POL3_</t>
  </si>
  <si>
    <t>411321414R00</t>
  </si>
  <si>
    <t>Beton stropů železový stropů deskových, desek plochých střech, desek balkónových, desek hřibových stropů včetně hlavic hřibových sloupů, železový (bez výztuže) třídy C 25/30</t>
  </si>
  <si>
    <t>411351101RT6</t>
  </si>
  <si>
    <t>Bednění stropů deskových, balkonových nebo plošných konzol plné, rovné, popř. s náběhy systémové, včetně podepření, tloušťka stropu 360 mm, - zřízení</t>
  </si>
  <si>
    <t>s pomocným lešením</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</si>
  <si>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</si>
  <si>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</si>
  <si>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</si>
  <si>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</si>
  <si>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</si>
  <si>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411361921RT9</t>
  </si>
  <si>
    <t>Výztuž stropů ze svařovaných sítí průměr drátu 8 mm, velikost oka 150/150 mm</t>
  </si>
  <si>
    <t>430321414R00</t>
  </si>
  <si>
    <t>Beton schodišťových konstrukcí (stupňů, schodnic, ramen, podest s nosníky) železový třídy C 25/30</t>
  </si>
  <si>
    <t>430361821R00</t>
  </si>
  <si>
    <t>Výztuž schodišťových konstrukcí  (stupňů, schodnic, ramen, podest s nosníky) z betonářské oceli 10505</t>
  </si>
  <si>
    <t>431351121R00</t>
  </si>
  <si>
    <t>Bednění podest a podstupňových desek přímočarých zřízení</t>
  </si>
  <si>
    <t>včetně podpěrné konstrukce o výšce do 4 m</t>
  </si>
  <si>
    <t>434311116R00</t>
  </si>
  <si>
    <t>Stupně dusané z betonu třídy C 25/30</t>
  </si>
  <si>
    <t>m</t>
  </si>
  <si>
    <t>na terén nebo na desku z betonu prostého nebo prokládaného kamenem, bez potěru, se zahlazením povrchu,</t>
  </si>
  <si>
    <t>434351141R00</t>
  </si>
  <si>
    <t>Bednění stupňů betonovaných na podstupňové desce nebo na terénu přímočarých zřízení</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</si>
  <si>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</si>
  <si>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</si>
  <si>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</si>
  <si>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</si>
  <si>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</si>
  <si>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</si>
  <si>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</si>
  <si>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</si>
  <si>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</si>
  <si>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</si>
  <si>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</si>
  <si>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</si>
  <si>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</si>
  <si>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</si>
  <si>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</si>
  <si>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</si>
  <si>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</si>
  <si>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602015112RT5</t>
  </si>
  <si>
    <t xml:space="preserve">Omítky stěn z hotových směsí vrstva jádrová, vápenocementová,  , tloušťka vrstvy 20 mm,  </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</si>
  <si>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</si>
  <si>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</si>
  <si>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</si>
  <si>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</si>
  <si>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</si>
  <si>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</si>
  <si>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612421321R00</t>
  </si>
  <si>
    <t>Oprava vnitřních vápenných omítek stěn v množství opravované plochy přes 10 do 30 %, hladkých</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</si>
  <si>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</si>
  <si>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</si>
  <si>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</si>
  <si>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</si>
  <si>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</si>
  <si>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</si>
  <si>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</si>
  <si>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</si>
  <si>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</si>
  <si>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</si>
  <si>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</si>
  <si>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</si>
  <si>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622319527RV1</t>
  </si>
  <si>
    <t>Zateplení soklu extrudovaným polystyrénem, tloušťky 200 mm, zakončené stěrkou s výztužnou tkaninou</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</si>
  <si>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</si>
  <si>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</si>
  <si>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</si>
  <si>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</si>
  <si>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</si>
  <si>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</si>
  <si>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</si>
  <si>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622422511R00</t>
  </si>
  <si>
    <t>Oprava vnějších omítek vápenných stupeň členitosti 1 a 2_x000D_
 v množství opravované plochy přes 40  do 50 % , hladkých</t>
  </si>
  <si>
    <t>a vápenocementových, bez otlučení vadných míst,</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</si>
  <si>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</si>
  <si>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</si>
  <si>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</si>
  <si>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</si>
  <si>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</si>
  <si>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632421113RT4</t>
  </si>
  <si>
    <t>Potěr ze suchých směsí samonivelační podlahová modifikovaná hmota na bázi cementu, tloušťky 3 mm, včetně penetrace</t>
  </si>
  <si>
    <t>s rozprostřením a uhlazením</t>
  </si>
  <si>
    <t>941941041R00</t>
  </si>
  <si>
    <t>Montáž lešení lehkého pracovního řadového s podlahami šířky od 1,00 do 1,20 m, výšky do 10 m</t>
  </si>
  <si>
    <t>800-3</t>
  </si>
  <si>
    <t>včetně kotvení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</si>
  <si>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</si>
  <si>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</si>
  <si>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</si>
  <si>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</si>
  <si>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</si>
  <si>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</si>
  <si>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</si>
  <si>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</si>
  <si>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</si>
  <si>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</si>
  <si>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</si>
  <si>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</si>
  <si>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</si>
  <si>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</si>
  <si>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</si>
  <si>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</si>
  <si>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</si>
  <si>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</si>
  <si>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</si>
  <si>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</si>
  <si>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622904112R00</t>
  </si>
  <si>
    <t>Očištění fasád tlakovou vodou, složitost fasády 1 - 2</t>
  </si>
  <si>
    <t>961044111R00</t>
  </si>
  <si>
    <t>Bourání základů z betonu prostého</t>
  </si>
  <si>
    <t>801-3</t>
  </si>
  <si>
    <t>nebo vybourání otvorů průřezové plochy přes 4 m2 v základech,</t>
  </si>
  <si>
    <t>968061125R00</t>
  </si>
  <si>
    <t>Vyvěšení nebo zavěšení dřevěných křídel dveří, plochy do 2 m2</t>
  </si>
  <si>
    <t>oken, dveří a vrat, s uložením a opětovným zavěšením po provedení stavebních změn,</t>
  </si>
  <si>
    <t>968062246R00</t>
  </si>
  <si>
    <t>Vybourání dřevěných rámů oken jednoduchých, plochy do 4 m2</t>
  </si>
  <si>
    <t>včetně pomocného lešení o výšce podlahy do 1900 mm a pro zatížení do 1,5 kPa  (150 kg/m2),</t>
  </si>
  <si>
    <t>968072456R00</t>
  </si>
  <si>
    <t>Vybourání a vyjmutí kovových rámů a rolet rámů, včetně pomocného lešení o výšce podlahy do 1900 mm a pro zatížení do 1,5 kPa  (150 kg/m2) dveřních zárubní, plochy přes 2 m2</t>
  </si>
  <si>
    <t>968095002R00</t>
  </si>
  <si>
    <t xml:space="preserve">Vybourání vnitřních parapetů dřevěných, šířky do 50 cm,  </t>
  </si>
  <si>
    <t>971033651R00</t>
  </si>
  <si>
    <t>Vybourání otvorů ve zdivu cihelném z jakýchkoliv cihel pálených_x000D_
 na jakoukoliv maltu vápenou nebo vápenocementovou, plochy do 4 m2, tloušťky do 600 mm</t>
  </si>
  <si>
    <t>základovém nebo nadzákladovém,</t>
  </si>
  <si>
    <t>973031825R00</t>
  </si>
  <si>
    <t>Vysekání v cihelném zdivu výklenků a kapes kapes pro zavázání nových zdí_x000D_
 na jakoukoliv maltu vápennou nebo vápenocementovou, tloušťky do 450 mm</t>
  </si>
  <si>
    <t>974031666R00</t>
  </si>
  <si>
    <t>Vysekání rýh v jakémkoliv zdivu cihelném pro vtahování nosníků do zdí, před vybouráním otvorů_x000D_
 do hloubky 150 mm, při výšce nosníku do 250 mm</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</si>
  <si>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</si>
  <si>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</si>
  <si>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</si>
  <si>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</si>
  <si>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</si>
  <si>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</si>
  <si>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</si>
  <si>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</si>
  <si>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</si>
  <si>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</si>
  <si>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</si>
  <si>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</si>
  <si>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764323830R00</t>
  </si>
  <si>
    <t xml:space="preserve">Demontáž oplechování okapů na střechách s živičnou (fóliovou) krytinou, rš 330 mm,  </t>
  </si>
  <si>
    <t>800-764</t>
  </si>
  <si>
    <t>764331830R00</t>
  </si>
  <si>
    <t>Demontáž lemování zdí_x000D_
 na střechách s tvrdou krytinou, rš 250 a 330 mm, sklonu do 30°</t>
  </si>
  <si>
    <t>764345831R00</t>
  </si>
  <si>
    <t>Demontáž ostatních kusových prvků demontáž ventilačních nástavců výšky 500 až 1 000 mm se stříškou a lemováním_x000D_
 průměru přes 75 do 150 mm, sklonu do 30°</t>
  </si>
  <si>
    <t>764352810R00</t>
  </si>
  <si>
    <t>Demontáž žlabů podokapních půlkruhových rovných, rš 330 mm, sklonu do 30°</t>
  </si>
  <si>
    <t>764391820R00</t>
  </si>
  <si>
    <t>Demontáž ostatních prvků střešních závětrné lišty, rš 250 a 330 mm, sklonu do 30°</t>
  </si>
  <si>
    <t>764410850R00</t>
  </si>
  <si>
    <t>Demontáž oplechování parapetů rš od 100 do 330 mm</t>
  </si>
  <si>
    <t>764454802R00</t>
  </si>
  <si>
    <t>Demontáž odpadních trub nebo součástí trub kruhových , o průměru 120 mm</t>
  </si>
  <si>
    <t>784402801R00</t>
  </si>
  <si>
    <t>Odstranění maleb oškrabáním, v místnostech do 3,8 m</t>
  </si>
  <si>
    <t>800-784</t>
  </si>
  <si>
    <t>0960001</t>
  </si>
  <si>
    <t>Demontáž vedení hromosvodu</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</si>
  <si>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</si>
  <si>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</si>
  <si>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</si>
  <si>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</si>
  <si>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</si>
  <si>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</si>
  <si>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</si>
  <si>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</si>
  <si>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</si>
  <si>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</si>
  <si>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</si>
  <si>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</si>
  <si>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</si>
  <si>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</si>
  <si>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</si>
  <si>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</si>
  <si>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</si>
  <si>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</si>
  <si>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</si>
  <si>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</si>
  <si>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</si>
  <si>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</si>
  <si>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</si>
  <si>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</si>
  <si>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</si>
  <si>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</si>
  <si>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</si>
  <si>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</si>
  <si>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</si>
  <si>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</si>
  <si>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</si>
  <si>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</si>
  <si>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</si>
  <si>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</si>
  <si>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</si>
  <si>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</si>
  <si>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</si>
  <si>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</si>
  <si>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</si>
  <si>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</si>
  <si>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</si>
  <si>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</si>
  <si>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</si>
  <si>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</si>
  <si>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</si>
  <si>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</si>
  <si>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</si>
  <si>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</si>
  <si>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712378006R00</t>
  </si>
  <si>
    <t>Doplňkové konstrukce k povlakovým krytinám z fólií rohová lišta vnější, RŠ 100 mm, z pozinkovaného plechu s povrchovou úpravou PVC</t>
  </si>
  <si>
    <t>včetně dodávek výrobků</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</si>
  <si>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</si>
  <si>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</si>
  <si>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</si>
  <si>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</si>
  <si>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</si>
  <si>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</si>
  <si>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</si>
  <si>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</si>
  <si>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</si>
  <si>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</si>
  <si>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</si>
  <si>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7130001</t>
  </si>
  <si>
    <t>Příplatek za kotvení povlak.krytiny přes izolaci tl.nad 300mm</t>
  </si>
  <si>
    <t>28322103.AR</t>
  </si>
  <si>
    <t>fólie izolační střešní hydroizolační; tloušťka 1,50 mm; plošná hmotnost 1 900 g/m2; PVC-P, výztužná mřížka</t>
  </si>
  <si>
    <t>62856000R</t>
  </si>
  <si>
    <t>pás asfaltový pro speciální použití natavitelný, nalepující; nosná vložka skelná rohož + Al fólie; horní strana jemný minerální posyp; spodní strana PE fólie; tl. 4,0 mm</t>
  </si>
  <si>
    <t>998712101R00</t>
  </si>
  <si>
    <t>Přesun hmot pro povlakové krytiny v objektech výšky do 6 m</t>
  </si>
  <si>
    <t>50 m vodorovně</t>
  </si>
  <si>
    <t>712997001R00</t>
  </si>
  <si>
    <t>Přilepení polystyrenových klínů do asfaltu</t>
  </si>
  <si>
    <t>713121111R00</t>
  </si>
  <si>
    <t>Montáž tepelné izolace podlah  jednovrstvá, bez dodávky materiálu</t>
  </si>
  <si>
    <t>800-713</t>
  </si>
  <si>
    <t>713121118R00</t>
  </si>
  <si>
    <t xml:space="preserve">Izolace podlah tepelná obložení stěn dilatační páskou, bez dodávky materiálu,  </t>
  </si>
  <si>
    <t>713131131R00</t>
  </si>
  <si>
    <t>Montáž tepelné izolace stěn lepením</t>
  </si>
  <si>
    <t>713141121R00</t>
  </si>
  <si>
    <t>Montáž tepelné izolace střech na plný podklad bodově lepená asfaltem,jednovrstvá</t>
  </si>
  <si>
    <t>713191100RT9</t>
  </si>
  <si>
    <t>Izolace tepelné běžných konstrukcí - doplňky položení izolační fólie, včetně dodávky materiálu</t>
  </si>
  <si>
    <t>28375327R</t>
  </si>
  <si>
    <t>páska dilatační extrudovaný PE; š = 80 mm; tl. 5 mm; l = 50 000 mm</t>
  </si>
  <si>
    <t>283754621R</t>
  </si>
  <si>
    <t>deska izolační tepelně izol.; extrudovaný polystyren; povrch strukturovaný; rovná hrana; tl. 50,0 mm; součinitel tepelné vodivosti 0,035 W/mK; R = 1,429 m2K/W; obj. hmotnost 35,00 kg/m3</t>
  </si>
  <si>
    <t>28375464R</t>
  </si>
  <si>
    <t>deska izolační tepelně izol.; extrudovaný polystyren; povrch strukturovaný; rovná hrana; tl. 100,0 mm; součinitel tepelné vodivosti 0,036 W/mK; R = 2,564 m2K/W; obj. hmotnost 35,00 kg/m3</t>
  </si>
  <si>
    <t>28375706R</t>
  </si>
  <si>
    <t>deska izolační stabilizovaná; pěnový polystyren; rovná hrana; součinitel tepelné vodivosti 0,034 W/mK; obj. hmotnost 30,00 kg/m3</t>
  </si>
  <si>
    <t>63151368R</t>
  </si>
  <si>
    <t>deska spádová, klín minerální vlákno; tl. 60,0 mm; / 80,0 mm; obj. hmotnost 140,00 kg/m3; součinitel tepelné vodivosti 0,039 W/mK; hydrofobizováno</t>
  </si>
  <si>
    <t>RTS 20/ II</t>
  </si>
  <si>
    <t>63151472R</t>
  </si>
  <si>
    <t>deska izolační střešní; minerální vlákno; tl. 120,0 mm; součinitel tepelné vodivosti 0,038 W/mK; R = 3,150 m2K/W; obj. hmotnost 150,00 kg/m3; hydrofobizováno</t>
  </si>
  <si>
    <t>63151500R</t>
  </si>
  <si>
    <t>deska izolační střešní; minerální vlákno; tl. 80,0 mm; součinitel tepelné vodivosti 0,039 W/mK; R = 2,050 m2K/W; obj. hmotnost 175,00 kg/m3; hydrofobizováno</t>
  </si>
  <si>
    <t>63151502R</t>
  </si>
  <si>
    <t>deska izolační střešní; minerální vlákno; tl. 100,0 mm; součinitel tepelné vodivosti 0,039 W/mK; R = 2,550 m2K/W; obj. hmotnost 175,00 kg/m3; hydrofobizováno</t>
  </si>
  <si>
    <t>631515401R</t>
  </si>
  <si>
    <t>deska izolační fasádní; minerální vlákno; orientace vláken rovnoběžná; tl. 30,0 mm; součinitel tepelné vodivosti 0,036 W/mK; R = 0,800 m2K/W; obj. hmotnost 150,00 kg/m3; hydrofobizováno</t>
  </si>
  <si>
    <t>63151540R</t>
  </si>
  <si>
    <t>deska izolační fasádní; minerální vlákno; orientace vláken rovnoběžná; tl. 60,0 mm; součinitel tepelné vodivosti 0,036 W/mK; R = 1,650 m2K/W; obj. hmotnost 150,00 kg/m3; hydrofobizováno</t>
  </si>
  <si>
    <t>63152902R</t>
  </si>
  <si>
    <t>klín atikový minerální vlákno; š = 50,0 mm; v = 50 mm; l = 1 000 mm; hydrofobizováno; obj. hmotnost 150,00 kg/m3; součinitel tepelné vodivosti 0,039 W/mK</t>
  </si>
  <si>
    <t>998713101R00</t>
  </si>
  <si>
    <t>Přesun hmot pro izolace tepelné v objektech výšky do 6 m</t>
  </si>
  <si>
    <t>721176115R00</t>
  </si>
  <si>
    <t>Potrubí z plastových trub polypropylenové (PP), odpadní (svislé), D 110 mm, s 2,7 mm, DN 100</t>
  </si>
  <si>
    <t>800-721</t>
  </si>
  <si>
    <t>721273200RT3</t>
  </si>
  <si>
    <t>Ventilační hlavice D 110 mm, souprava z PP</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</si>
  <si>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</si>
  <si>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</si>
  <si>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</si>
  <si>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</si>
  <si>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</si>
  <si>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</si>
  <si>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</si>
  <si>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</si>
  <si>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</si>
  <si>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</si>
  <si>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</si>
  <si>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</si>
  <si>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</si>
  <si>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</si>
  <si>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</si>
  <si>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</si>
  <si>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</si>
  <si>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</si>
  <si>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</si>
  <si>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</si>
  <si>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</si>
  <si>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</si>
  <si>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</si>
  <si>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</si>
  <si>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</si>
  <si>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</si>
  <si>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</si>
  <si>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</si>
  <si>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</si>
  <si>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</si>
  <si>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</si>
  <si>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</si>
  <si>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766414112R00</t>
  </si>
  <si>
    <t>Montáž obložení stěn, sloupů a pilířů o ploše do 5 m2, panely obkladovými, z měkkého dřeva, velikosti přes 0,6 do 1,5 m2</t>
  </si>
  <si>
    <t>800-766</t>
  </si>
  <si>
    <t>766417111R00</t>
  </si>
  <si>
    <t>Montáž obložení stěn, sloupů a pilířů doplňkové konstrukce podkladový rošt pod obložení stěn</t>
  </si>
  <si>
    <t>60510056R</t>
  </si>
  <si>
    <t>lať průřez 32 cm2; jakost II; l = 3000,0 mm</t>
  </si>
  <si>
    <t>60726014.AR</t>
  </si>
  <si>
    <t>deska dřevoštěpková třívrstvá pro prostředí vlhké; strana nebroušená; hrana pero/drážka; tl = 18,0 mm</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</si>
  <si>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</si>
  <si>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</si>
  <si>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</si>
  <si>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</si>
  <si>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</si>
  <si>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</si>
  <si>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</si>
  <si>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764908304RT2</t>
  </si>
  <si>
    <t>Oplechování parapetů včetně rohů, z pozinkovaného plechu s povrchem z polyesteru v ostatních barvách tl. 0,5 mm, rš 400 mm, dodávka a montáž</t>
  </si>
  <si>
    <t>včetně rohů</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</si>
  <si>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</si>
  <si>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</si>
  <si>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</si>
  <si>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</si>
  <si>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28348324Ra</t>
  </si>
  <si>
    <t>Pojistný střešní přepad hranatý s PVC manžetou 100x300</t>
  </si>
  <si>
    <t>998764101R00</t>
  </si>
  <si>
    <t>Přesun hmot pro konstrukce klempířské v objektech výšky do 6 m</t>
  </si>
  <si>
    <t>641960000R00</t>
  </si>
  <si>
    <t>Těsnění spár otvorových prvků PU pěnou</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</si>
  <si>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</si>
  <si>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</si>
  <si>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</si>
  <si>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</si>
  <si>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</si>
  <si>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</si>
  <si>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7660002</t>
  </si>
  <si>
    <t>Dřevěné madlo schod.zábradlí kotvené do stěny, dod.+mont.vč.povrch.úpravy, Z01</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</si>
  <si>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</si>
  <si>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</si>
  <si>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</si>
  <si>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</si>
  <si>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</si>
  <si>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</si>
  <si>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</si>
  <si>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</si>
  <si>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</si>
  <si>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</si>
  <si>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</si>
  <si>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</si>
  <si>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</si>
  <si>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</si>
  <si>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</si>
  <si>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</si>
  <si>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</si>
  <si>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</si>
  <si>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</si>
  <si>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</si>
  <si>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</si>
  <si>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</si>
  <si>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</si>
  <si>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</si>
  <si>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</si>
  <si>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</si>
  <si>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</si>
  <si>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</si>
  <si>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</si>
  <si>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767316523R00</t>
  </si>
  <si>
    <t>Montáž světlíků bodových,  , s mechanickým nebo elektrickým otvíráním, plochy od 1 m2 do 1,5 m2</t>
  </si>
  <si>
    <t>800-767</t>
  </si>
  <si>
    <t>767316527R00</t>
  </si>
  <si>
    <t>Montáž světlíků bodových,  , s mechanickým nebo elektrickým otvíráním, plochy nad 5 m2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</si>
  <si>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</si>
  <si>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</si>
  <si>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</si>
  <si>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</si>
  <si>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</si>
  <si>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</si>
  <si>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</si>
  <si>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</si>
  <si>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</si>
  <si>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</si>
  <si>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</si>
  <si>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</si>
  <si>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</si>
  <si>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</si>
  <si>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</si>
  <si>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</si>
  <si>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</si>
  <si>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</si>
  <si>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</si>
  <si>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</si>
  <si>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</si>
  <si>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</si>
  <si>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</si>
  <si>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</si>
  <si>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767586101RTd</t>
  </si>
  <si>
    <t>Nosný rošt podhledu, (lamelového), spec.411</t>
  </si>
  <si>
    <t>767586203RVa</t>
  </si>
  <si>
    <t>Podhled akustický, kazety + absorbér tl. 50 mm, spec.407</t>
  </si>
  <si>
    <t>767586203RVb</t>
  </si>
  <si>
    <t>Podhled akustický, kazety Gamma + absorbér tl. 50 mm, spec.407</t>
  </si>
  <si>
    <t>767586221RVa</t>
  </si>
  <si>
    <t>Podhled lamelového vzhledu s poloskrytým roštem, lamely  spec.411</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</si>
  <si>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</si>
  <si>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</si>
  <si>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</si>
  <si>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</si>
  <si>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</si>
  <si>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</si>
  <si>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</si>
  <si>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</si>
  <si>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</si>
  <si>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</si>
  <si>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</si>
  <si>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</si>
  <si>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</si>
  <si>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</si>
  <si>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</si>
  <si>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</si>
  <si>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</si>
  <si>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</si>
  <si>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</si>
  <si>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</si>
  <si>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</si>
  <si>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</si>
  <si>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</si>
  <si>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</si>
  <si>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</si>
  <si>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597813748R</t>
  </si>
  <si>
    <t>obklad keramický š = 298 mm; l = 598 mm; h = 10,0 mm; pro interiér; barva světle šedá; mat</t>
  </si>
  <si>
    <t>998771101R00</t>
  </si>
  <si>
    <t>Přesun hmot pro podlahy z dlaždic v objektech výšky do 6 m</t>
  </si>
  <si>
    <t>775413021R00</t>
  </si>
  <si>
    <t>Podlahové soklíky nebo lišty montáž - bez dodávky lišt připevněné vruty, výšky do 60 mm</t>
  </si>
  <si>
    <t>800-775</t>
  </si>
  <si>
    <t>bez základního nátěru</t>
  </si>
  <si>
    <t>776220110R00</t>
  </si>
  <si>
    <t xml:space="preserve">Lepení podlah z plastů (PVC) na schodišťových stupních rovných, - montáž,  </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</si>
  <si>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</si>
  <si>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</si>
  <si>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</si>
  <si>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</si>
  <si>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</si>
  <si>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</si>
  <si>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28342451R</t>
  </si>
  <si>
    <t>lišta soklová; pro vinylové podlahy; materiál PVC; š = 11,8 mm; h = 58,0 mm; 9 barev</t>
  </si>
  <si>
    <t>28410302Ra</t>
  </si>
  <si>
    <t>Podlaha lepená Vinyl spec.301a</t>
  </si>
  <si>
    <t>28410302Rb</t>
  </si>
  <si>
    <t>Podlaha lepená Vinyl spec.301d</t>
  </si>
  <si>
    <t>5537000221R</t>
  </si>
  <si>
    <t>lišta přechodová; pro podlahy o stejné výšce; materiál eloxovaný hliník; š = 30,0 mm; h = 4,1 mm; l = 2 700 mm; vrtaná; stříbro</t>
  </si>
  <si>
    <t>5537040221R</t>
  </si>
  <si>
    <t>profil úhlový eloxovaný hliník; rozměr 24,5 x 9 mm; l = 2 700 mm; barva povrchu stříbro; vrtaný</t>
  </si>
  <si>
    <t>998776101R00</t>
  </si>
  <si>
    <t>Přesun hmot pro podlahy povlakové v objektech výšky do 6 m</t>
  </si>
  <si>
    <t>783226100R00</t>
  </si>
  <si>
    <t xml:space="preserve">Nátěry kov.stavebních doplňk.konstrukcí syntetické základní,  </t>
  </si>
  <si>
    <t>800-783</t>
  </si>
  <si>
    <t>784191101R00</t>
  </si>
  <si>
    <t>Příprava povrchu Penetrace (napouštění) podkladu disperzní, jednonásobná</t>
  </si>
  <si>
    <t>784195212R00</t>
  </si>
  <si>
    <t>Malby z malířských směsí otěruvzdorných,  , bělost 82 %, dvojnásobné</t>
  </si>
  <si>
    <t>7990001</t>
  </si>
  <si>
    <t>Interaktuvní projektor s pylonovou projekční tabulí, OST81, OST79, dod.+mont.</t>
  </si>
  <si>
    <t>7990002</t>
  </si>
  <si>
    <t>Školní lavice pevná jednomístná, OST80, dod.+mont.</t>
  </si>
  <si>
    <t>7990003</t>
  </si>
  <si>
    <t>Židle pevná stohovatelná, OST82, dod.+mont.</t>
  </si>
  <si>
    <t>7990004</t>
  </si>
  <si>
    <t>Učitelský stůl s odkládasími prostory a 2 čtyřzásuvkovými kontejnery, OST83, dod.+mont.</t>
  </si>
  <si>
    <t>7990005</t>
  </si>
  <si>
    <t>Pevná židle, OST84, dod.+mont.</t>
  </si>
  <si>
    <t>7990006</t>
  </si>
  <si>
    <t>Kancelářský stůl, OST85, dod.+mont.</t>
  </si>
  <si>
    <t>7990007</t>
  </si>
  <si>
    <t>Kancelářská židle, OST86, dod.+mont.</t>
  </si>
  <si>
    <t>7990008</t>
  </si>
  <si>
    <t>Kancelářská skříň 800x600x1835 s policemi, OST87, dod.+mont.</t>
  </si>
  <si>
    <t>7990009</t>
  </si>
  <si>
    <t>Kancelářský kontejner se 4 zásuvkami, OST88, dod.+mont.</t>
  </si>
  <si>
    <t>7990010</t>
  </si>
  <si>
    <t>Kancelářská skříň 800x385x1835 s policemi, částečně otevřená, OST89, dod.+mont.</t>
  </si>
  <si>
    <t>7990011</t>
  </si>
  <si>
    <t>Kancelářská skříň 800x385x1130 s policemi, částečně otevřená, OST90, dod.+mont.</t>
  </si>
  <si>
    <t>7990012</t>
  </si>
  <si>
    <t>Kancelářská skříň 600x385x1835 s policemi, částečně otevřená, OST91, dod.+mont.</t>
  </si>
  <si>
    <t>7990013</t>
  </si>
  <si>
    <t>Konferenční židle celočalouněná, OST92, dod.+mont.</t>
  </si>
  <si>
    <t>7990014</t>
  </si>
  <si>
    <t>Konferenční stolek 800x800x480, OST93, dod.+mont.</t>
  </si>
  <si>
    <t>7990015</t>
  </si>
  <si>
    <t>Skříňka pod dřez, OST100, dod.+mont.</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</si>
  <si>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</si>
  <si>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</si>
  <si>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</si>
  <si>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</si>
  <si>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</si>
  <si>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</si>
  <si>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</si>
  <si>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</si>
  <si>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</si>
  <si>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</si>
  <si>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</si>
  <si>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</si>
  <si>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</si>
  <si>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</si>
  <si>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</si>
  <si>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</si>
  <si>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</si>
  <si>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</si>
  <si>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</si>
  <si>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</si>
  <si>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</si>
  <si>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</si>
  <si>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</si>
  <si>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</si>
  <si>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</si>
  <si>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</si>
  <si>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</si>
  <si>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</si>
  <si>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</si>
  <si>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</si>
  <si>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132201211R00</t>
  </si>
  <si>
    <t xml:space="preserve">Hloubení rýh šířky přes 60 do 200 cm do 100 m3, v hornině 3, hloubení strojně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</si>
  <si>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</si>
  <si>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</si>
  <si>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</si>
  <si>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275125001R00</t>
  </si>
  <si>
    <t>Montáž základových patek ze ŽB, do 4 t</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</si>
  <si>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</si>
  <si>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</si>
  <si>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</si>
  <si>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</si>
  <si>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</si>
  <si>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275351216R00</t>
  </si>
  <si>
    <t>Bednění stěn základových patek odstranění</t>
  </si>
  <si>
    <t>631361821R00</t>
  </si>
  <si>
    <t>Výztuž mazanin z betonů a z lehkých betonů z betonářské oceli 10 505(R)</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</si>
  <si>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</si>
  <si>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</si>
  <si>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</si>
  <si>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</si>
  <si>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</si>
  <si>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</si>
  <si>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311271177RT2</t>
  </si>
  <si>
    <t>Zdivo nosné z tvárnic porobetonových hladkých tloušťky 300 mm, charakteristická pevnost v tlaku fk = 2,71 MPa, součinitel prostupu tepla U=0,422 W/m2.K</t>
  </si>
  <si>
    <t>317168112R00</t>
  </si>
  <si>
    <t>Překlady keramické montáž a dodávka nenosné, délky 1250 mm, šířky 115 mm, výšky 71 mm</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</si>
  <si>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</si>
  <si>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</si>
  <si>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</si>
  <si>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</si>
  <si>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</si>
  <si>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</si>
  <si>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</si>
  <si>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</si>
  <si>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317168137R00</t>
  </si>
  <si>
    <t>Překlady keramické montáž a dodávka nosné, délky 2750 mm, šířky 70 mm, výšky 238 mm</t>
  </si>
  <si>
    <t>317168139R00</t>
  </si>
  <si>
    <t>Překlady keramické montáž a dodávka nosné, délky 3250 mm, šířky 70 mm, výšky 238 mm</t>
  </si>
  <si>
    <t>317941121R00</t>
  </si>
  <si>
    <t>Osazení ocelových válcovaných nosníků na zdivu bez dodávky materiálu, výšky do 120 mm</t>
  </si>
  <si>
    <t>331125004R00</t>
  </si>
  <si>
    <t>Montáž sloupů ze ŽB do dutiny patky do 10 t</t>
  </si>
  <si>
    <t>342248144R00</t>
  </si>
  <si>
    <t>Příčky z tvárnic pálených Příčky z tvárnic pálených tloušťky 140 mm, z děrovaných příčkovek, P 10, zděných na tenkovrstvou maltu</t>
  </si>
  <si>
    <t>342948112R00</t>
  </si>
  <si>
    <t>Kotvení příček ke konstrukci přistřelenými kotvami</t>
  </si>
  <si>
    <t>Včetně dodávky kotev a spojovacího materiálu.</t>
  </si>
  <si>
    <t>346275113R00</t>
  </si>
  <si>
    <t>Přizdívky a obezdívky z desek pórobetonových tloušťky 100 mm</t>
  </si>
  <si>
    <t>s pomocným lešením o výšce podlahy do 1900 mm a pro zatížení do 1,5 kPa.</t>
  </si>
  <si>
    <t>346275115R00</t>
  </si>
  <si>
    <t>Přizdívky a obezdívky z desek pórobetonových tloušťky 150 mm</t>
  </si>
  <si>
    <t>767995105R00</t>
  </si>
  <si>
    <t>Výroba a montáž atypických kovovových doplňků staveb hmotnosti přes 50 do 100 kg</t>
  </si>
  <si>
    <t>kg</t>
  </si>
  <si>
    <t>133301520000R</t>
  </si>
  <si>
    <t>tyč ocelová  L (úhelník) válcovaná za tepla 11375 (S 235JR); rovnoramenná; tl = 6,00 mm; a = 50,0 mm; b = 50,0 mm</t>
  </si>
  <si>
    <t>13335590Ra</t>
  </si>
  <si>
    <t>Úhelník nerovnoramenný L jakost S235 100x50x6 mm, 11375</t>
  </si>
  <si>
    <t>13384440R</t>
  </si>
  <si>
    <t>tyč ocelová profilová válcovaná za tepla 11375 (S 235JR); průřez U; výška 160 mm</t>
  </si>
  <si>
    <t>13388125R</t>
  </si>
  <si>
    <t>tyč ocelová profilová válcovaná za tepla 11375 (S 235JR); průřez HEA; výška 100 mm</t>
  </si>
  <si>
    <t>13432590R</t>
  </si>
  <si>
    <t>tyč ocelová  L (úhelník) válcovaná za tepla 11375 (S235JR); rovnoramenná; tl = 14,00 mm; a = 160,0 mm; b = 160,0 mm</t>
  </si>
  <si>
    <t>13611248R</t>
  </si>
  <si>
    <t>plech ocelový válcovaný za tepla 11375 (S235JR); povrch hladký; tl.  20,00 mm</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</si>
  <si>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</si>
  <si>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</si>
  <si>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</si>
  <si>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</si>
  <si>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</si>
  <si>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</si>
  <si>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411351101RT2</t>
  </si>
  <si>
    <t>Bednění stropů deskových, balkonových nebo plošných konzol plné, rovné, popř. s náběhy systémové, včetně podepření, tloušťka stropu 120 mm, - zřízení</t>
  </si>
  <si>
    <t>411351101RT4</t>
  </si>
  <si>
    <t>Bednění stropů deskových, balkonových nebo plošných konzol plné, rovné, popř. s náběhy systémové, včetně podepření, tloušťka stropu 240 mm, - zřízení</t>
  </si>
  <si>
    <t>413125001R00</t>
  </si>
  <si>
    <t>Montáž tyčových dílců z ŽB, hmotnost do 1,5 t</t>
  </si>
  <si>
    <t>413125003R00</t>
  </si>
  <si>
    <t>Montáž tyčových dílců z ŽB, hmotnost do 5 t</t>
  </si>
  <si>
    <t>413321414R00</t>
  </si>
  <si>
    <t>Beton nosníků železový třídy C 25/30</t>
  </si>
  <si>
    <t>včetně stěnových, nosníků jeřábových drah, volných trámů, průvlaků, rámových příčlí, ztužidel, konzol, vodorovných táhel a podobných tyčových konstrukcí,</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</si>
  <si>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</si>
  <si>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</si>
  <si>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</si>
  <si>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</si>
  <si>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</si>
  <si>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</si>
  <si>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</si>
  <si>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</si>
  <si>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</si>
  <si>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</si>
  <si>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</si>
  <si>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</si>
  <si>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</si>
  <si>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431121001R00</t>
  </si>
  <si>
    <t>Montáž podestových panelů hmotnosti do 3 t</t>
  </si>
  <si>
    <t>435121011R00</t>
  </si>
  <si>
    <t>Montáž schodišťových ramen bez podest do 1,5 t</t>
  </si>
  <si>
    <t>435121111R00</t>
  </si>
  <si>
    <t>Montáž schodišťových ramen s podestou do 3 t</t>
  </si>
  <si>
    <t>767392113R00</t>
  </si>
  <si>
    <t>Montáž krytiny střech plechem tvarovaným přistřelením</t>
  </si>
  <si>
    <t>767995108R00</t>
  </si>
  <si>
    <t>Výroba a montáž atypických kovovových doplňků staveb hmotnosti přes 500 kg</t>
  </si>
  <si>
    <t>441125005R0a</t>
  </si>
  <si>
    <t>Montáž ŽB vazníků plnostěnných, hmotnosti do 35 t</t>
  </si>
  <si>
    <t>13385370R</t>
  </si>
  <si>
    <t>tyč ocelová profilová válcovaná za tepla 11375 (S 235JR); průřez UE; výška 80 mm</t>
  </si>
  <si>
    <t>13385430R</t>
  </si>
  <si>
    <t>tyč ocelová profilová válcovaná za tepla 11375 (S 235JR); průřez UE; výška 120 mm</t>
  </si>
  <si>
    <t>14130815R</t>
  </si>
  <si>
    <t>trubka bezešvá hladká kruhová 11353; svařitelnost zaručená; vnější průměr 102,0 mm; tloušťka stěny 4,0 mm</t>
  </si>
  <si>
    <t>14135350R</t>
  </si>
  <si>
    <t>trubka bezešvá hladká kruhová 11353; svařitelnost zaručená; vnější průměr 127,0 mm; tloušťka stěny 4,0 mm</t>
  </si>
  <si>
    <t>14211082Ra</t>
  </si>
  <si>
    <t>Trubka bezešvá hladká 11353.1  D 139x4 mm</t>
  </si>
  <si>
    <t>14587796Ra</t>
  </si>
  <si>
    <t>Profil obdélník. uzavř.svařovaný S235  160x80x5 mm</t>
  </si>
  <si>
    <t>15425678R</t>
  </si>
  <si>
    <t>profil ocelový tenkostěnný otevřený válcovaný za studena tvar U; jakost 11375; rovnoramenný; tl = 4,00 mm; v = 80 mm; a = 50,0 mm; b = 50,0 mm</t>
  </si>
  <si>
    <t>15483110Ra</t>
  </si>
  <si>
    <t>Profil trapézový pozinkovaný STP 35/207x0,63 mm</t>
  </si>
  <si>
    <t>15483223Ra</t>
  </si>
  <si>
    <t>Profil trapézový pozinkovaný STP 150/280x1,25 mm</t>
  </si>
  <si>
    <t>59346819Ra</t>
  </si>
  <si>
    <t>Střešní želbet.vazník sedllový dl.30275mm, v.1-1,9m</t>
  </si>
  <si>
    <t>59369104Ra</t>
  </si>
  <si>
    <t>Nosník želbet. 300x600mm,  různých délek (cca 6m) - No4-6</t>
  </si>
  <si>
    <t>59369104Rb</t>
  </si>
  <si>
    <t>Nosník želbet. 300x600mm s výstupky pro uložení strop.desek,  různých délek (cca 6m) - No1-3</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</si>
  <si>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</si>
  <si>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</si>
  <si>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</si>
  <si>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</si>
  <si>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</si>
  <si>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</si>
  <si>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</si>
  <si>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</si>
  <si>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</si>
  <si>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</si>
  <si>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593723318Rb</t>
  </si>
  <si>
    <t>Stupeň tribuny horní - tvar U 1520x540x150</t>
  </si>
  <si>
    <t>593723318Rc</t>
  </si>
  <si>
    <t>Stupeň tribuny horní - tvar U 1000x540x150</t>
  </si>
  <si>
    <t>593723328Ra</t>
  </si>
  <si>
    <t>Deska podestová 3200/1700/150</t>
  </si>
  <si>
    <t>342264051RT3</t>
  </si>
  <si>
    <t>Podhledy na kovové konstrukci opláštěné deskami sádrokartonovými nosná konstrukce z profilů CD s přímým uchycením 1x deska, tloušťky 12,5 mm, impregnovaná</t>
  </si>
  <si>
    <t>342267111RT1</t>
  </si>
  <si>
    <t>Obklady konstrukcí sádrokartonovými deskami obklady dřevěných konstrukcí_x000D_
 obklad sloupů a trámů do 500 x500 mm_x000D_
 1x opláštění, dvoustranné, deska standard tloušťky 12,5 mm</t>
  </si>
  <si>
    <t>622319832RT1</t>
  </si>
  <si>
    <t>Zateplení fasády  , minerálními deskami s podélným vláknem, tloušťky 100 mm, kontaktní nátěr a silikonová omítka, hlazená, zrnitost 2 mm</t>
  </si>
  <si>
    <t>622319832RV1</t>
  </si>
  <si>
    <t xml:space="preserve">Zateplení fasády  , minerálními deskami s podélným vláknem, tloušťky 100 mm, zakončené stěrkou s výztužnou tkaninou,  </t>
  </si>
  <si>
    <t>622391002R00</t>
  </si>
  <si>
    <t>Příplatky, slevy příplatek za montáž KZS na podhledu, bez dodávky materiálu</t>
  </si>
  <si>
    <t>0620002</t>
  </si>
  <si>
    <t>Příplatek k sdk podhledu za podhled z voděodolné cementovlák.desky</t>
  </si>
  <si>
    <t>941941042R00</t>
  </si>
  <si>
    <t>Montáž lešení lehkého pracovního řadového s podlahami šířky od 1,00 do 1,20 m, výšky přes 10 do 30 m</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</si>
  <si>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</si>
  <si>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</si>
  <si>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</si>
  <si>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</si>
  <si>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943943221R00</t>
  </si>
  <si>
    <t>Montáž lešení prostorového lehkého bez podlah výšky do 10 m</t>
  </si>
  <si>
    <t>pro zatížení podlahové plochy do 2 kPa (200 kg/m2),</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</si>
  <si>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</si>
  <si>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</si>
  <si>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</si>
  <si>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</si>
  <si>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</si>
  <si>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</si>
  <si>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</si>
  <si>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</si>
  <si>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</si>
  <si>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</si>
  <si>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</si>
  <si>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</si>
  <si>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</si>
  <si>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</si>
  <si>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</si>
  <si>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</si>
  <si>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</si>
  <si>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</si>
  <si>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</si>
  <si>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</si>
  <si>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</si>
  <si>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113108408R00</t>
  </si>
  <si>
    <t>Odstranění podkladů nebo krytů živičných, v ploše jednotlivě nad 50 m2, tloušťka vrstvy 80 mm</t>
  </si>
  <si>
    <t>113109410R00</t>
  </si>
  <si>
    <t>Odstranění podkladů nebo krytů z betonu prostého, v ploše jednotlivě nad 50 m2, tloušťka vrstvy 100 mm</t>
  </si>
  <si>
    <t>767914830R00</t>
  </si>
  <si>
    <t>Demontáž oplocení demontáž rámového oplocení, výšky do 2,0 m</t>
  </si>
  <si>
    <t>767920810R00</t>
  </si>
  <si>
    <t>Demontáž vrat a vrátek k oplocení o ploše jednotlivě do 2 m2</t>
  </si>
  <si>
    <t>Demontáž mobilního vybavení hřiště</t>
  </si>
  <si>
    <t>776511810R0a</t>
  </si>
  <si>
    <t>Odstranění umělého povrchu hřiště</t>
  </si>
  <si>
    <t>966006132R0a</t>
  </si>
  <si>
    <t>Odstranění kovových sloupků, s bet.patkami</t>
  </si>
  <si>
    <t>979990112R00</t>
  </si>
  <si>
    <t>Poplatek za skládku obalovaný asfalt , skupina 17 09 04 z Katalogu odpadů</t>
  </si>
  <si>
    <t>998011002R00</t>
  </si>
  <si>
    <t>Přesun hmot pro budovy s nosnou konstrukcí zděnou výšky přes 6 do 12 m</t>
  </si>
  <si>
    <t>711212000RU1</t>
  </si>
  <si>
    <t>Izolace proti netlakové vodě - nátěry a stěrky nátěr podkladní pod hydroizolační stěrky</t>
  </si>
  <si>
    <t>711212002RT3</t>
  </si>
  <si>
    <t>Izolace proti netlakové vodě - nátěry a stěrky stěrka hydroizolační  proti vlhkosti</t>
  </si>
  <si>
    <t>711212601RT2</t>
  </si>
  <si>
    <t>Izolace proti netlakové vodě - nátěry a stěrky doplňky_x000D_
 těsnicí pás do spoje podlaha stěna š 100 mm</t>
  </si>
  <si>
    <t>712351111R00</t>
  </si>
  <si>
    <t>Povlakové krytiny střech do 10° samolepicími pásy 1 vrstva, bez dodávky materiálu</t>
  </si>
  <si>
    <t>712373121RU1</t>
  </si>
  <si>
    <t>Povlakové krytiny střech do 10° termoplasty kotvené do profilovaného plechu nebo do bednění, 6 kotev/m2, tl. izolace do 250 mm, bez dodávky fólie, bez rozlišení tloušťky fólie</t>
  </si>
  <si>
    <t>712378005R00</t>
  </si>
  <si>
    <t>Doplňkové konstrukce k povlakovým krytinám z fólií stěnová lišta vyhnutá, RŠ 70 mm, z pozinkovaného plechu s povrchovou úpravou PVC</t>
  </si>
  <si>
    <t>712391382R00</t>
  </si>
  <si>
    <t>Povlakové krytiny střech do 10° ostatní násypem z hrubého kameniva frakce 16-22_x000D_
 materiál o tl. 50 mm ve specifikaci</t>
  </si>
  <si>
    <t>712391482R00</t>
  </si>
  <si>
    <t>Povlakové krytiny střech do 10° ostatní násypem z hrubého kameniva frakce 16-22_x000D_
 příplatek k ceně_x000D_
 za každých dolších 10 mm, materiál ve specifikaci</t>
  </si>
  <si>
    <t>712851559R00</t>
  </si>
  <si>
    <t>Samostatné vytažení izolace, samolepicími pásy 1 vrstva, bez dodávky asfaltového pásu</t>
  </si>
  <si>
    <t>762952101T0a</t>
  </si>
  <si>
    <t>Ukončovací lišta kačírkového násypu, dod.+mont. Z15</t>
  </si>
  <si>
    <t>58333670R</t>
  </si>
  <si>
    <t>kamenivo přírodní těžené frakce 16,0 až 22,0 mm; třída prané, kačírek</t>
  </si>
  <si>
    <t>62852269R</t>
  </si>
  <si>
    <t>pás izolační z modifikovaného asfaltu samolepicí; nosná vložka skelná tkanina; horní strana jemný minerální posyp; spodní strana PE fólie; tl. 3,0 mm</t>
  </si>
  <si>
    <t>283755012R</t>
  </si>
  <si>
    <t>deska izolační fasádní; fenolická pěna; rovná hrana; tl. 30,0 mm; kašírování skelná tkanina; součinitel tepelné vodivosti 0,021 W/mK; R = 1,400 m2K/W; obj. hmotnost 35,00 kg/m3</t>
  </si>
  <si>
    <t>283755014R</t>
  </si>
  <si>
    <t>deska izolační fasádní; fenolická pěna; rovná hrana; tl. 50,0 mm; kašírování skelná tkanina; součinitel tepelné vodivosti 0,020 W/mK; R = 2,500 m2K/W; obj. hmotnost 35,00 kg/m3</t>
  </si>
  <si>
    <t>28375704R</t>
  </si>
  <si>
    <t>deska izolační stabilizovaná; pěnový polystyren; rovná hrana; součinitel tepelné vodivosti 0,037 W/mK; obj. hmotnost 20,00 kg/m3</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</si>
  <si>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</si>
  <si>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</si>
  <si>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</si>
  <si>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</si>
  <si>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</si>
  <si>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</si>
  <si>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</si>
  <si>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</si>
  <si>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</si>
  <si>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</si>
  <si>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</si>
  <si>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</si>
  <si>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</si>
  <si>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</si>
  <si>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</si>
  <si>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</si>
  <si>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</si>
  <si>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</si>
  <si>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</si>
  <si>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</si>
  <si>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</si>
  <si>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</si>
  <si>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</si>
  <si>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</si>
  <si>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</si>
  <si>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</si>
  <si>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</si>
  <si>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</si>
  <si>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</si>
  <si>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</si>
  <si>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</si>
  <si>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</si>
  <si>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</si>
  <si>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</si>
  <si>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</si>
  <si>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</si>
  <si>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</si>
  <si>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</si>
  <si>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</si>
  <si>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</si>
  <si>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</si>
  <si>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</si>
  <si>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</si>
  <si>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</si>
  <si>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</si>
  <si>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</si>
  <si>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</si>
  <si>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</si>
  <si>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</si>
  <si>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</si>
  <si>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</si>
  <si>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</si>
  <si>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</si>
  <si>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</si>
  <si>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</si>
  <si>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</si>
  <si>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</si>
  <si>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</si>
  <si>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</si>
  <si>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</si>
  <si>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</si>
  <si>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</si>
  <si>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</si>
  <si>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</si>
  <si>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</si>
  <si>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</si>
  <si>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</si>
  <si>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</si>
  <si>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</si>
  <si>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</si>
  <si>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721290112R00</t>
  </si>
  <si>
    <t>Zkouška těsnosti kanalizace v objektech vodou, DN 200</t>
  </si>
  <si>
    <t>721290113R00</t>
  </si>
  <si>
    <t>Zkouška těsnosti kanalizace v objektech vodou, DN 300</t>
  </si>
  <si>
    <t>722182016R00</t>
  </si>
  <si>
    <t>Montáž tepelné izolace potrubí lepicí páska, sponky, přes DN 40 do DN 80</t>
  </si>
  <si>
    <t>722182018R00</t>
  </si>
  <si>
    <t>Montáž tepelné izolace potrubí lepicí páska, sponky, přes DN 80 do DN 110</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</si>
  <si>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</si>
  <si>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</si>
  <si>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</si>
  <si>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</si>
  <si>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</si>
  <si>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</si>
  <si>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</si>
  <si>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</si>
  <si>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</si>
  <si>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</si>
  <si>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</si>
  <si>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</si>
  <si>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</si>
  <si>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</si>
  <si>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</si>
  <si>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</si>
  <si>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</si>
  <si>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</si>
  <si>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</si>
  <si>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</si>
  <si>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</si>
  <si>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</si>
  <si>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</si>
  <si>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</si>
  <si>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</si>
  <si>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</si>
  <si>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</si>
  <si>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</si>
  <si>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</si>
  <si>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</si>
  <si>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</si>
  <si>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</si>
  <si>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</si>
  <si>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</si>
  <si>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</si>
  <si>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</si>
  <si>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</si>
  <si>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</si>
  <si>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</si>
  <si>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</si>
  <si>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</si>
  <si>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</si>
  <si>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</si>
  <si>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</si>
  <si>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</si>
  <si>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</si>
  <si>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2869810191R</t>
  </si>
  <si>
    <t>adaptér šachtový; plast; rozměr 600/500x330 mm</t>
  </si>
  <si>
    <t>55241711R</t>
  </si>
  <si>
    <t>poklop kanalizační DN šachty 1 000 mm; litinový; D výrobku 600 mm; únosnost B 125 kN</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</si>
  <si>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</si>
  <si>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</si>
  <si>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</si>
  <si>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</si>
  <si>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</si>
  <si>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</si>
  <si>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</si>
  <si>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</si>
  <si>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</si>
  <si>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</si>
  <si>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</si>
  <si>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</si>
  <si>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</si>
  <si>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</si>
  <si>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</si>
  <si>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</si>
  <si>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</si>
  <si>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</si>
  <si>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</si>
  <si>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</si>
  <si>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</si>
  <si>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</si>
  <si>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</si>
  <si>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</si>
  <si>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</si>
  <si>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</si>
  <si>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</si>
  <si>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</si>
  <si>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</si>
  <si>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</si>
  <si>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</si>
  <si>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</si>
  <si>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</si>
  <si>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</si>
  <si>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</si>
  <si>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</si>
  <si>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</si>
  <si>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</si>
  <si>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</si>
  <si>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</si>
  <si>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</si>
  <si>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</si>
  <si>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</si>
  <si>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pár</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</si>
  <si>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</si>
  <si>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</si>
  <si>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</si>
  <si>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</si>
  <si>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</si>
  <si>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</si>
  <si>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</si>
  <si>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</si>
  <si>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</si>
  <si>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</si>
  <si>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</si>
  <si>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</si>
  <si>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</si>
  <si>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</si>
  <si>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</si>
  <si>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</si>
  <si>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</si>
  <si>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</si>
  <si>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</si>
  <si>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</si>
  <si>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</si>
  <si>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</si>
  <si>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</si>
  <si>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</si>
  <si>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</si>
  <si>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</si>
  <si>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</si>
  <si>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</si>
  <si>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</si>
  <si>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</si>
  <si>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</si>
  <si>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</si>
  <si>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</si>
  <si>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</si>
  <si>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</si>
  <si>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</si>
  <si>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</si>
  <si>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</si>
  <si>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</si>
  <si>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</si>
  <si>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</si>
  <si>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</si>
  <si>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</si>
  <si>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</si>
  <si>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</si>
  <si>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</si>
  <si>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</si>
  <si>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</si>
  <si>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</si>
  <si>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</si>
  <si>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</si>
  <si>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</si>
  <si>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</si>
  <si>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</si>
  <si>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</si>
  <si>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</si>
  <si>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</si>
  <si>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</si>
  <si>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</si>
  <si>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</si>
  <si>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</si>
  <si>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</si>
  <si>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</si>
  <si>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</si>
  <si>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</si>
  <si>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</si>
  <si>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</si>
  <si>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</si>
  <si>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</si>
  <si>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</si>
  <si>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</si>
  <si>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</si>
  <si>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</si>
  <si>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</si>
  <si>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</si>
  <si>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</si>
  <si>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</si>
  <si>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</si>
  <si>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</si>
  <si>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</si>
  <si>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</si>
  <si>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</si>
  <si>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</si>
  <si>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</si>
  <si>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</si>
  <si>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</si>
  <si>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</si>
  <si>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</si>
  <si>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</si>
  <si>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</si>
  <si>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</si>
  <si>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</si>
  <si>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</si>
  <si>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</si>
  <si>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</si>
  <si>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</si>
  <si>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</si>
  <si>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</si>
  <si>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</si>
  <si>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</si>
  <si>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</si>
  <si>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</si>
  <si>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</si>
  <si>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</si>
  <si>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</si>
  <si>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</si>
  <si>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</si>
  <si>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</si>
  <si>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</si>
  <si>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</si>
  <si>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</si>
  <si>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</si>
  <si>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</si>
  <si>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</si>
  <si>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</si>
  <si>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</si>
  <si>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</si>
  <si>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</si>
  <si>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</si>
  <si>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</si>
  <si>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</si>
  <si>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</si>
  <si>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</si>
  <si>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</si>
  <si>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</si>
  <si>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</si>
  <si>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</si>
  <si>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</si>
  <si>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</si>
  <si>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</si>
  <si>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</si>
  <si>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</si>
  <si>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</si>
  <si>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</si>
  <si>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</si>
  <si>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</si>
  <si>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</si>
  <si>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</si>
  <si>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725119105R00</t>
  </si>
  <si>
    <t>Nádrže splachovací montáž vysokopoložené</t>
  </si>
  <si>
    <t>725119306R00</t>
  </si>
  <si>
    <t>Klozetové mísy montáž  závěsné</t>
  </si>
  <si>
    <t>725129201R00</t>
  </si>
  <si>
    <t>Montáž pisoárového záchodku bez nádrže</t>
  </si>
  <si>
    <t>725249103R00</t>
  </si>
  <si>
    <t>Sprchové kabiny a mísy montáž_x000D_
 sprchových koutů</t>
  </si>
  <si>
    <t>725299101R00</t>
  </si>
  <si>
    <t>Koupelnové doplňky montáž_x000D_
 mýdelníků, držáků ap</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</si>
  <si>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</si>
  <si>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</si>
  <si>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</si>
  <si>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</si>
  <si>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</si>
  <si>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</si>
  <si>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</si>
  <si>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</si>
  <si>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</si>
  <si>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</si>
  <si>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</si>
  <si>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</si>
  <si>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</si>
  <si>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</si>
  <si>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</si>
  <si>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</si>
  <si>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</si>
  <si>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</si>
  <si>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</si>
  <si>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</si>
  <si>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</si>
  <si>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</si>
  <si>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</si>
  <si>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</si>
  <si>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</si>
  <si>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</si>
  <si>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</si>
  <si>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</si>
  <si>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</si>
  <si>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</si>
  <si>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</si>
  <si>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</si>
  <si>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</si>
  <si>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</si>
  <si>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</si>
  <si>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</si>
  <si>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</si>
  <si>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</si>
  <si>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</si>
  <si>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</si>
  <si>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</si>
  <si>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</si>
  <si>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</si>
  <si>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</si>
  <si>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</si>
  <si>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</si>
  <si>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</si>
  <si>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</si>
  <si>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</si>
  <si>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</si>
  <si>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</si>
  <si>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</si>
  <si>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</si>
  <si>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</si>
  <si>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</si>
  <si>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</si>
  <si>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</si>
  <si>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</si>
  <si>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</si>
  <si>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</si>
  <si>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</si>
  <si>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</si>
  <si>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</si>
  <si>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</si>
  <si>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</si>
  <si>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</si>
  <si>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</si>
  <si>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</si>
  <si>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</si>
  <si>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</si>
  <si>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</si>
  <si>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</si>
  <si>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</si>
  <si>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</si>
  <si>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</si>
  <si>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</si>
  <si>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</si>
  <si>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</si>
  <si>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</si>
  <si>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</si>
  <si>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</si>
  <si>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</si>
  <si>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</si>
  <si>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</si>
  <si>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</si>
  <si>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</si>
  <si>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</si>
  <si>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</si>
  <si>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</si>
  <si>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</si>
  <si>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</si>
  <si>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</si>
  <si>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</si>
  <si>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</si>
  <si>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</si>
  <si>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</si>
  <si>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</si>
  <si>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</si>
  <si>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</si>
  <si>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</si>
  <si>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</si>
  <si>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</si>
  <si>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</si>
  <si>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</si>
  <si>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</si>
  <si>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</si>
  <si>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</si>
  <si>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</si>
  <si>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</si>
  <si>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</si>
  <si>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</si>
  <si>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</si>
  <si>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</si>
  <si>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</si>
  <si>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</si>
  <si>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</si>
  <si>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</si>
  <si>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</si>
  <si>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</si>
  <si>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</si>
  <si>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</si>
  <si>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</si>
  <si>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</si>
  <si>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</si>
  <si>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</si>
  <si>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</si>
  <si>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</si>
  <si>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</si>
  <si>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</si>
  <si>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</si>
  <si>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</si>
  <si>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</si>
  <si>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</si>
  <si>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</si>
  <si>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</si>
  <si>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</si>
  <si>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</si>
  <si>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</si>
  <si>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</si>
  <si>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</si>
  <si>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</si>
  <si>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</si>
  <si>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</si>
  <si>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</si>
  <si>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</si>
  <si>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</si>
  <si>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</si>
  <si>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</si>
  <si>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</si>
  <si>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</si>
  <si>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</si>
  <si>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</si>
  <si>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</si>
  <si>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</si>
  <si>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</si>
  <si>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</si>
  <si>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</si>
  <si>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</si>
  <si>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</si>
  <si>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</si>
  <si>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</si>
  <si>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</si>
  <si>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</si>
  <si>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</si>
  <si>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</si>
  <si>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</si>
  <si>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</si>
  <si>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</si>
  <si>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</si>
  <si>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</si>
  <si>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</si>
  <si>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</si>
  <si>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</si>
  <si>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</si>
  <si>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</si>
  <si>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</si>
  <si>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</si>
  <si>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</si>
  <si>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</si>
  <si>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</si>
  <si>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</si>
  <si>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</si>
  <si>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</si>
  <si>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</si>
  <si>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</si>
  <si>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</si>
  <si>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</si>
  <si>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</si>
  <si>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</si>
  <si>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</si>
  <si>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</si>
  <si>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</si>
  <si>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</si>
  <si>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</si>
  <si>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</si>
  <si>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</si>
  <si>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</si>
  <si>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</si>
  <si>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</si>
  <si>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</si>
  <si>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</si>
  <si>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</si>
  <si>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</si>
  <si>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</si>
  <si>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</si>
  <si>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</si>
  <si>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</si>
  <si>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</si>
  <si>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</si>
  <si>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</si>
  <si>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</si>
  <si>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</si>
  <si>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</si>
  <si>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</si>
  <si>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</si>
  <si>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</si>
  <si>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</si>
  <si>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</si>
  <si>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</si>
  <si>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</si>
  <si>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</si>
  <si>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</si>
  <si>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</si>
  <si>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</si>
  <si>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</si>
  <si>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</si>
  <si>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</si>
  <si>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</si>
  <si>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</si>
  <si>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</si>
  <si>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</si>
  <si>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</si>
  <si>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</si>
  <si>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</si>
  <si>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</si>
  <si>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</si>
  <si>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</si>
  <si>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</si>
  <si>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</si>
  <si>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</si>
  <si>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</si>
  <si>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</si>
  <si>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</si>
  <si>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</si>
  <si>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</si>
  <si>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</si>
  <si>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</si>
  <si>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</si>
  <si>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</si>
  <si>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</si>
  <si>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</si>
  <si>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</si>
  <si>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</si>
  <si>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</si>
  <si>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</si>
  <si>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</si>
  <si>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</si>
  <si>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</si>
  <si>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</si>
  <si>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762526110R00</t>
  </si>
  <si>
    <t>Položení podlah montáž_x000D_
 polštářů pod podlahy rozteče do 65 cm</t>
  </si>
  <si>
    <t>762595000R00</t>
  </si>
  <si>
    <t>Spojovací a ochranné prostředky hřebíky, vruty, impregnace</t>
  </si>
  <si>
    <t>7620001</t>
  </si>
  <si>
    <t>Systémový rošt pod sportovní podlahy, dvojitý, s pružnými TZ elementy, dod.+mont.</t>
  </si>
  <si>
    <t>60510055R</t>
  </si>
  <si>
    <t>lať průřez 24 cm2; jakost II; l = 3000,0 mm</t>
  </si>
  <si>
    <t>60726012.AR</t>
  </si>
  <si>
    <t>deska dřevoštěpková třívrstvá pro prostředí vlhké; strana nebroušená; hrana pero/drážka; tl = 15,0 mm</t>
  </si>
  <si>
    <t>60726016.AR</t>
  </si>
  <si>
    <t>deska dřevoštěpková třívrstvá pro prostředí vlhké; strana nebroušená; hrana pero/drážka; tl = 22,0 mm</t>
  </si>
  <si>
    <t>764928305R00</t>
  </si>
  <si>
    <t xml:space="preserve">Oplechování  zdí (atik), z lakovaného pozinkovaného plechu, rš 600 mm, výroba (zhotovení) a montáž </t>
  </si>
  <si>
    <t>764918336R00</t>
  </si>
  <si>
    <t>Lemování na plochých střechách včetně spojů, rohů, lišt a dilatací, z lakovaného pozinkovaného plechu, rš 750 mm, výroba (zhotovení) a montáž</t>
  </si>
  <si>
    <t>764908303RT2</t>
  </si>
  <si>
    <t>Oplechování parapetů včetně rohů, z pozinkovaného plechu s povrchem z polyesteru v ostatních barvách tl. 0,5 mm, rš 330 mm, dodávka a montáž</t>
  </si>
  <si>
    <t>Z+M oplechování zdí z lakovaného plechu, rš 900 mm</t>
  </si>
  <si>
    <t>998764102R00</t>
  </si>
  <si>
    <t>Přesun hmot pro konstrukce klempířské v objektech výšky do 12 m</t>
  </si>
  <si>
    <t>728415111R00</t>
  </si>
  <si>
    <t xml:space="preserve">Mřížky, regulátory montáž čtyřhranné větrací nebo ventilační mřížky, do průřezu 0,04 m2,  </t>
  </si>
  <si>
    <t>800-728</t>
  </si>
  <si>
    <t>766664911R00</t>
  </si>
  <si>
    <t>Oprava dveřních křídel doplňkové práce pro opravu dveřních křídel_x000D_
 vyřezání otvoru v dveřních křídlech pro zasklení nebo větrání, kompletizovaných</t>
  </si>
  <si>
    <t>42972816Ra</t>
  </si>
  <si>
    <t>Mřížka čtyřhranná vel. 400x200 dveřní</t>
  </si>
  <si>
    <t>61161802Ra</t>
  </si>
  <si>
    <t>Dveře vnitřní hladké plné HPL bílé 1kř. 70x197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</si>
  <si>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</si>
  <si>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</si>
  <si>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</si>
  <si>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</si>
  <si>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</si>
  <si>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</si>
  <si>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</si>
  <si>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</si>
  <si>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</si>
  <si>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</si>
  <si>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</si>
  <si>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</si>
  <si>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</si>
  <si>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</si>
  <si>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61165611Ra</t>
  </si>
  <si>
    <t>Dveře protipožární EI30 plné 80x197 cm HPL</t>
  </si>
  <si>
    <t>61165612Ra</t>
  </si>
  <si>
    <t>Dveře protipožární EI30 plné 90x197 cm HPL  bílé</t>
  </si>
  <si>
    <t>61165613Ra</t>
  </si>
  <si>
    <t>Dveře protipožární EI30 plné 100x197 cm HPL bílé</t>
  </si>
  <si>
    <t>61181261.ARa</t>
  </si>
  <si>
    <t>Zárubeň obkladová OKZ š. 70 cm/stěna 6-17 cm bílá</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</si>
  <si>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</si>
  <si>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</si>
  <si>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</si>
  <si>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</si>
  <si>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</si>
  <si>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</si>
  <si>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</si>
  <si>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</si>
  <si>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</si>
  <si>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</si>
  <si>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</si>
  <si>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</si>
  <si>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</si>
  <si>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</si>
  <si>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</si>
  <si>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</si>
  <si>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</si>
  <si>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</si>
  <si>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</si>
  <si>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</si>
  <si>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</si>
  <si>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</si>
  <si>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</si>
  <si>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</si>
  <si>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</si>
  <si>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</si>
  <si>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</si>
  <si>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</si>
  <si>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</si>
  <si>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</si>
  <si>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</si>
  <si>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</si>
  <si>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</si>
  <si>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</si>
  <si>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</si>
  <si>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</si>
  <si>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</si>
  <si>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766629310R00</t>
  </si>
  <si>
    <t xml:space="preserve">Montáž otvorových prvků plastových plastových stěn prosklených,  </t>
  </si>
  <si>
    <t>766669117R00</t>
  </si>
  <si>
    <t>Montáž dveřních křídel kompletizovaných dokování_x000D_
 samozavírače na ocelovou zárubeň</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</si>
  <si>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</si>
  <si>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</si>
  <si>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</si>
  <si>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</si>
  <si>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776976101R00</t>
  </si>
  <si>
    <t xml:space="preserve">Čisticí zóny a rohože rám z profilu L, z hliníku,  </t>
  </si>
  <si>
    <t xml:space="preserve">m     </t>
  </si>
  <si>
    <t>Záchytný systém ochrany proti pádu z výšky - s permanentním poddajným kotvícím vedením</t>
  </si>
  <si>
    <t>Skleněné zábradlí tribuny v.0,9m, dod.+mont.vč.kotvení, Z02</t>
  </si>
  <si>
    <t>Kovové zábradlí ochozu s širokým dřevěným madlem v.0,85m (na soklu), dod.+mont.vč.kotvení a povrch.úpravy, Z03</t>
  </si>
  <si>
    <t>Kovové zábradlí ochozu s širokým dřevěným madlem v.1,0m (bez soklu), výplň-ocel.lanková síť, dod.+mont.vč.kotvení a povrch.úpravy, Z04, Z06</t>
  </si>
  <si>
    <t>Kovové zábradlí schodiště tribuny v.1,0m, výplň-ocel.lanková síť, dod.+mont.vč.kotvení a povrch.úpravy, Z05</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</si>
  <si>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</si>
  <si>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</si>
  <si>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</si>
  <si>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</si>
  <si>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</si>
  <si>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</si>
  <si>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</si>
  <si>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7670011</t>
  </si>
  <si>
    <t>Dveře v sanitární příčce vč.rámu, závěsů a zámku, dod.+mont. Z17</t>
  </si>
  <si>
    <t>7670012</t>
  </si>
  <si>
    <t>Dveřní zarážka, dod.+mont. Z20</t>
  </si>
  <si>
    <t>7670013</t>
  </si>
  <si>
    <t>Krycí dilatační lišta stěnová, stropní, dod.+mont. Z21</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</si>
  <si>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</si>
  <si>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</si>
  <si>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</si>
  <si>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</si>
  <si>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</si>
  <si>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</si>
  <si>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</si>
  <si>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</si>
  <si>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</si>
  <si>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</si>
  <si>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</si>
  <si>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</si>
  <si>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</si>
  <si>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</si>
  <si>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</si>
  <si>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</si>
  <si>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</si>
  <si>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</si>
  <si>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</si>
  <si>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</si>
  <si>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</si>
  <si>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</si>
  <si>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</si>
  <si>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</si>
  <si>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</si>
  <si>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</si>
  <si>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</si>
  <si>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</si>
  <si>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</si>
  <si>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Akustický obklad stěn haly se zvýšenou mech.odolností spec.403,406, dod.+mont.vč.podklad.roštu a kotvení</t>
  </si>
  <si>
    <t>Akustický obklad stěn světlíků spec.405, dod.+mont.vč.podklad.roštu a kotvení</t>
  </si>
  <si>
    <t xml:space="preserve">Nosný rošt podhledu </t>
  </si>
  <si>
    <t>767586101RTe</t>
  </si>
  <si>
    <t>Nosný rošt podhledu, (kazetového) 600x1200, spec.410</t>
  </si>
  <si>
    <t>767586221RVb</t>
  </si>
  <si>
    <t>Podhled kazetový akustický, kazety 1200x600.,  spec.410</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</si>
  <si>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</si>
  <si>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</si>
  <si>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</si>
  <si>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</si>
  <si>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</si>
  <si>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</si>
  <si>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</si>
  <si>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</si>
  <si>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549146443R</t>
  </si>
  <si>
    <t>kování bezpečnostní klika - madlo; povrch Ti; příslušenství cylindrická vložka, 5 klíčů; bezpečnostní třída 3</t>
  </si>
  <si>
    <t>55345500Ra</t>
  </si>
  <si>
    <t>Meziokenní vložka 500x3700 v proskl.stěně s PUR izol.výplní</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</si>
  <si>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</si>
  <si>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</si>
  <si>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</si>
  <si>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</si>
  <si>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</si>
  <si>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</si>
  <si>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</si>
  <si>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</si>
  <si>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</si>
  <si>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</si>
  <si>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</si>
  <si>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</si>
  <si>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</si>
  <si>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</si>
  <si>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</si>
  <si>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</si>
  <si>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</si>
  <si>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</si>
  <si>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</si>
  <si>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</si>
  <si>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</si>
  <si>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</si>
  <si>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</si>
  <si>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</si>
  <si>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</si>
  <si>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</si>
  <si>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</si>
  <si>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</si>
  <si>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</si>
  <si>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</si>
  <si>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</si>
  <si>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</si>
  <si>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781485112RT6</t>
  </si>
  <si>
    <t>Montáž obkladů vnitřních z mozaikových lepenců z dílků, 20 x 20 mm, lepených do tmele</t>
  </si>
  <si>
    <t>597623003Ra</t>
  </si>
  <si>
    <t>Mozaika 2,5x2,5  30x30 tm. žlutá</t>
  </si>
  <si>
    <t>597623004Ra</t>
  </si>
  <si>
    <t>Mozaika 2,5x2,5  30x30 tm. modrá</t>
  </si>
  <si>
    <t>597642060Ra</t>
  </si>
  <si>
    <t>Dlažba šedá rektifikovaná 300x600x9 mm</t>
  </si>
  <si>
    <t>597642410Ra</t>
  </si>
  <si>
    <t>Dlažba - sokl 300x80x9 mm</t>
  </si>
  <si>
    <t>7760001</t>
  </si>
  <si>
    <t>Příplatek ke sport.PVC podlaze za vícebarevné porovedení, lajnování, logo, vyznačení míst pro ZTP</t>
  </si>
  <si>
    <t>Podlaha lepená Vinyl spec.301b</t>
  </si>
  <si>
    <t>28410302Rc</t>
  </si>
  <si>
    <t>Podlaha lepená Vinyl spec.301c</t>
  </si>
  <si>
    <t>28410302Rd</t>
  </si>
  <si>
    <t>28412362Ra</t>
  </si>
  <si>
    <t>Podlahovina PVC -sportovní povrch tl. 5mm</t>
  </si>
  <si>
    <t>5537000223R</t>
  </si>
  <si>
    <t>lišta přechodová; pro podlahy o stejné výšce; materiál eloxovaný hliník; š = 30,0 mm; h = 4,1 mm; l = 2 700 mm; vrtaná; bronz</t>
  </si>
  <si>
    <t>553720123R</t>
  </si>
  <si>
    <t>lišta protiskluzová, na hranu schodu; s drážkami, na jedné straně vrtaná; materiál Al; š = 24,5 mm; h = 20,0 mm; l = 2 700 mm; bronzová</t>
  </si>
  <si>
    <t>553720233R</t>
  </si>
  <si>
    <t>lišta ukončovací; s drážkami; materiál eloxovaný hliník; š = 45,0 mm; h = 14,0 mm; l = 2 700 mm; vrtaná; bronzová</t>
  </si>
  <si>
    <t>61193681R</t>
  </si>
  <si>
    <t>lišta obvodová; materiál dřevo; š = 20,0 mm; h = 40,0 mm; dekor dub</t>
  </si>
  <si>
    <t>777116041RT2</t>
  </si>
  <si>
    <t>Podlahy lité epoxidové dvousložkové tloušťky 3 mm</t>
  </si>
  <si>
    <t>800-773</t>
  </si>
  <si>
    <t>998777101R00</t>
  </si>
  <si>
    <t>Přesun hmot pro podlahy syntetické v objektech výšky do 6 m</t>
  </si>
  <si>
    <t>783222110R00</t>
  </si>
  <si>
    <t xml:space="preserve">Nátěry kov.stavebních doplňk.konstrukcí syntetické 2x email,  </t>
  </si>
  <si>
    <t>784121101R00</t>
  </si>
  <si>
    <t>Příprava povrchu Penetrace (napouštění) podkladu akrylát, jednonásobná</t>
  </si>
  <si>
    <t>784122112R00</t>
  </si>
  <si>
    <t>Malby vápenné se začištěním  , bílé, dvojnásobné</t>
  </si>
  <si>
    <t>7910008</t>
  </si>
  <si>
    <t>Světelný ukazatel skóre - radio provoz, dod.+mont.</t>
  </si>
  <si>
    <t>POL1_1</t>
  </si>
  <si>
    <t>7910010</t>
  </si>
  <si>
    <t>Mobilní střídačky pro 4 osoby, dod.+mont.</t>
  </si>
  <si>
    <t>7910012</t>
  </si>
  <si>
    <t>Ocel.háky na zeď pro uložení sloupků pro sítě, dod.+mont.</t>
  </si>
  <si>
    <t>7910013</t>
  </si>
  <si>
    <t>Police pro uložení gymnast.míčů na zeď, dod.+mont.</t>
  </si>
  <si>
    <t>7910014</t>
  </si>
  <si>
    <t>Policová skříň 100x60x200cm na sport.pomůcky, uzamykatelná, dod.+mont.</t>
  </si>
  <si>
    <t>7910020</t>
  </si>
  <si>
    <t>Skok vysoký - stojany, laťka, duchna, dod.+mont.</t>
  </si>
  <si>
    <t>7910022</t>
  </si>
  <si>
    <t>Trampolinka - průmě 1250mm, dod.+mont.</t>
  </si>
  <si>
    <t>7910023</t>
  </si>
  <si>
    <t>Gynmastická kladina, dod.+mont.</t>
  </si>
  <si>
    <t>7910024</t>
  </si>
  <si>
    <t>Gynmastický koberec, dod.+mont.</t>
  </si>
  <si>
    <t>7910032</t>
  </si>
  <si>
    <t>Gymnastický míč</t>
  </si>
  <si>
    <t>7910033</t>
  </si>
  <si>
    <t>Medicimbal</t>
  </si>
  <si>
    <t>7910035</t>
  </si>
  <si>
    <t>Gymnastická guma</t>
  </si>
  <si>
    <t>7910036</t>
  </si>
  <si>
    <t>Karimatka</t>
  </si>
  <si>
    <t>7910037</t>
  </si>
  <si>
    <t>Kompesor na míče</t>
  </si>
  <si>
    <t>7910038</t>
  </si>
  <si>
    <t>Provozní řády</t>
  </si>
  <si>
    <t>7900001</t>
  </si>
  <si>
    <t>Světelná tabule pro halové sporty, dod.+mont. OST 01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</si>
  <si>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</si>
  <si>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</si>
  <si>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</si>
  <si>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</si>
  <si>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</si>
  <si>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</si>
  <si>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</si>
  <si>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</si>
  <si>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</si>
  <si>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</si>
  <si>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</si>
  <si>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</si>
  <si>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</si>
  <si>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</si>
  <si>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7900009</t>
  </si>
  <si>
    <t>Sestava 15 šatních skříní s předsazenou lavicí, do tvaru U, dod.+mont. OST 09</t>
  </si>
  <si>
    <t>7900010</t>
  </si>
  <si>
    <t>Sestava 16 šatních skříní s předsazenou lavicí, do tvaru U, dod.+mont. OST 10</t>
  </si>
  <si>
    <t>7900011</t>
  </si>
  <si>
    <t>Umyvadlová deska pro vložené umyvadlo 1,95m, dod.+mont. OST 11</t>
  </si>
  <si>
    <t>7900012</t>
  </si>
  <si>
    <t>Umyvadlová deska pro vložené umyvadlo 1,5m, dod.+mont. OST 12</t>
  </si>
  <si>
    <t>7900013</t>
  </si>
  <si>
    <t>Hliníková lavička 1000x300x420mm, dod.+mont. OST 13</t>
  </si>
  <si>
    <t>7900014</t>
  </si>
  <si>
    <t>Nástěnný čtyřháček, dod.+mont. OST 14</t>
  </si>
  <si>
    <t>7900015</t>
  </si>
  <si>
    <t>Zrcadlo 1200x800, dod.+mont. OST 17</t>
  </si>
  <si>
    <t>7900016</t>
  </si>
  <si>
    <t>Zrcadlo 830x850, dod.+mont. OST 18</t>
  </si>
  <si>
    <t>7900017</t>
  </si>
  <si>
    <t>Zrcadlo 300x600, dod.+mont. OST 25</t>
  </si>
  <si>
    <t>7900018</t>
  </si>
  <si>
    <t>Nástěnný dvojháček, dod.+mont. OST 27</t>
  </si>
  <si>
    <t>7900019</t>
  </si>
  <si>
    <t>Záchytná síť za brankou 23,0x4,6m, dod.+mont. OST 28, 31</t>
  </si>
  <si>
    <t>7900020</t>
  </si>
  <si>
    <t>Orientační systém - nápisy na dveře, piktogramy, nápisy v interieru kotvené do stěn, inform. cedule, samolepky na zeď, dod.+mont. OST 30,32,33,35,44</t>
  </si>
  <si>
    <t>7900021</t>
  </si>
  <si>
    <t>Sestava 3 šatních skříní, dod.+mont. OST 34</t>
  </si>
  <si>
    <t>7900022</t>
  </si>
  <si>
    <t>Recepční pult atypický, dod.+mont. OST 36</t>
  </si>
  <si>
    <t>7900023</t>
  </si>
  <si>
    <t>Regál s kov.konstrukcí a kov.policemi 1200x600x2700mm, dod.+mont. OST 37</t>
  </si>
  <si>
    <t>7900024</t>
  </si>
  <si>
    <t>Závěsné svítidlo pro osvětlení pultu recepce, dod.+mont. OST 38</t>
  </si>
  <si>
    <t>7900025</t>
  </si>
  <si>
    <t>Otevřený regál s policemi 2500x500x1000mm, police dělené 250x250mm, dod.+mont. OST 41</t>
  </si>
  <si>
    <t>7900026</t>
  </si>
  <si>
    <t>Zrcadlo 900x500, dod.+mont. OST 42</t>
  </si>
  <si>
    <t>7900027</t>
  </si>
  <si>
    <t>Pult pod zrcadlem, dod.+mont. OST 43</t>
  </si>
  <si>
    <t>7900028</t>
  </si>
  <si>
    <t>Branky na florbal, dod.+mont.OST45</t>
  </si>
  <si>
    <t>7900029</t>
  </si>
  <si>
    <t>Mantinely na florbal (hřiště 26x16m) + vozík, dod.+mont.OST46</t>
  </si>
  <si>
    <t>7900030</t>
  </si>
  <si>
    <t>Hokejka na florbal, OST47</t>
  </si>
  <si>
    <t>7900031</t>
  </si>
  <si>
    <t>Míček na florbal, OST48</t>
  </si>
  <si>
    <t>7900032</t>
  </si>
  <si>
    <t>Švédská bedna, OST49</t>
  </si>
  <si>
    <t>7900033</t>
  </si>
  <si>
    <t>Gynmastická koza, OST50</t>
  </si>
  <si>
    <t>7900034</t>
  </si>
  <si>
    <t>Švédská lavička, OST51</t>
  </si>
  <si>
    <t>7900035</t>
  </si>
  <si>
    <t>Bradla s pojezdem, OST52</t>
  </si>
  <si>
    <t>7900036</t>
  </si>
  <si>
    <t>Odrazový můstek, OST53</t>
  </si>
  <si>
    <t>7900037</t>
  </si>
  <si>
    <t>Žíněnka, OST54</t>
  </si>
  <si>
    <t>7900038</t>
  </si>
  <si>
    <t>Gymnastický běhoun 8,0x1,0m, dod.+mont.</t>
  </si>
  <si>
    <t>7900039</t>
  </si>
  <si>
    <t>Gynmastická žíněnka, OST56</t>
  </si>
  <si>
    <t>7900040</t>
  </si>
  <si>
    <t>Míč na volejbal, OST57</t>
  </si>
  <si>
    <t>7900041</t>
  </si>
  <si>
    <t>Kompletní sada na volejbal, nohejbal, sloupy vč.pouzder,síť, anténky, dod.+mont. OST58,59</t>
  </si>
  <si>
    <t>7900042</t>
  </si>
  <si>
    <t>Míč na basketbal, OST 60</t>
  </si>
  <si>
    <t>7900043</t>
  </si>
  <si>
    <t>Pojízdný vozík na míče, OST61</t>
  </si>
  <si>
    <t>7900044</t>
  </si>
  <si>
    <t>Posuvný pojízdný vozík na míče, OST62</t>
  </si>
  <si>
    <t>7900045</t>
  </si>
  <si>
    <t>Míč na fotbal, OST63</t>
  </si>
  <si>
    <t>7900046</t>
  </si>
  <si>
    <t>Míč na házenou, OST64</t>
  </si>
  <si>
    <t>7900047</t>
  </si>
  <si>
    <t>Branka na házenou, síť, záclonka, OST65</t>
  </si>
  <si>
    <t>7900048</t>
  </si>
  <si>
    <t>Míč na futsal, OST66</t>
  </si>
  <si>
    <t>7900049</t>
  </si>
  <si>
    <t>Kompletní sada na tenis, sloupy vč.pouzder,síť, podpěry, dod.+mont.</t>
  </si>
  <si>
    <t>7900050</t>
  </si>
  <si>
    <t>Sada míčků na tenis - 75kusů ve sběrném koši, OST68</t>
  </si>
  <si>
    <t>7900051</t>
  </si>
  <si>
    <t>Raketa na tenis, OST69</t>
  </si>
  <si>
    <t>7900052</t>
  </si>
  <si>
    <t>Mobilní ocel.sloupky na badminton vč.zátěže + síť, OST70</t>
  </si>
  <si>
    <t>7900053</t>
  </si>
  <si>
    <t>Badmintonový set - 12x raketa, 12x míček, OST71</t>
  </si>
  <si>
    <t>7900054</t>
  </si>
  <si>
    <t>Ringo kroužek, OST72</t>
  </si>
  <si>
    <t>7900055</t>
  </si>
  <si>
    <t>Rozlišovací dresy - 4x 15ks, OST73</t>
  </si>
  <si>
    <t>7900056</t>
  </si>
  <si>
    <t>Stůl na stolní tenis, pojízdný, vč.síťky, OST74</t>
  </si>
  <si>
    <t>7900057</t>
  </si>
  <si>
    <t>Raketa na stolní tenis vč.míčku, OST75</t>
  </si>
  <si>
    <t>7900058</t>
  </si>
  <si>
    <t>Tréninkový kužel, OST76</t>
  </si>
  <si>
    <t>7900059</t>
  </si>
  <si>
    <t>Startovní čísla 1-100, OST77</t>
  </si>
  <si>
    <t>7900060</t>
  </si>
  <si>
    <t>Švihadlo, OST78</t>
  </si>
  <si>
    <t>7900061</t>
  </si>
  <si>
    <t>Kancelářská židle, OST86</t>
  </si>
  <si>
    <t>7900062</t>
  </si>
  <si>
    <t>Pohovka 1380x670x700, OST94</t>
  </si>
  <si>
    <t>7900063</t>
  </si>
  <si>
    <t>Konferenční stolek, OST95</t>
  </si>
  <si>
    <t>7900064</t>
  </si>
  <si>
    <t>Kavárenský stůl 800x800x740mm, OST96</t>
  </si>
  <si>
    <t>7900065</t>
  </si>
  <si>
    <t>Jídelní židle, OST97</t>
  </si>
  <si>
    <t>7900066</t>
  </si>
  <si>
    <t>Barová židle, OST98</t>
  </si>
  <si>
    <t>7900067</t>
  </si>
  <si>
    <t>Kancelářská židle, OST99</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</si>
  <si>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</si>
  <si>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</si>
  <si>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</si>
  <si>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</si>
  <si>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</si>
  <si>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</si>
  <si>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</si>
  <si>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</si>
  <si>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</si>
  <si>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</si>
  <si>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</si>
  <si>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</si>
  <si>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</si>
  <si>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</si>
  <si>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</si>
  <si>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</si>
  <si>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</si>
  <si>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</si>
  <si>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</si>
  <si>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</si>
  <si>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</si>
  <si>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</si>
  <si>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</si>
  <si>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</si>
  <si>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</si>
  <si>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</si>
  <si>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</si>
  <si>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</si>
  <si>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</si>
  <si>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</si>
  <si>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</si>
  <si>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</si>
  <si>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</si>
  <si>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</si>
  <si>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</si>
  <si>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</si>
  <si>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</si>
  <si>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</si>
  <si>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</si>
  <si>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</si>
  <si>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</si>
  <si>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</si>
  <si>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</si>
  <si>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</si>
  <si>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</si>
  <si>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</si>
  <si>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</si>
  <si>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</si>
  <si>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</si>
  <si>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</si>
  <si>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</si>
  <si>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</si>
  <si>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</si>
  <si>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</si>
  <si>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</si>
  <si>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</si>
  <si>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</si>
  <si>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</si>
  <si>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</si>
  <si>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</si>
  <si>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</si>
  <si>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</si>
  <si>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</si>
  <si>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</si>
  <si>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</si>
  <si>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</si>
  <si>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</si>
  <si>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</si>
  <si>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</si>
  <si>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</si>
  <si>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</si>
  <si>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</si>
  <si>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</si>
  <si>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</si>
  <si>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</si>
  <si>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</si>
  <si>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</si>
  <si>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</si>
  <si>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</si>
  <si>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</si>
  <si>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</si>
  <si>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M210002</t>
  </si>
  <si>
    <t>Kabel 1-CXKH-V180 3x2,5 B2ca s1.d0 uložený pevně, vč.dodávky kabelu</t>
  </si>
  <si>
    <t>M210003</t>
  </si>
  <si>
    <t>Kabel 1-CXKH-V180 7x1,5 B2ca s1.d0 uložený pevně, vč.dodávky kabelu</t>
  </si>
  <si>
    <t>M210004</t>
  </si>
  <si>
    <t>Kabel 1-CXKH-R 3x1,5 B2ca s1.d0 uložený pevně, vč.dodávky kabelu</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</si>
  <si>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</si>
  <si>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</si>
  <si>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</si>
  <si>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</si>
  <si>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</si>
  <si>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</si>
  <si>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</si>
  <si>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</si>
  <si>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</si>
  <si>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</si>
  <si>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</si>
  <si>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</si>
  <si>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</si>
  <si>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</si>
  <si>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</si>
  <si>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</si>
  <si>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</si>
  <si>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</si>
  <si>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</si>
  <si>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</si>
  <si>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</si>
  <si>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</si>
  <si>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</si>
  <si>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</si>
  <si>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</si>
  <si>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</si>
  <si>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</si>
  <si>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</si>
  <si>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</si>
  <si>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</si>
  <si>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</si>
  <si>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</si>
  <si>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</si>
  <si>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</si>
  <si>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</si>
  <si>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</si>
  <si>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</si>
  <si>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</si>
  <si>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</si>
  <si>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</si>
  <si>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</si>
  <si>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</si>
  <si>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</si>
  <si>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</si>
  <si>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</si>
  <si>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</si>
  <si>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</si>
  <si>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</si>
  <si>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</si>
  <si>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</si>
  <si>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</si>
  <si>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</si>
  <si>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</si>
  <si>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</si>
  <si>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</si>
  <si>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</si>
  <si>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</si>
  <si>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</si>
  <si>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</si>
  <si>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</si>
  <si>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</si>
  <si>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</si>
  <si>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</si>
  <si>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</si>
  <si>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</si>
  <si>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</si>
  <si>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</si>
  <si>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</si>
  <si>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</si>
  <si>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</si>
  <si>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</si>
  <si>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</si>
  <si>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</si>
  <si>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</si>
  <si>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</si>
  <si>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</si>
  <si>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</si>
  <si>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</si>
  <si>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</si>
  <si>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</si>
  <si>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</si>
  <si>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</si>
  <si>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</si>
  <si>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</si>
  <si>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</si>
  <si>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</si>
  <si>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</si>
  <si>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</si>
  <si>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</si>
  <si>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</si>
  <si>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</si>
  <si>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</si>
  <si>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</si>
  <si>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</si>
  <si>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</si>
  <si>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</si>
  <si>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</si>
  <si>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</si>
  <si>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</si>
  <si>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</si>
  <si>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</si>
  <si>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</si>
  <si>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</si>
  <si>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</si>
  <si>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</si>
  <si>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</si>
  <si>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</si>
  <si>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</si>
  <si>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</si>
  <si>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</si>
  <si>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</si>
  <si>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</si>
  <si>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</si>
  <si>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</si>
  <si>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</si>
  <si>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</si>
  <si>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</si>
  <si>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</si>
  <si>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</si>
  <si>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</si>
  <si>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</si>
  <si>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</si>
  <si>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</si>
  <si>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</si>
  <si>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</si>
  <si>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</si>
  <si>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</si>
  <si>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</si>
  <si>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</si>
  <si>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</si>
  <si>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</si>
  <si>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</si>
  <si>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</si>
  <si>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</si>
  <si>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</si>
  <si>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</si>
  <si>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</si>
  <si>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</si>
  <si>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</si>
  <si>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</si>
  <si>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</si>
  <si>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</si>
  <si>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</si>
  <si>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210010004RT1</t>
  </si>
  <si>
    <t>Trubky  trubka ohebná, PVC, uložená pod omítku, průměr 29 mm, mech.pevnost 125 N/5 cm, včetně dodávky materiálu</t>
  </si>
  <si>
    <t>POL1_9</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</si>
  <si>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</si>
  <si>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</si>
  <si>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</si>
  <si>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</si>
  <si>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</si>
  <si>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</si>
  <si>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</si>
  <si>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</si>
  <si>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</si>
  <si>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</si>
  <si>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</si>
  <si>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</si>
  <si>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</si>
  <si>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</si>
  <si>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</si>
  <si>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</si>
  <si>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</si>
  <si>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</si>
  <si>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</si>
  <si>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</si>
  <si>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</si>
  <si>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</si>
  <si>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</si>
  <si>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</si>
  <si>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</si>
  <si>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</si>
  <si>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</si>
  <si>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</si>
  <si>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</si>
  <si>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</si>
  <si>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</si>
  <si>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</si>
  <si>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</si>
  <si>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</si>
  <si>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</si>
  <si>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</si>
  <si>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</si>
  <si>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</si>
  <si>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</si>
  <si>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</si>
  <si>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</si>
  <si>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</si>
  <si>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</si>
  <si>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</si>
  <si>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</si>
  <si>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</si>
  <si>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</si>
  <si>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</si>
  <si>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</si>
  <si>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</si>
  <si>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</si>
  <si>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</si>
  <si>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</si>
  <si>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</si>
  <si>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</si>
  <si>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</si>
  <si>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</si>
  <si>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</si>
  <si>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</si>
  <si>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</si>
  <si>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</si>
  <si>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</si>
  <si>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</si>
  <si>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</si>
  <si>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</si>
  <si>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</si>
  <si>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</si>
  <si>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</si>
  <si>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</si>
  <si>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</si>
  <si>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</si>
  <si>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</si>
  <si>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</si>
  <si>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</si>
  <si>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</si>
  <si>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</si>
  <si>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</si>
  <si>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</si>
  <si>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</si>
  <si>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</si>
  <si>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</si>
  <si>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</si>
  <si>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</si>
  <si>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</si>
  <si>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</si>
  <si>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</si>
  <si>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</si>
  <si>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</si>
  <si>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</si>
  <si>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</si>
  <si>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</si>
  <si>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</si>
  <si>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</si>
  <si>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</si>
  <si>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</si>
  <si>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</si>
  <si>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</si>
  <si>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</si>
  <si>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</si>
  <si>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</si>
  <si>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</si>
  <si>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</si>
  <si>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</si>
  <si>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</si>
  <si>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</si>
  <si>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</si>
  <si>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</si>
  <si>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</si>
  <si>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</si>
  <si>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</si>
  <si>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</si>
  <si>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</si>
  <si>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</si>
  <si>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</si>
  <si>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</si>
  <si>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</si>
  <si>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</si>
  <si>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</si>
  <si>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</si>
  <si>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</si>
  <si>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</si>
  <si>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</si>
  <si>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</si>
  <si>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</si>
  <si>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</si>
  <si>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</si>
  <si>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</si>
  <si>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</si>
  <si>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</si>
  <si>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</si>
  <si>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</si>
  <si>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</si>
  <si>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</si>
  <si>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</si>
  <si>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</si>
  <si>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</si>
  <si>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</si>
  <si>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</si>
  <si>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</si>
  <si>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</si>
  <si>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</si>
  <si>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</si>
  <si>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</si>
  <si>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</si>
  <si>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</si>
  <si>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</si>
  <si>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</si>
  <si>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</si>
  <si>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</si>
  <si>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</si>
  <si>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</si>
  <si>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</si>
  <si>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</si>
  <si>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</si>
  <si>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</si>
  <si>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</si>
  <si>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</si>
  <si>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</si>
  <si>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</si>
  <si>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</si>
  <si>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</si>
  <si>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</si>
  <si>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</si>
  <si>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</si>
  <si>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</si>
  <si>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</si>
  <si>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</si>
  <si>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</si>
  <si>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</si>
  <si>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</si>
  <si>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</si>
  <si>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</si>
  <si>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</si>
  <si>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</si>
  <si>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</si>
  <si>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</si>
  <si>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</si>
  <si>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</si>
  <si>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</si>
  <si>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R-položka</t>
  </si>
  <si>
    <t>POL12_1</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</si>
  <si>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</si>
  <si>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</si>
  <si>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</si>
  <si>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</si>
  <si>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</si>
  <si>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</si>
  <si>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</si>
  <si>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</si>
  <si>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</si>
  <si>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</si>
  <si>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</si>
  <si>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</si>
  <si>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</si>
  <si>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</si>
  <si>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</si>
  <si>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</si>
  <si>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</si>
  <si>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</si>
  <si>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</si>
  <si>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</si>
  <si>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</si>
  <si>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</si>
  <si>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</si>
  <si>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</si>
  <si>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</si>
  <si>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</si>
  <si>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</si>
  <si>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</si>
  <si>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</si>
  <si>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</si>
  <si>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</si>
  <si>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</si>
  <si>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</si>
  <si>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</si>
  <si>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</si>
  <si>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</si>
  <si>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</si>
  <si>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</si>
  <si>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</si>
  <si>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</si>
  <si>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</si>
  <si>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</si>
  <si>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</si>
  <si>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</si>
  <si>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</si>
  <si>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</si>
  <si>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</si>
  <si>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</si>
  <si>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</si>
  <si>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</si>
  <si>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</si>
  <si>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</si>
  <si>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</si>
  <si>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</si>
  <si>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</si>
  <si>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</si>
  <si>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</si>
  <si>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</si>
  <si>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</si>
  <si>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</si>
  <si>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</si>
  <si>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</si>
  <si>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</si>
  <si>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</si>
  <si>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M240031</t>
  </si>
  <si>
    <t>Výústka čtyřhranná odvodní na kruh.potrubí 325x75, 6.08, dod.+mont.</t>
  </si>
  <si>
    <t>M240032</t>
  </si>
  <si>
    <t>Výfuková havice komfortní d200, 1.17, 6.12, 7.08,, 1.11, dod.+mont.</t>
  </si>
  <si>
    <t>M240033</t>
  </si>
  <si>
    <t>Výfuková havice komfortní d250, 4.12, 5.11, dod.+mont.</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</si>
  <si>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</si>
  <si>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</si>
  <si>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</si>
  <si>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</si>
  <si>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</si>
  <si>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</si>
  <si>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</si>
  <si>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</si>
  <si>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</si>
  <si>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</si>
  <si>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</si>
  <si>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</si>
  <si>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M240040</t>
  </si>
  <si>
    <t>Koncový distribuční element odvodní (talíř.ventil), d200 vč.přísl., 4.09 dod.+mont.</t>
  </si>
  <si>
    <t>M240041</t>
  </si>
  <si>
    <t>Koncový distribuční element odvodní (talíř.ventil), d160 vč.přísl., 5.07,6.07,7.05 dod.+mont.</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</si>
  <si>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</si>
  <si>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</si>
  <si>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</si>
  <si>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</si>
  <si>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</si>
  <si>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</si>
  <si>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</si>
  <si>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</si>
  <si>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</si>
  <si>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</si>
  <si>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</si>
  <si>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</si>
  <si>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</si>
  <si>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</si>
  <si>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M240044e</t>
  </si>
  <si>
    <t>Kruhové potrubí Spiro vč.spoj.a těsnícího materiál, d180, dod.+mont.</t>
  </si>
  <si>
    <t>M240044f</t>
  </si>
  <si>
    <t>Kruhové potrubí Spiro vč.spoj.a těsnícího materiál, d200, dod.+mont.</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</si>
  <si>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</si>
  <si>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</si>
  <si>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</si>
  <si>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</si>
  <si>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</si>
  <si>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</si>
  <si>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</si>
  <si>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</si>
  <si>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M240045b</t>
  </si>
  <si>
    <t>Oheb. Al lamin.hadice s miner.tepel.a akust.izol., d160, dod.+mont.</t>
  </si>
  <si>
    <t>M240045c</t>
  </si>
  <si>
    <t>Oheb. Al lamin.hadice s miner.tepel.a akust.izol., d200, dod.+mont.</t>
  </si>
  <si>
    <t>M240045d</t>
  </si>
  <si>
    <t>Oheb. Al lamin.hadice s miner.tepel.a akust.izol., d250, dod.+mont.</t>
  </si>
  <si>
    <t>M240045e</t>
  </si>
  <si>
    <t>Oheb. Al lamin.hadice s miner.tepel.a akust.izol., d315, dod.+mont.</t>
  </si>
  <si>
    <t>M240046</t>
  </si>
  <si>
    <t>Čtyřhranné potrubí z Pz plechu vč.spoj.a těs.mater, dod.+mont.</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</si>
  <si>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</si>
  <si>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</si>
  <si>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</si>
  <si>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</si>
  <si>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</si>
  <si>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</si>
  <si>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</si>
  <si>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</si>
  <si>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</si>
  <si>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</si>
  <si>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</si>
  <si>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</si>
  <si>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</si>
  <si>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</si>
  <si>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</si>
  <si>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</si>
  <si>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</si>
  <si>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</si>
  <si>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</si>
  <si>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</si>
  <si>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</si>
  <si>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</si>
  <si>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</si>
  <si>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</si>
  <si>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</si>
  <si>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</si>
  <si>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</si>
  <si>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</si>
  <si>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</si>
  <si>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</si>
  <si>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</si>
  <si>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</si>
  <si>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</si>
  <si>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</si>
  <si>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</si>
  <si>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</si>
  <si>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</si>
  <si>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</si>
  <si>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</si>
  <si>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</si>
  <si>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</si>
  <si>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</si>
  <si>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</si>
  <si>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</si>
  <si>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</si>
  <si>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</si>
  <si>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</si>
  <si>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</si>
  <si>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</si>
  <si>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</si>
  <si>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</si>
  <si>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</si>
  <si>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</si>
  <si>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</si>
  <si>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</si>
  <si>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</si>
  <si>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</si>
  <si>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</si>
  <si>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</si>
  <si>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</si>
  <si>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</si>
  <si>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</si>
  <si>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</si>
  <si>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</si>
  <si>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</si>
  <si>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</si>
  <si>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</si>
  <si>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</si>
  <si>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</si>
  <si>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</si>
  <si>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</si>
  <si>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</si>
  <si>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</si>
  <si>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</si>
  <si>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</si>
  <si>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</si>
  <si>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</si>
  <si>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</si>
  <si>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</si>
  <si>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</si>
  <si>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</si>
  <si>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</si>
  <si>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</si>
  <si>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</si>
  <si>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</si>
  <si>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</si>
  <si>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</si>
  <si>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</si>
  <si>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</si>
  <si>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</si>
  <si>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</si>
  <si>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</si>
  <si>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</si>
  <si>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</si>
  <si>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</si>
  <si>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</si>
  <si>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</si>
  <si>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</si>
  <si>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</si>
  <si>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</si>
  <si>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</si>
  <si>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</si>
  <si>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</si>
  <si>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</si>
  <si>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</si>
  <si>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</si>
  <si>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</si>
  <si>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</si>
  <si>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</si>
  <si>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</si>
  <si>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</si>
  <si>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</si>
  <si>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</si>
  <si>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</si>
  <si>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</si>
  <si>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</si>
  <si>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</si>
  <si>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</si>
  <si>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</si>
  <si>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</si>
  <si>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</si>
  <si>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</si>
  <si>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</si>
  <si>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</si>
  <si>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</si>
  <si>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</si>
  <si>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</si>
  <si>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</si>
  <si>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</si>
  <si>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</si>
  <si>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</si>
  <si>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</si>
  <si>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</si>
  <si>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894423112RT1</t>
  </si>
  <si>
    <t>Osazení betonových dílců pro šachty podle DIN 4034 šachtového dna, o hmotnosti do 3 t</t>
  </si>
  <si>
    <t>899103111RT2</t>
  </si>
  <si>
    <t>Osazení poklopů litinových a ocelových včetně dodávky poklopu litinového s rámem _x000D_
 kruhového D 600 mm</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</si>
  <si>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</si>
  <si>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</si>
  <si>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</si>
  <si>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</si>
  <si>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</si>
  <si>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</si>
  <si>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</si>
  <si>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</si>
  <si>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</si>
  <si>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</si>
  <si>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</si>
  <si>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</si>
  <si>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</si>
  <si>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</si>
  <si>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</si>
  <si>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</si>
  <si>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</si>
  <si>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</si>
  <si>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</si>
  <si>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</si>
  <si>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</si>
  <si>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</si>
  <si>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</si>
  <si>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</si>
  <si>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</si>
  <si>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</si>
  <si>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</si>
  <si>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</si>
  <si>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</si>
  <si>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</si>
  <si>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</si>
  <si>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</si>
  <si>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</si>
  <si>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</si>
  <si>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</si>
  <si>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</si>
  <si>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</si>
  <si>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</si>
  <si>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</si>
  <si>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</si>
  <si>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</si>
  <si>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</si>
  <si>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</si>
  <si>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</si>
  <si>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</si>
  <si>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</si>
  <si>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</si>
  <si>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</si>
  <si>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</si>
  <si>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</si>
  <si>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</si>
  <si>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</si>
  <si>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</si>
  <si>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</si>
  <si>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</si>
  <si>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</si>
  <si>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</si>
  <si>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</si>
  <si>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</si>
  <si>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</si>
  <si>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</si>
  <si>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</si>
  <si>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</si>
  <si>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</si>
  <si>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</si>
  <si>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</si>
  <si>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</si>
  <si>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</si>
  <si>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</si>
  <si>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</si>
  <si>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</si>
  <si>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</si>
  <si>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</si>
  <si>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</si>
  <si>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</si>
  <si>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</si>
  <si>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</si>
  <si>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</si>
  <si>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</si>
  <si>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</si>
  <si>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</si>
  <si>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</si>
  <si>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</si>
  <si>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</si>
  <si>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</si>
  <si>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</si>
  <si>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289971211R00</t>
  </si>
  <si>
    <t>Zřízení vrstvy z geotextilie na upraveném povrchu sklon do 1:5, šířka od 0 do 3 m</t>
  </si>
  <si>
    <t>564831111R00</t>
  </si>
  <si>
    <t>Podklad ze štěrkodrti s rozprostřením a zhutněním frakce 0-63 mm, tloušťka po zhutnění 100 mm</t>
  </si>
  <si>
    <t>564851111R00</t>
  </si>
  <si>
    <t>Podklad ze štěrkodrti s rozprostřením a zhutněním frakce 0-63 mm, tloušťka po zhutnění 150 mm</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</si>
  <si>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</si>
  <si>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</si>
  <si>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</si>
  <si>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</si>
  <si>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</si>
  <si>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</si>
  <si>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</si>
  <si>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</si>
  <si>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</si>
  <si>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</si>
  <si>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</si>
  <si>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</si>
  <si>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</si>
  <si>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</si>
  <si>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</si>
  <si>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</si>
  <si>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</si>
  <si>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</si>
  <si>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</si>
  <si>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</si>
  <si>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</si>
  <si>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776972622R00</t>
  </si>
  <si>
    <t>Čisticí zóny a rohože vstupní rohož, z černých umělohmotných profilů s nylonovými kartáčky spojenými nerezovým lankem a oděleny pryžovými mezikroužky, tloušťky 22 mm</t>
  </si>
  <si>
    <t>59245030R</t>
  </si>
  <si>
    <t>dlažba betonová zámková, dvouvrstvá; kost; šedá; l = 200 mm; š = 165 mm; tl. 80,0 mm</t>
  </si>
  <si>
    <t>59245031R</t>
  </si>
  <si>
    <t>dlažba betonová zámková, dvouvrstvá; kost; červená; l = 200 mm; š = 165 mm; tl. 80,0 mm</t>
  </si>
  <si>
    <t>59246154R</t>
  </si>
  <si>
    <t>dlažba betonová plošná; čtverec; povrch reliéfní, lak tvrzený infračerveným zářením; šedá; l = 600 mm; š = 600 mm; tl. 62,0 mm</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</si>
  <si>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</si>
  <si>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</si>
  <si>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</si>
  <si>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</si>
  <si>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</si>
  <si>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</si>
  <si>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133201109R00</t>
  </si>
  <si>
    <t>Hloubení šachet v hornině 3_x000D_
 příplatek za lepivost horniny</t>
  </si>
  <si>
    <t>275313621R00</t>
  </si>
  <si>
    <t>Beton základových patek prostý třídy C 20/25</t>
  </si>
  <si>
    <t>275353111R00</t>
  </si>
  <si>
    <t>Bednění kotevních otvorů a prostupů v základových patkách o průřezu přes 0,01 do 0,02 m2, hloubky do 0,5 m</t>
  </si>
  <si>
    <t>včetně polohového zajištění a odbednění, popřípadě ztraceného bednění z pletiva a podobně.</t>
  </si>
  <si>
    <t>318261112RT1</t>
  </si>
  <si>
    <t>Ploty z betonových tvárnic s výztuží a betonovou zálivkou tvárnice, tloušťky 190 mm, jednostranně štípané, přírodní</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</si>
  <si>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</si>
  <si>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</si>
  <si>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</si>
  <si>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962052211R00</t>
  </si>
  <si>
    <t>Bourání zdiva železobetonového nadzákladového</t>
  </si>
  <si>
    <t>nebo vybourání otvorů průřezové plochy přes 4 m2 ve zdivu železobetonovém, 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</si>
  <si>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</si>
  <si>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</si>
  <si>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</si>
  <si>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968071136R00</t>
  </si>
  <si>
    <t>Vyvěšení nebo zavěšení kovových křídel vrat, plochy do 4 m2</t>
  </si>
  <si>
    <t>970041100R00</t>
  </si>
  <si>
    <t>Jádrové vrtání, kruhové prostupy v prostém betonu jádrové vrtání , do D 100 mm</t>
  </si>
  <si>
    <t>800-6</t>
  </si>
  <si>
    <t>s hrubým urovnáním,</t>
  </si>
  <si>
    <t>Odstranění sloupků v oplocení</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</si>
  <si>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</si>
  <si>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</si>
  <si>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</si>
  <si>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</si>
  <si>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</si>
  <si>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</si>
  <si>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</si>
  <si>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</si>
  <si>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</si>
  <si>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</si>
  <si>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</si>
  <si>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13851061R</t>
  </si>
  <si>
    <t>plech ocelový s povrchovou úpravou tvrdý; tl.  0,50 mm; rovinná tabule 1230x2000mm; povrchová úprava jednostranně; polyester,tl. 25 mikronů,  s ochrannou fólií</t>
  </si>
  <si>
    <t>POL3_7</t>
  </si>
  <si>
    <t>338171111R00</t>
  </si>
  <si>
    <t>Osazování sloupků a vzpěr plotových ocelových výšky do 2,00 m, se zalitím jakoukoliv cementovou maltou do vynechaných otvorů</t>
  </si>
  <si>
    <t>trubkových nebo profilovaných</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</si>
  <si>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</si>
  <si>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</si>
  <si>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</si>
  <si>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</si>
  <si>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767914130R00</t>
  </si>
  <si>
    <t>Montáž oplocení z pletiva rámového na ocelové sloupky, o výšce přes 1,5 do 2 m</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</si>
  <si>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</si>
  <si>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</si>
  <si>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</si>
  <si>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</si>
  <si>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</si>
  <si>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</si>
  <si>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</si>
  <si>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</si>
  <si>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55342402Ra</t>
  </si>
  <si>
    <t>Plotový panel drátěný 3D poplast. výška 1230 mm</t>
  </si>
  <si>
    <t>55342407Ra</t>
  </si>
  <si>
    <t>Plotový panel drátěný 3D poplast. RAL  výška 1630 mm</t>
  </si>
  <si>
    <t>553462195R</t>
  </si>
  <si>
    <t>objímka průběžná, rohová; materiál ocel; d 60 mm; povrch prášková vypalovací barva, pozink</t>
  </si>
  <si>
    <t>55346470a</t>
  </si>
  <si>
    <t>Vrata ocelová (rám) s ocel.sloupky 400x162cm, vč.povrch.úpravy</t>
  </si>
  <si>
    <t>55346470b</t>
  </si>
  <si>
    <t>Branka ocelová (rám) s ocel.sloupky 110x162cm, vč.povrch.úpravy</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</si>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</sst>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5"/>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SUMIF(F64:F101,A16,I64:I101)+SUMIF(F64:F101,"PSU",I64:I101)</f>
        <v>0</v>
      </c>
      <c r="J16" s="85"/>
    </row>
    <row r="17" spans="1:10" ht="23.25" customHeight="1">
      <c r="A17" s="197" t="s">
        <v>25</v>
      </c>
      <c r="B17" s="38" t="s">
        <v>25</v>
      </c>
      <c r="C17" s="62"/>
      <c r="D17" s="63"/>
      <c r="E17" s="83"/>
      <c r="F17" s="84"/>
      <c r="G17" s="83"/>
      <c r="H17" s="84"/>
      <c r="I17" s="83">
        <f>SUMIF(F64:F101,A17,I64:I101)</f>
        <v>0</v>
      </c>
      <c r="J17" s="85"/>
    </row>
    <row r="18" spans="1:10" ht="23.25" customHeight="1">
      <c r="A18" s="197" t="s">
        <v>26</v>
      </c>
      <c r="B18" s="38" t="s">
        <v>26</v>
      </c>
      <c r="C18" s="62"/>
      <c r="D18" s="63"/>
      <c r="E18" s="83"/>
      <c r="F18" s="84"/>
      <c r="G18" s="83"/>
      <c r="H18" s="84"/>
      <c r="I18" s="83">
        <f>SUMIF(F64:F101,A18,I64:I101)</f>
        <v>0</v>
      </c>
      <c r="J18" s="85"/>
    </row>
    <row r="19" spans="1:10" ht="23.25" customHeight="1">
      <c r="A19" s="197" t="s">
        <v>157</v>
      </c>
      <c r="B19" s="38" t="s">
        <v>27</v>
      </c>
      <c r="C19" s="62"/>
      <c r="D19" s="63"/>
      <c r="E19" s="83"/>
      <c r="F19" s="84"/>
      <c r="G19" s="83"/>
      <c r="H19" s="84"/>
      <c r="I19" s="83">
        <f>SUMIF(F64:F101,A19,I64:I101)</f>
        <v>0</v>
      </c>
      <c r="J19" s="85"/>
    </row>
    <row r="20" spans="1:10" ht="23.25" customHeight="1">
      <c r="A20" s="197" t="s">
        <v>158</v>
      </c>
      <c r="B20" s="38" t="s">
        <v>28</v>
      </c>
      <c r="C20" s="62"/>
      <c r="D20" s="63"/>
      <c r="E20" s="83"/>
      <c r="F20" s="84"/>
      <c r="G20" s="83"/>
      <c r="H20" s="84"/>
      <c r="I20" s="83">
        <f>SUMIF(F64:F101,A20,I64:I101)</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Pol'!AE418+'02 18_43_02 Pol'!AE1297+'03 18_43_03 Pol'!AE58+'04 18_43_04 Pol'!AE64+'05 18_43_05 Pol'!AE56+'06 18_43_06 Pol'!AE58+'07 18_43_07 Pol'!AE90+'08 18_43_08 Pol'!AE63</f>
        <v>0</v>
      </c>
      <c r="G39" s="149">
        <f>'01 18_43_01 Pol'!AF418+'02 18_43_02 Pol'!AF1297+'03 18_43_03 Pol'!AF58+'04 18_43_04 Pol'!AF64+'05 18_43_05 Pol'!AF56+'06 18_43_06 Pol'!AF58+'07 18_43_07 Pol'!AF90+'08 18_43_08 Pol'!AF63</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Pol'!AE418</f>
        <v>0</v>
      </c>
      <c r="G41" s="156">
        <f>'01 18_43_01 Pol'!AF418</f>
        <v>0</v>
      </c>
      <c r="H41" s="156"/>
      <c r="I41" s="157">
        <f>F41+G41+H41</f>
        <v>0</v>
      </c>
      <c r="J41" s="158" t="str">
        <f>IF(CenaCelkemVypocet=0,"",I41/CenaCelkemVypocet*100)</f>
        <v/>
      </c>
    </row>
    <row r="42" spans="1:10" ht="25.5" customHeight="1">
      <c r="A42" s="135">
        <v>3</v>
      </c>
      <c r="B42" s="159" t="s">
        <v>49</v>
      </c>
      <c r="C42" s="147" t="s">
        <v>50</v>
      </c>
      <c r="D42" s="147"/>
      <c r="E42" s="147"/>
      <c r="F42" s="160">
        <f>'01 18_43_01 Pol'!AE418</f>
        <v>0</v>
      </c>
      <c r="G42" s="150">
        <f>'01 18_43_01 Pol'!AF418</f>
        <v>0</v>
      </c>
      <c r="H42" s="150"/>
      <c r="I42" s="151">
        <f>F42+G42+H42</f>
        <v>0</v>
      </c>
      <c r="J42" s="152" t="str">
        <f>IF(CenaCelkemVypocet=0,"",I42/CenaCelkemVypocet*100)</f>
        <v/>
      </c>
    </row>
    <row r="43" spans="1:10" ht="25.5" customHeight="1">
      <c r="A43" s="135">
        <v>2</v>
      </c>
      <c r="B43" s="153" t="s">
        <v>51</v>
      </c>
      <c r="C43" s="154" t="s">
        <v>52</v>
      </c>
      <c r="D43" s="154"/>
      <c r="E43" s="154"/>
      <c r="F43" s="155">
        <f>'02 18_43_02 Pol'!AE1297</f>
        <v>0</v>
      </c>
      <c r="G43" s="156">
        <f>'02 18_43_02 Pol'!AF1297</f>
        <v>0</v>
      </c>
      <c r="H43" s="156"/>
      <c r="I43" s="157">
        <f>F43+G43+H43</f>
        <v>0</v>
      </c>
      <c r="J43" s="158" t="str">
        <f>IF(CenaCelkemVypocet=0,"",I43/CenaCelkemVypocet*100)</f>
        <v/>
      </c>
    </row>
    <row r="44" spans="1:10" ht="25.5" customHeight="1">
      <c r="A44" s="135">
        <v>3</v>
      </c>
      <c r="B44" s="159" t="s">
        <v>53</v>
      </c>
      <c r="C44" s="147" t="s">
        <v>54</v>
      </c>
      <c r="D44" s="147"/>
      <c r="E44" s="147"/>
      <c r="F44" s="160">
        <f>'02 18_43_02 Pol'!AE1297</f>
        <v>0</v>
      </c>
      <c r="G44" s="150">
        <f>'02 18_43_02 Pol'!AF1297</f>
        <v>0</v>
      </c>
      <c r="H44" s="150"/>
      <c r="I44" s="151">
        <f>F44+G44+H44</f>
        <v>0</v>
      </c>
      <c r="J44" s="152" t="str">
        <f>IF(CenaCelkemVypocet=0,"",I44/CenaCelkemVypocet*100)</f>
        <v/>
      </c>
    </row>
    <row r="45" spans="1:10" ht="25.5" customHeight="1">
      <c r="A45" s="135">
        <v>2</v>
      </c>
      <c r="B45" s="153" t="s">
        <v>55</v>
      </c>
      <c r="C45" s="154" t="s">
        <v>56</v>
      </c>
      <c r="D45" s="154"/>
      <c r="E45" s="154"/>
      <c r="F45" s="155">
        <f>'03 18_43_03 Pol'!AE58</f>
        <v>0</v>
      </c>
      <c r="G45" s="156">
        <f>'03 18_43_03 Pol'!AF58</f>
        <v>0</v>
      </c>
      <c r="H45" s="156"/>
      <c r="I45" s="157">
        <f>F45+G45+H45</f>
        <v>0</v>
      </c>
      <c r="J45" s="158" t="str">
        <f>IF(CenaCelkemVypocet=0,"",I45/CenaCelkemVypocet*100)</f>
        <v/>
      </c>
    </row>
    <row r="46" spans="1:10" ht="25.5" customHeight="1">
      <c r="A46" s="135">
        <v>3</v>
      </c>
      <c r="B46" s="159" t="s">
        <v>57</v>
      </c>
      <c r="C46" s="147" t="s">
        <v>58</v>
      </c>
      <c r="D46" s="147"/>
      <c r="E46" s="147"/>
      <c r="F46" s="160">
        <f>'03 18_43_03 Pol'!AE58</f>
        <v>0</v>
      </c>
      <c r="G46" s="150">
        <f>'03 18_43_03 Pol'!AF58</f>
        <v>0</v>
      </c>
      <c r="H46" s="150"/>
      <c r="I46" s="151">
        <f>F46+G46+H46</f>
        <v>0</v>
      </c>
      <c r="J46" s="152" t="str">
        <f>IF(CenaCelkemVypocet=0,"",I46/CenaCelkemVypocet*100)</f>
        <v/>
      </c>
    </row>
    <row r="47" spans="1:10" ht="25.5" customHeight="1">
      <c r="A47" s="135">
        <v>2</v>
      </c>
      <c r="B47" s="153" t="s">
        <v>59</v>
      </c>
      <c r="C47" s="154" t="s">
        <v>60</v>
      </c>
      <c r="D47" s="154"/>
      <c r="E47" s="154"/>
      <c r="F47" s="155">
        <f>'04 18_43_04 Pol'!AE64</f>
        <v>0</v>
      </c>
      <c r="G47" s="156">
        <f>'04 18_43_04 Pol'!AF64</f>
        <v>0</v>
      </c>
      <c r="H47" s="156"/>
      <c r="I47" s="157">
        <f>F47+G47+H47</f>
        <v>0</v>
      </c>
      <c r="J47" s="158" t="str">
        <f>IF(CenaCelkemVypocet=0,"",I47/CenaCelkemVypocet*100)</f>
        <v/>
      </c>
    </row>
    <row r="48" spans="1:10" ht="25.5" customHeight="1">
      <c r="A48" s="135">
        <v>3</v>
      </c>
      <c r="B48" s="159" t="s">
        <v>61</v>
      </c>
      <c r="C48" s="147" t="s">
        <v>62</v>
      </c>
      <c r="D48" s="147"/>
      <c r="E48" s="147"/>
      <c r="F48" s="160">
        <f>'04 18_43_04 Pol'!AE64</f>
        <v>0</v>
      </c>
      <c r="G48" s="150">
        <f>'04 18_43_04 Pol'!AF64</f>
        <v>0</v>
      </c>
      <c r="H48" s="150"/>
      <c r="I48" s="151">
        <f>F48+G48+H48</f>
        <v>0</v>
      </c>
      <c r="J48" s="152" t="str">
        <f>IF(CenaCelkemVypocet=0,"",I48/CenaCelkemVypocet*100)</f>
        <v/>
      </c>
    </row>
    <row r="49" spans="1:10" ht="25.5" customHeight="1">
      <c r="A49" s="135">
        <v>2</v>
      </c>
      <c r="B49" s="153" t="s">
        <v>63</v>
      </c>
      <c r="C49" s="154" t="s">
        <v>64</v>
      </c>
      <c r="D49" s="154"/>
      <c r="E49" s="154"/>
      <c r="F49" s="155">
        <f>'05 18_43_05 Pol'!AE56</f>
        <v>0</v>
      </c>
      <c r="G49" s="156">
        <f>'05 18_43_05 Pol'!AF56</f>
        <v>0</v>
      </c>
      <c r="H49" s="156"/>
      <c r="I49" s="157">
        <f>F49+G49+H49</f>
        <v>0</v>
      </c>
      <c r="J49" s="158" t="str">
        <f>IF(CenaCelkemVypocet=0,"",I49/CenaCelkemVypocet*100)</f>
        <v/>
      </c>
    </row>
    <row r="50" spans="1:10" ht="25.5" customHeight="1">
      <c r="A50" s="135">
        <v>3</v>
      </c>
      <c r="B50" s="159" t="s">
        <v>65</v>
      </c>
      <c r="C50" s="147" t="s">
        <v>66</v>
      </c>
      <c r="D50" s="147"/>
      <c r="E50" s="147"/>
      <c r="F50" s="160">
        <f>'05 18_43_05 Pol'!AE56</f>
        <v>0</v>
      </c>
      <c r="G50" s="150">
        <f>'05 18_43_05 Pol'!AF56</f>
        <v>0</v>
      </c>
      <c r="H50" s="150"/>
      <c r="I50" s="151">
        <f>F50+G50+H50</f>
        <v>0</v>
      </c>
      <c r="J50" s="152" t="str">
        <f>IF(CenaCelkemVypocet=0,"",I50/CenaCelkemVypocet*100)</f>
        <v/>
      </c>
    </row>
    <row r="51" spans="1:10" ht="25.5" customHeight="1">
      <c r="A51" s="135">
        <v>2</v>
      </c>
      <c r="B51" s="153" t="s">
        <v>67</v>
      </c>
      <c r="C51" s="154" t="s">
        <v>68</v>
      </c>
      <c r="D51" s="154"/>
      <c r="E51" s="154"/>
      <c r="F51" s="155">
        <f>'06 18_43_06 Pol'!AE58</f>
        <v>0</v>
      </c>
      <c r="G51" s="156">
        <f>'06 18_43_06 Pol'!AF58</f>
        <v>0</v>
      </c>
      <c r="H51" s="156"/>
      <c r="I51" s="157">
        <f>F51+G51+H51</f>
        <v>0</v>
      </c>
      <c r="J51" s="158" t="str">
        <f>IF(CenaCelkemVypocet=0,"",I51/CenaCelkemVypocet*100)</f>
        <v/>
      </c>
    </row>
    <row r="52" spans="1:10" ht="25.5" customHeight="1">
      <c r="A52" s="135">
        <v>3</v>
      </c>
      <c r="B52" s="159" t="s">
        <v>69</v>
      </c>
      <c r="C52" s="147" t="s">
        <v>70</v>
      </c>
      <c r="D52" s="147"/>
      <c r="E52" s="147"/>
      <c r="F52" s="160">
        <f>'06 18_43_06 Pol'!AE58</f>
        <v>0</v>
      </c>
      <c r="G52" s="150">
        <f>'06 18_43_06 Pol'!AF58</f>
        <v>0</v>
      </c>
      <c r="H52" s="150"/>
      <c r="I52" s="151">
        <f>F52+G52+H52</f>
        <v>0</v>
      </c>
      <c r="J52" s="152" t="str">
        <f>IF(CenaCelkemVypocet=0,"",I52/CenaCelkemVypocet*100)</f>
        <v/>
      </c>
    </row>
    <row r="53" spans="1:10" ht="25.5" customHeight="1">
      <c r="A53" s="135">
        <v>2</v>
      </c>
      <c r="B53" s="153" t="s">
        <v>71</v>
      </c>
      <c r="C53" s="154" t="s">
        <v>72</v>
      </c>
      <c r="D53" s="154"/>
      <c r="E53" s="154"/>
      <c r="F53" s="155">
        <f>'07 18_43_07 Pol'!AE90</f>
        <v>0</v>
      </c>
      <c r="G53" s="156">
        <f>'07 18_43_07 Pol'!AF90</f>
        <v>0</v>
      </c>
      <c r="H53" s="156"/>
      <c r="I53" s="157">
        <f>F53+G53+H53</f>
        <v>0</v>
      </c>
      <c r="J53" s="158" t="str">
        <f>IF(CenaCelkemVypocet=0,"",I53/CenaCelkemVypocet*100)</f>
        <v/>
      </c>
    </row>
    <row r="54" spans="1:10" ht="25.5" customHeight="1">
      <c r="A54" s="135">
        <v>3</v>
      </c>
      <c r="B54" s="159" t="s">
        <v>73</v>
      </c>
      <c r="C54" s="147" t="s">
        <v>74</v>
      </c>
      <c r="D54" s="147"/>
      <c r="E54" s="147"/>
      <c r="F54" s="160">
        <f>'07 18_43_07 Pol'!AE90</f>
        <v>0</v>
      </c>
      <c r="G54" s="150">
        <f>'07 18_43_07 Pol'!AF90</f>
        <v>0</v>
      </c>
      <c r="H54" s="150"/>
      <c r="I54" s="151">
        <f>F54+G54+H54</f>
        <v>0</v>
      </c>
      <c r="J54" s="152" t="str">
        <f>IF(CenaCelkemVypocet=0,"",I54/CenaCelkemVypocet*100)</f>
        <v/>
      </c>
    </row>
    <row r="55" spans="1:10" ht="25.5" customHeight="1">
      <c r="A55" s="135">
        <v>2</v>
      </c>
      <c r="B55" s="153" t="s">
        <v>75</v>
      </c>
      <c r="C55" s="154" t="s">
        <v>76</v>
      </c>
      <c r="D55" s="154"/>
      <c r="E55" s="154"/>
      <c r="F55" s="155">
        <f>'08 18_43_08 Pol'!AE63</f>
        <v>0</v>
      </c>
      <c r="G55" s="156">
        <f>'08 18_43_08 Pol'!AF63</f>
        <v>0</v>
      </c>
      <c r="H55" s="156"/>
      <c r="I55" s="157">
        <f>F55+G55+H55</f>
        <v>0</v>
      </c>
      <c r="J55" s="158" t="str">
        <f>IF(CenaCelkemVypocet=0,"",I55/CenaCelkemVypocet*100)</f>
        <v/>
      </c>
    </row>
    <row r="56" spans="1:10" ht="25.5" customHeight="1">
      <c r="A56" s="135">
        <v>3</v>
      </c>
      <c r="B56" s="159" t="s">
        <v>77</v>
      </c>
      <c r="C56" s="147" t="s">
        <v>78</v>
      </c>
      <c r="D56" s="147"/>
      <c r="E56" s="147"/>
      <c r="F56" s="160">
        <f>'08 18_43_08 Pol'!AE63</f>
        <v>0</v>
      </c>
      <c r="G56" s="150">
        <f>'08 18_43_08 Pol'!AF63</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IF(I102=0,"",I64/I102*100)</f>
        <v/>
      </c>
    </row>
    <row r="65" spans="1:10" ht="36.75" customHeight="1">
      <c r="A65" s="180"/>
      <c r="B65" s="185" t="s">
        <v>85</v>
      </c>
      <c r="C65" s="186" t="s">
        <v>86</v>
      </c>
      <c r="D65" s="187"/>
      <c r="E65" s="187"/>
      <c r="F65" s="193" t="s">
        <v>24</v>
      </c>
      <c r="G65" s="194"/>
      <c r="H65" s="194"/>
      <c r="I65" s="194">
        <f>'01 18_43_01 Pol'!G40+'02 18_43_02 Pol'!G46+'03 18_43_03 Pol'!G24+'07 18_43_07 Pol'!G20+'08 18_43_08 Pol'!G24</f>
        <v>0</v>
      </c>
      <c r="J65" s="191" t="str">
        <f>IF(I102=0,"",I65/I102*100)</f>
        <v/>
      </c>
    </row>
    <row r="66" spans="1:10" ht="36.75" customHeight="1">
      <c r="A66" s="180"/>
      <c r="B66" s="185" t="s">
        <v>87</v>
      </c>
      <c r="C66" s="186" t="s">
        <v>88</v>
      </c>
      <c r="D66" s="187"/>
      <c r="E66" s="187"/>
      <c r="F66" s="193" t="s">
        <v>24</v>
      </c>
      <c r="G66" s="194"/>
      <c r="H66" s="194"/>
      <c r="I66" s="194">
        <f>'01 18_43_01 Pol'!G69+'02 18_43_02 Pol'!G72+'07 18_43_07 Pol'!G28</f>
        <v>0</v>
      </c>
      <c r="J66" s="191" t="str">
        <f>IF(I102=0,"",I66/I102*100)</f>
        <v/>
      </c>
    </row>
    <row r="67" spans="1:10" ht="36.75" customHeight="1">
      <c r="A67" s="180"/>
      <c r="B67" s="185" t="s">
        <v>89</v>
      </c>
      <c r="C67" s="186" t="s">
        <v>90</v>
      </c>
      <c r="D67" s="187"/>
      <c r="E67" s="187"/>
      <c r="F67" s="193" t="s">
        <v>24</v>
      </c>
      <c r="G67" s="194"/>
      <c r="H67" s="194"/>
      <c r="I67" s="194">
        <f>'01 18_43_01 Pol'!G107+'02 18_43_02 Pol'!G124</f>
        <v>0</v>
      </c>
      <c r="J67" s="191" t="str">
        <f>IF(I102=0,"",I67/I102*100)</f>
        <v/>
      </c>
    </row>
    <row r="68" spans="1:10" ht="36.75" customHeight="1">
      <c r="A68" s="180"/>
      <c r="B68" s="185" t="s">
        <v>91</v>
      </c>
      <c r="C68" s="186" t="s">
        <v>92</v>
      </c>
      <c r="D68" s="187"/>
      <c r="E68" s="187"/>
      <c r="F68" s="193" t="s">
        <v>24</v>
      </c>
      <c r="G68" s="194"/>
      <c r="H68" s="194"/>
      <c r="I68" s="194">
        <f>'06 18_43_06 Pol'!G22</f>
        <v>0</v>
      </c>
      <c r="J68" s="191" t="str">
        <f>IF(I102=0,"",I68/I102*100)</f>
        <v/>
      </c>
    </row>
    <row r="69" spans="1:10" ht="36.75" customHeight="1">
      <c r="A69" s="180"/>
      <c r="B69" s="185" t="s">
        <v>93</v>
      </c>
      <c r="C69" s="186" t="s">
        <v>94</v>
      </c>
      <c r="D69" s="187"/>
      <c r="E69" s="187"/>
      <c r="F69" s="193" t="s">
        <v>24</v>
      </c>
      <c r="G69" s="194"/>
      <c r="H69" s="194"/>
      <c r="I69" s="194">
        <f>'01 18_43_01 Pol'!G128+'02 18_43_02 Pol'!G186</f>
        <v>0</v>
      </c>
      <c r="J69" s="191" t="str">
        <f>IF(I102=0,"",I69/I102*100)</f>
        <v/>
      </c>
    </row>
    <row r="70" spans="1:10" ht="36.75" customHeight="1">
      <c r="A70" s="180"/>
      <c r="B70" s="185" t="s">
        <v>95</v>
      </c>
      <c r="C70" s="186" t="s">
        <v>96</v>
      </c>
      <c r="D70" s="187"/>
      <c r="E70" s="187"/>
      <c r="F70" s="193" t="s">
        <v>24</v>
      </c>
      <c r="G70" s="194"/>
      <c r="H70" s="194"/>
      <c r="I70" s="194">
        <f>'01 18_43_01 Pol'!G151+'02 18_43_02 Pol'!G204</f>
        <v>0</v>
      </c>
      <c r="J70" s="191" t="str">
        <f>IF(I102=0,"",I70/I102*100)</f>
        <v/>
      </c>
    </row>
    <row r="71" spans="1:10" ht="36.75" customHeight="1">
      <c r="A71" s="180"/>
      <c r="B71" s="185" t="s">
        <v>97</v>
      </c>
      <c r="C71" s="186" t="s">
        <v>98</v>
      </c>
      <c r="D71" s="187"/>
      <c r="E71" s="187"/>
      <c r="F71" s="193" t="s">
        <v>24</v>
      </c>
      <c r="G71" s="194"/>
      <c r="H71" s="194"/>
      <c r="I71" s="194">
        <f>'01 18_43_01 Pol'!G164+'02 18_43_02 Pol'!G224</f>
        <v>0</v>
      </c>
      <c r="J71" s="191" t="str">
        <f>IF(I102=0,"",I71/I102*100)</f>
        <v/>
      </c>
    </row>
    <row r="72" spans="1:10" ht="36.75" customHeight="1">
      <c r="A72" s="180"/>
      <c r="B72" s="185" t="s">
        <v>99</v>
      </c>
      <c r="C72" s="186" t="s">
        <v>100</v>
      </c>
      <c r="D72" s="187"/>
      <c r="E72" s="187"/>
      <c r="F72" s="193" t="s">
        <v>24</v>
      </c>
      <c r="G72" s="194"/>
      <c r="H72" s="194"/>
      <c r="I72" s="194">
        <f>'03 18_43_03 Pol'!G29+'04 18_43_04 Pol'!G26+'05 18_43_05 Pol'!G26</f>
        <v>0</v>
      </c>
      <c r="J72" s="191" t="str">
        <f>IF(I102=0,"",I72/I102*100)</f>
        <v/>
      </c>
    </row>
    <row r="73" spans="1:10" ht="36.75" customHeight="1">
      <c r="A73" s="180"/>
      <c r="B73" s="185" t="s">
        <v>101</v>
      </c>
      <c r="C73" s="186" t="s">
        <v>102</v>
      </c>
      <c r="D73" s="187"/>
      <c r="E73" s="187"/>
      <c r="F73" s="193" t="s">
        <v>24</v>
      </c>
      <c r="G73" s="194"/>
      <c r="H73" s="194"/>
      <c r="I73" s="194">
        <f>'01 18_43_01 Pol'!G169+'02 18_43_02 Pol'!G229</f>
        <v>0</v>
      </c>
      <c r="J73" s="191" t="str">
        <f>IF(I102=0,"",I73/I102*100)</f>
        <v/>
      </c>
    </row>
    <row r="74" spans="1:10" ht="36.75" customHeight="1">
      <c r="A74" s="180"/>
      <c r="B74" s="185" t="s">
        <v>103</v>
      </c>
      <c r="C74" s="186" t="s">
        <v>104</v>
      </c>
      <c r="D74" s="187"/>
      <c r="E74" s="187"/>
      <c r="F74" s="193" t="s">
        <v>24</v>
      </c>
      <c r="G74" s="194"/>
      <c r="H74" s="194"/>
      <c r="I74" s="194">
        <f>'01 18_43_01 Pol'!G177+'02 18_43_02 Pol'!G253</f>
        <v>0</v>
      </c>
      <c r="J74" s="191" t="str">
        <f>IF(I102=0,"",I74/I102*100)</f>
        <v/>
      </c>
    </row>
    <row r="75" spans="1:10" ht="36.75" customHeight="1">
      <c r="A75" s="180"/>
      <c r="B75" s="185" t="s">
        <v>105</v>
      </c>
      <c r="C75" s="186" t="s">
        <v>106</v>
      </c>
      <c r="D75" s="187"/>
      <c r="E75" s="187"/>
      <c r="F75" s="193" t="s">
        <v>24</v>
      </c>
      <c r="G75" s="194"/>
      <c r="H75" s="194"/>
      <c r="I75" s="194">
        <f>'01 18_43_01 Pol'!G180+'02 18_43_02 Pol'!G257+'07 18_43_07 Pol'!G30</f>
        <v>0</v>
      </c>
      <c r="J75" s="191" t="str">
        <f>IF(I102=0,"",I75/I102*100)</f>
        <v/>
      </c>
    </row>
    <row r="76" spans="1:10" ht="36.75" customHeight="1">
      <c r="A76" s="180"/>
      <c r="B76" s="185" t="s">
        <v>107</v>
      </c>
      <c r="C76" s="186" t="s">
        <v>108</v>
      </c>
      <c r="D76" s="187"/>
      <c r="E76" s="187"/>
      <c r="F76" s="193" t="s">
        <v>24</v>
      </c>
      <c r="G76" s="194"/>
      <c r="H76" s="194"/>
      <c r="I76" s="194">
        <f>'01 18_43_01 Pol'!G220+'02 18_43_02 Pol'!G272+'03 18_43_03 Pol'!G49+'04 18_43_04 Pol'!G55+'05 18_43_05 Pol'!G47+'06 18_43_06 Pol'!G49+'07 18_43_07 Pol'!G53</f>
        <v>0</v>
      </c>
      <c r="J76" s="191" t="str">
        <f>IF(I102=0,"",I76/I102*100)</f>
        <v/>
      </c>
    </row>
    <row r="77" spans="1:10" ht="36.75" customHeight="1">
      <c r="A77" s="180"/>
      <c r="B77" s="185" t="s">
        <v>109</v>
      </c>
      <c r="C77" s="186" t="s">
        <v>110</v>
      </c>
      <c r="D77" s="187"/>
      <c r="E77" s="187"/>
      <c r="F77" s="193" t="s">
        <v>25</v>
      </c>
      <c r="G77" s="194"/>
      <c r="H77" s="194"/>
      <c r="I77" s="194">
        <f>'01 18_43_01 Pol'!G223+'02 18_43_02 Pol'!G275</f>
        <v>0</v>
      </c>
      <c r="J77" s="191" t="str">
        <f>IF(I102=0,"",I77/I102*100)</f>
        <v/>
      </c>
    </row>
    <row r="78" spans="1:10" ht="36.75" customHeight="1">
      <c r="A78" s="180"/>
      <c r="B78" s="185" t="s">
        <v>111</v>
      </c>
      <c r="C78" s="186" t="s">
        <v>112</v>
      </c>
      <c r="D78" s="187"/>
      <c r="E78" s="187"/>
      <c r="F78" s="193" t="s">
        <v>25</v>
      </c>
      <c r="G78" s="194"/>
      <c r="H78" s="194"/>
      <c r="I78" s="194">
        <f>'01 18_43_01 Pol'!G235+'02 18_43_02 Pol'!G290</f>
        <v>0</v>
      </c>
      <c r="J78" s="191" t="str">
        <f>IF(I102=0,"",I78/I102*100)</f>
        <v/>
      </c>
    </row>
    <row r="79" spans="1:10" ht="36.75" customHeight="1">
      <c r="A79" s="180"/>
      <c r="B79" s="185" t="s">
        <v>113</v>
      </c>
      <c r="C79" s="186" t="s">
        <v>114</v>
      </c>
      <c r="D79" s="187"/>
      <c r="E79" s="187"/>
      <c r="F79" s="193" t="s">
        <v>25</v>
      </c>
      <c r="G79" s="194"/>
      <c r="H79" s="194"/>
      <c r="I79" s="194">
        <f>'01 18_43_01 Pol'!G257+'02 18_43_02 Pol'!G320</f>
        <v>0</v>
      </c>
      <c r="J79" s="191" t="str">
        <f>IF(I102=0,"",I79/I102*100)</f>
        <v/>
      </c>
    </row>
    <row r="80" spans="1:10" ht="36.75" customHeight="1">
      <c r="A80" s="180"/>
      <c r="B80" s="185" t="s">
        <v>115</v>
      </c>
      <c r="C80" s="186" t="s">
        <v>116</v>
      </c>
      <c r="D80" s="187"/>
      <c r="E80" s="187"/>
      <c r="F80" s="193" t="s">
        <v>25</v>
      </c>
      <c r="G80" s="194"/>
      <c r="H80" s="194"/>
      <c r="I80" s="194">
        <f>'01 18_43_01 Pol'!G277</f>
        <v>0</v>
      </c>
      <c r="J80" s="191" t="str">
        <f>IF(I102=0,"",I80/I102*100)</f>
        <v/>
      </c>
    </row>
    <row r="81" spans="1:10" ht="36.75" customHeight="1">
      <c r="A81" s="180"/>
      <c r="B81" s="185" t="s">
        <v>117</v>
      </c>
      <c r="C81" s="186" t="s">
        <v>118</v>
      </c>
      <c r="D81" s="187"/>
      <c r="E81" s="187"/>
      <c r="F81" s="193" t="s">
        <v>25</v>
      </c>
      <c r="G81" s="194"/>
      <c r="H81" s="194"/>
      <c r="I81" s="194">
        <f>'02 18_43_02 Pol'!G341</f>
        <v>0</v>
      </c>
      <c r="J81" s="191" t="str">
        <f>IF(I102=0,"",I81/I102*100)</f>
        <v/>
      </c>
    </row>
    <row r="82" spans="1:10" ht="36.75" customHeight="1">
      <c r="A82" s="180"/>
      <c r="B82" s="185" t="s">
        <v>119</v>
      </c>
      <c r="C82" s="186" t="s">
        <v>120</v>
      </c>
      <c r="D82" s="187"/>
      <c r="E82" s="187"/>
      <c r="F82" s="193" t="s">
        <v>25</v>
      </c>
      <c r="G82" s="194"/>
      <c r="H82" s="194"/>
      <c r="I82" s="194">
        <f>'02 18_43_02 Pol'!G415</f>
        <v>0</v>
      </c>
      <c r="J82" s="191" t="str">
        <f>IF(I102=0,"",I82/I102*100)</f>
        <v/>
      </c>
    </row>
    <row r="83" spans="1:10" ht="36.75" customHeight="1">
      <c r="A83" s="180"/>
      <c r="B83" s="185" t="s">
        <v>121</v>
      </c>
      <c r="C83" s="186" t="s">
        <v>122</v>
      </c>
      <c r="D83" s="187"/>
      <c r="E83" s="187"/>
      <c r="F83" s="193" t="s">
        <v>25</v>
      </c>
      <c r="G83" s="194"/>
      <c r="H83" s="194"/>
      <c r="I83" s="194">
        <f>'02 18_43_02 Pol'!G481</f>
        <v>0</v>
      </c>
      <c r="J83" s="191" t="str">
        <f>IF(I102=0,"",I83/I102*100)</f>
        <v/>
      </c>
    </row>
    <row r="84" spans="1:10" ht="36.75" customHeight="1">
      <c r="A84" s="180"/>
      <c r="B84" s="185" t="s">
        <v>123</v>
      </c>
      <c r="C84" s="186" t="s">
        <v>124</v>
      </c>
      <c r="D84" s="187"/>
      <c r="E84" s="187"/>
      <c r="F84" s="193" t="s">
        <v>25</v>
      </c>
      <c r="G84" s="194"/>
      <c r="H84" s="194"/>
      <c r="I84" s="194">
        <f>'01 18_43_01 Pol'!G282+'02 18_43_02 Pol'!G514</f>
        <v>0</v>
      </c>
      <c r="J84" s="191" t="str">
        <f>IF(I102=0,"",I84/I102*100)</f>
        <v/>
      </c>
    </row>
    <row r="85" spans="1:10" ht="36.75" customHeight="1">
      <c r="A85" s="180"/>
      <c r="B85" s="185" t="s">
        <v>125</v>
      </c>
      <c r="C85" s="186" t="s">
        <v>126</v>
      </c>
      <c r="D85" s="187"/>
      <c r="E85" s="187"/>
      <c r="F85" s="193" t="s">
        <v>25</v>
      </c>
      <c r="G85" s="194"/>
      <c r="H85" s="194"/>
      <c r="I85" s="194">
        <f>'02 18_43_02 Pol'!G574</f>
        <v>0</v>
      </c>
      <c r="J85" s="191" t="str">
        <f>IF(I102=0,"",I85/I102*100)</f>
        <v/>
      </c>
    </row>
    <row r="86" spans="1:10" ht="36.75" customHeight="1">
      <c r="A86" s="180"/>
      <c r="B86" s="185" t="s">
        <v>127</v>
      </c>
      <c r="C86" s="186" t="s">
        <v>128</v>
      </c>
      <c r="D86" s="187"/>
      <c r="E86" s="187"/>
      <c r="F86" s="193" t="s">
        <v>25</v>
      </c>
      <c r="G86" s="194"/>
      <c r="H86" s="194"/>
      <c r="I86" s="194">
        <f>'01 18_43_01 Pol'!G296+'02 18_43_02 Pol'!G679</f>
        <v>0</v>
      </c>
      <c r="J86" s="191" t="str">
        <f>IF(I102=0,"",I86/I102*100)</f>
        <v/>
      </c>
    </row>
    <row r="87" spans="1:10" ht="36.75" customHeight="1">
      <c r="A87" s="180"/>
      <c r="B87" s="185" t="s">
        <v>129</v>
      </c>
      <c r="C87" s="186" t="s">
        <v>130</v>
      </c>
      <c r="D87" s="187"/>
      <c r="E87" s="187"/>
      <c r="F87" s="193" t="s">
        <v>25</v>
      </c>
      <c r="G87" s="194"/>
      <c r="H87" s="194"/>
      <c r="I87" s="194">
        <f>'01 18_43_01 Pol'!G304+'02 18_43_02 Pol'!G694+'07 18_43_07 Pol'!G57</f>
        <v>0</v>
      </c>
      <c r="J87" s="191" t="str">
        <f>IF(I102=0,"",I87/I102*100)</f>
        <v/>
      </c>
    </row>
    <row r="88" spans="1:10" ht="36.75" customHeight="1">
      <c r="A88" s="180"/>
      <c r="B88" s="185" t="s">
        <v>131</v>
      </c>
      <c r="C88" s="186" t="s">
        <v>132</v>
      </c>
      <c r="D88" s="187"/>
      <c r="E88" s="187"/>
      <c r="F88" s="193" t="s">
        <v>25</v>
      </c>
      <c r="G88" s="194"/>
      <c r="H88" s="194"/>
      <c r="I88" s="194">
        <f>'01 18_43_01 Pol'!G315+'02 18_43_02 Pol'!G708</f>
        <v>0</v>
      </c>
      <c r="J88" s="191" t="str">
        <f>IF(I102=0,"",I88/I102*100)</f>
        <v/>
      </c>
    </row>
    <row r="89" spans="1:10" ht="36.75" customHeight="1">
      <c r="A89" s="180"/>
      <c r="B89" s="185" t="s">
        <v>133</v>
      </c>
      <c r="C89" s="186" t="s">
        <v>134</v>
      </c>
      <c r="D89" s="187"/>
      <c r="E89" s="187"/>
      <c r="F89" s="193" t="s">
        <v>25</v>
      </c>
      <c r="G89" s="194"/>
      <c r="H89" s="194"/>
      <c r="I89" s="194">
        <f>'01 18_43_01 Pol'!G329+'02 18_43_02 Pol'!G740+'07 18_43_07 Pol'!G65</f>
        <v>0</v>
      </c>
      <c r="J89" s="191" t="str">
        <f>IF(I102=0,"",I89/I102*100)</f>
        <v/>
      </c>
    </row>
    <row r="90" spans="1:10" ht="36.75" customHeight="1">
      <c r="A90" s="180"/>
      <c r="B90" s="185" t="s">
        <v>135</v>
      </c>
      <c r="C90" s="186" t="s">
        <v>136</v>
      </c>
      <c r="D90" s="187"/>
      <c r="E90" s="187"/>
      <c r="F90" s="193" t="s">
        <v>25</v>
      </c>
      <c r="G90" s="194"/>
      <c r="H90" s="194"/>
      <c r="I90" s="194">
        <f>'01 18_43_01 Pol'!G370+'02 18_43_02 Pol'!G824</f>
        <v>0</v>
      </c>
      <c r="J90" s="191" t="str">
        <f>IF(I102=0,"",I90/I102*100)</f>
        <v/>
      </c>
    </row>
    <row r="91" spans="1:10" ht="36.75" customHeight="1">
      <c r="A91" s="180"/>
      <c r="B91" s="185" t="s">
        <v>137</v>
      </c>
      <c r="C91" s="186" t="s">
        <v>138</v>
      </c>
      <c r="D91" s="187"/>
      <c r="E91" s="187"/>
      <c r="F91" s="193" t="s">
        <v>25</v>
      </c>
      <c r="G91" s="194"/>
      <c r="H91" s="194"/>
      <c r="I91" s="194">
        <f>'01 18_43_01 Pol'!G375+'02 18_43_02 Pol'!G835</f>
        <v>0</v>
      </c>
      <c r="J91" s="191" t="str">
        <f>IF(I102=0,"",I91/I102*100)</f>
        <v/>
      </c>
    </row>
    <row r="92" spans="1:10" ht="36.75" customHeight="1">
      <c r="A92" s="180"/>
      <c r="B92" s="185" t="s">
        <v>139</v>
      </c>
      <c r="C92" s="186" t="s">
        <v>140</v>
      </c>
      <c r="D92" s="187"/>
      <c r="E92" s="187"/>
      <c r="F92" s="193" t="s">
        <v>25</v>
      </c>
      <c r="G92" s="194"/>
      <c r="H92" s="194"/>
      <c r="I92" s="194">
        <f>'02 18_43_02 Pol'!G852</f>
        <v>0</v>
      </c>
      <c r="J92" s="191" t="str">
        <f>IF(I102=0,"",I92/I102*100)</f>
        <v/>
      </c>
    </row>
    <row r="93" spans="1:10" ht="36.75" customHeight="1">
      <c r="A93" s="180"/>
      <c r="B93" s="185" t="s">
        <v>141</v>
      </c>
      <c r="C93" s="186" t="s">
        <v>142</v>
      </c>
      <c r="D93" s="187"/>
      <c r="E93" s="187"/>
      <c r="F93" s="193" t="s">
        <v>25</v>
      </c>
      <c r="G93" s="194"/>
      <c r="H93" s="194"/>
      <c r="I93" s="194">
        <f>'01 18_43_01 Pol'!G389+'02 18_43_02 Pol'!G856</f>
        <v>0</v>
      </c>
      <c r="J93" s="191" t="str">
        <f>IF(I102=0,"",I93/I102*100)</f>
        <v/>
      </c>
    </row>
    <row r="94" spans="1:10" ht="36.75" customHeight="1">
      <c r="A94" s="180"/>
      <c r="B94" s="185" t="s">
        <v>143</v>
      </c>
      <c r="C94" s="186" t="s">
        <v>144</v>
      </c>
      <c r="D94" s="187"/>
      <c r="E94" s="187"/>
      <c r="F94" s="193" t="s">
        <v>25</v>
      </c>
      <c r="G94" s="194"/>
      <c r="H94" s="194"/>
      <c r="I94" s="194">
        <f>'01 18_43_01 Pol'!G391+'02 18_43_02 Pol'!G859</f>
        <v>0</v>
      </c>
      <c r="J94" s="191" t="str">
        <f>IF(I102=0,"",I94/I102*100)</f>
        <v/>
      </c>
    </row>
    <row r="95" spans="1:10" ht="36.75" customHeight="1">
      <c r="A95" s="180"/>
      <c r="B95" s="185" t="s">
        <v>145</v>
      </c>
      <c r="C95" s="186" t="s">
        <v>146</v>
      </c>
      <c r="D95" s="187"/>
      <c r="E95" s="187"/>
      <c r="F95" s="193" t="s">
        <v>25</v>
      </c>
      <c r="G95" s="194"/>
      <c r="H95" s="194"/>
      <c r="I95" s="194">
        <f>'02 18_43_02 Pol'!G862</f>
        <v>0</v>
      </c>
      <c r="J95" s="191" t="str">
        <f>IF(I102=0,"",I95/I102*100)</f>
        <v/>
      </c>
    </row>
    <row r="96" spans="1:10" ht="36.75" customHeight="1">
      <c r="A96" s="180"/>
      <c r="B96" s="185" t="s">
        <v>147</v>
      </c>
      <c r="C96" s="186" t="s">
        <v>148</v>
      </c>
      <c r="D96" s="187"/>
      <c r="E96" s="187"/>
      <c r="F96" s="193" t="s">
        <v>25</v>
      </c>
      <c r="G96" s="194"/>
      <c r="H96" s="194"/>
      <c r="I96" s="194">
        <f>'01 18_43_01 Pol'!G394+'02 18_43_02 Pol'!G878</f>
        <v>0</v>
      </c>
      <c r="J96" s="191" t="str">
        <f>IF(I102=0,"",I96/I102*100)</f>
        <v/>
      </c>
    </row>
    <row r="97" spans="1:10" ht="36.75" customHeight="1">
      <c r="A97" s="180"/>
      <c r="B97" s="185" t="s">
        <v>149</v>
      </c>
      <c r="C97" s="186" t="s">
        <v>150</v>
      </c>
      <c r="D97" s="187"/>
      <c r="E97" s="187"/>
      <c r="F97" s="193" t="s">
        <v>26</v>
      </c>
      <c r="G97" s="194"/>
      <c r="H97" s="194"/>
      <c r="I97" s="194">
        <f>'02 18_43_02 Pol'!G946+'08 18_43_08 Pol'!G32</f>
        <v>0</v>
      </c>
      <c r="J97" s="191" t="str">
        <f>IF(I102=0,"",I97/I102*100)</f>
        <v/>
      </c>
    </row>
    <row r="98" spans="1:10" ht="36.75" customHeight="1">
      <c r="A98" s="180"/>
      <c r="B98" s="185" t="s">
        <v>151</v>
      </c>
      <c r="C98" s="186" t="s">
        <v>152</v>
      </c>
      <c r="D98" s="187"/>
      <c r="E98" s="187"/>
      <c r="F98" s="193" t="s">
        <v>26</v>
      </c>
      <c r="G98" s="194"/>
      <c r="H98" s="194"/>
      <c r="I98" s="194">
        <f>'02 18_43_02 Pol'!G1062</f>
        <v>0</v>
      </c>
      <c r="J98" s="191" t="str">
        <f>IF(I102=0,"",I98/I102*100)</f>
        <v/>
      </c>
    </row>
    <row r="99" spans="1:10" ht="36.75" customHeight="1">
      <c r="A99" s="180"/>
      <c r="B99" s="185" t="s">
        <v>153</v>
      </c>
      <c r="C99" s="186" t="s">
        <v>154</v>
      </c>
      <c r="D99" s="187"/>
      <c r="E99" s="187"/>
      <c r="F99" s="193" t="s">
        <v>26</v>
      </c>
      <c r="G99" s="194"/>
      <c r="H99" s="194"/>
      <c r="I99" s="194">
        <f>'02 18_43_02 Pol'!G1158</f>
        <v>0</v>
      </c>
      <c r="J99" s="191" t="str">
        <f>IF(I102=0,"",I99/I102*100)</f>
        <v/>
      </c>
    </row>
    <row r="100" spans="1:10" ht="36.75" customHeight="1">
      <c r="A100" s="180"/>
      <c r="B100" s="185" t="s">
        <v>155</v>
      </c>
      <c r="C100" s="186" t="s">
        <v>156</v>
      </c>
      <c r="D100" s="187"/>
      <c r="E100" s="187"/>
      <c r="F100" s="193" t="s">
        <v>26</v>
      </c>
      <c r="G100" s="194"/>
      <c r="H100" s="194"/>
      <c r="I100" s="194">
        <f>'02 18_43_02 Pol'!G1231</f>
        <v>0</v>
      </c>
      <c r="J100" s="191" t="str">
        <f>IF(I102=0,"",I100/I102*100)</f>
        <v/>
      </c>
    </row>
    <row r="101" spans="1:10" ht="36.75" customHeight="1">
      <c r="A101" s="180"/>
      <c r="B101" s="185" t="s">
        <v>157</v>
      </c>
      <c r="C101" s="186" t="s">
        <v>27</v>
      </c>
      <c r="D101" s="187"/>
      <c r="E101" s="187"/>
      <c r="F101" s="193" t="s">
        <v>157</v>
      </c>
      <c r="G101" s="194"/>
      <c r="H101" s="194"/>
      <c r="I101" s="194">
        <f>'01 18_43_01 Pol'!G410+'02 18_43_02 Pol'!G1289+'03 18_43_03 Pol'!G52+'04 18_43_04 Pol'!G58+'05 18_43_05 Pol'!G50+'06 18_43_06 Pol'!G52+'07 18_43_07 Pol'!G84+'08 18_43_08 Pol'!G57</f>
        <v>0</v>
      </c>
      <c r="J101" s="191" t="str">
        <f>IF(I102=0,"",I101/I102*100)</f>
        <v/>
      </c>
    </row>
    <row r="102" spans="1:10" ht="25.5" customHeight="1">
      <c r="A102" s="181"/>
      <c r="B102" s="188" t="s">
        <v>1</v>
      </c>
      <c r="C102" s="189"/>
      <c r="D102" s="190"/>
      <c r="E102" s="190"/>
      <c r="F102" s="195"/>
      <c r="G102" s="196"/>
      <c r="H102" s="196"/>
      <c r="I102" s="196">
        <f>SUM(I64:I101)</f>
        <v>0</v>
      </c>
      <c r="J102" s="192">
        <f>SUM(J64:J101)</f>
        <v>0</v>
      </c>
    </row>
    <row r="103" spans="1:10">
      <c r="F103" s="133"/>
      <c r="G103" s="133"/>
      <c r="H103" s="133"/>
      <c r="I103" s="133"/>
      <c r="J103" s="134"/>
    </row>
    <row r="104" spans="1:10">
      <c r="F104" s="133"/>
      <c r="G104" s="133"/>
      <c r="H104" s="133"/>
      <c r="I104" s="133"/>
      <c r="J104" s="134"/>
    </row>
    <row r="105" spans="1:10">
      <c r="F105" s="133"/>
      <c r="G105" s="133"/>
      <c r="H105" s="133"/>
      <c r="I105" s="133"/>
      <c r="J105"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00:E100"/>
    <mergeCell ref="C101:E101"/>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47</v>
      </c>
      <c r="C3" s="202" t="s">
        <v>48</v>
      </c>
      <c r="D3" s="200"/>
      <c r="E3" s="200"/>
      <c r="F3" s="200"/>
      <c r="G3" s="201"/>
      <c r="AC3" s="178" t="s">
        <v>161</v>
      </c>
      <c r="AG3" t="s">
        <v>162</v>
      </c>
    </row>
    <row r="4" spans="1:60" ht="24.95" customHeight="1">
      <c r="A4" s="203" t="s">
        <v>9</v>
      </c>
      <c r="B4" s="204" t="s">
        <v>49</v>
      </c>
      <c r="C4" s="205" t="s">
        <v>50</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SUMIF(AG9:AG39,"&lt;&gt;NOR",G9:G39)</f>
        <v>0</v>
      </c>
      <c r="H8" s="228"/>
      <c r="I8" s="228">
        <f>SUM(I9:I39)</f>
        <v>0</v>
      </c>
      <c r="J8" s="228"/>
      <c r="K8" s="228">
        <f>SUM(K9:K39)</f>
        <v>0</v>
      </c>
      <c r="L8" s="228"/>
      <c r="M8" s="228">
        <f>SUM(M9:M39)</f>
        <v>0</v>
      </c>
      <c r="N8" s="228"/>
      <c r="O8" s="228">
        <f>SUM(O9:O39)</f>
        <v>0</v>
      </c>
      <c r="P8" s="228"/>
      <c r="Q8" s="228">
        <f>SUM(Q9:Q39)</f>
        <v>0</v>
      </c>
      <c r="R8" s="228"/>
      <c r="S8" s="228"/>
      <c r="T8" s="229"/>
      <c r="U8" s="223"/>
      <c r="V8" s="223">
        <f>SUM(V9:V39)</f>
        <v>360.5200000000001</v>
      </c>
      <c r="W8" s="223"/>
      <c r="X8" s="223"/>
      <c r="AG8" t="s">
        <v>186</v>
      </c>
    </row>
    <row r="9" spans="1:60" outlineLevel="1">
      <c r="A9" s="230">
        <v>1</v>
      </c>
      <c r="B9" s="231" t="s">
        <v>187</v>
      </c>
      <c r="C9" s="250" t="s">
        <v>188</v>
      </c>
      <c r="D9" s="232" t="s">
        <v>189</v>
      </c>
      <c r="E9" s="233">
        <v>54.956600000000002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9.7000000000000003E-2</v>
      </c>
      <c r="V9" s="222">
        <f>ROUND(E9*U9,2)</f>
        <v>5.33</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195</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197</v>
      </c>
      <c r="C11" s="250" t="s">
        <v>198</v>
      </c>
      <c r="D11" s="232" t="s">
        <v>189</v>
      </c>
      <c r="E11" s="233">
        <v>208.61349999999999</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0.187</v>
      </c>
      <c r="V11" s="222">
        <f>ROUND(E11*U11,2)</f>
        <v>39.01</v>
      </c>
      <c r="W11" s="222"/>
      <c r="X11" s="222" t="s">
        <v>193</v>
      </c>
      <c r="Y11" s="213"/>
      <c r="Z11" s="213"/>
      <c r="AA11" s="213"/>
      <c r="AB11" s="213"/>
      <c r="AC11" s="213"/>
      <c r="AD11" s="213"/>
      <c r="AE11" s="213"/>
      <c r="AF11" s="213"/>
      <c r="AG11" s="213" t="s">
        <v>194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199</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200</v>
      </c>
      <c r="C13" s="250" t="s">
        <v>201</v>
      </c>
      <c r="D13" s="232" t="s">
        <v>189</v>
      </c>
      <c r="E13" s="233">
        <v>208.61349999999999</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5.8000000000000003E-2</v>
      </c>
      <c r="V13" s="222">
        <f>ROUND(E13*U13,2)</f>
        <v>12.1</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199</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202</v>
      </c>
      <c r="C15" s="250" t="s">
        <v>203</v>
      </c>
      <c r="D15" s="232" t="s">
        <v>189</v>
      </c>
      <c r="E15" s="233">
        <v>11.3476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0.36499999999999999</v>
      </c>
      <c r="V15" s="222">
        <f>ROUND(E15*U15,2)</f>
        <v>4.1399999999999997</v>
      </c>
      <c r="W15" s="222"/>
      <c r="X15" s="222" t="s">
        <v>193</v>
      </c>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c r="A16" s="220"/>
      <c r="B16" s="221"/>
      <c r="C16" s="251" t="s">
        <v>204</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37" t="str">
        <f>C16</f>
        <v>zapažených i nezapažených s urovnáním dna do předepsaného profilu a spádu, s přehozením výkopku na přilehlém terénu na vzdálenost do 3 m od podélné osy rýhy nebo s naložením výkopku na dopravní prostředek.</v>
      </c>
      <c r="BB16" s="213"/>
      <c r="BC16" s="213"/>
      <c r="BD16" s="213"/>
      <c r="BE16" s="213"/>
      <c r="BF16" s="213"/>
      <c r="BG16" s="213"/>
      <c r="BH16" s="213"/>
    </row>
    <row r="17" spans="1:60" outlineLevel="1">
      <c r="A17" s="230">
        <v>5</v>
      </c>
      <c r="B17" s="231" t="s">
        <v>205</v>
      </c>
      <c r="C17" s="250" t="s">
        <v>206</v>
      </c>
      <c r="D17" s="232" t="s">
        <v>189</v>
      </c>
      <c r="E17" s="233">
        <v>11.3476</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0.64680000000000004</v>
      </c>
      <c r="V17" s="222">
        <f>ROUND(E17*U17,2)</f>
        <v>7.34</v>
      </c>
      <c r="W17" s="222"/>
      <c r="X17" s="222" t="s">
        <v>193</v>
      </c>
      <c r="Y17" s="213"/>
      <c r="Z17" s="213"/>
      <c r="AA17" s="213"/>
      <c r="AB17" s="213"/>
      <c r="AC17" s="213"/>
      <c r="AD17" s="213"/>
      <c r="AE17" s="213"/>
      <c r="AF17" s="213"/>
      <c r="AG17" s="213" t="s">
        <v>194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20"/>
      <c r="B18" s="221"/>
      <c r="C18" s="251" t="s">
        <v>204</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37" t="str">
        <f>C18</f>
        <v>zapažených i nezapažených s urovnáním dna do předepsaného profilu a spádu, s přehozením výkopku na přilehlém terénu na vzdálenost do 3 m od podélné osy rýhy nebo s naložením výkopku na dopravní prostředek.</v>
      </c>
      <c r="BB18" s="213"/>
      <c r="BC18" s="213"/>
      <c r="BD18" s="213"/>
      <c r="BE18" s="213"/>
      <c r="BF18" s="213"/>
      <c r="BG18" s="213"/>
      <c r="BH18" s="213"/>
    </row>
    <row r="19" spans="1:60" outlineLevel="1">
      <c r="A19" s="230">
        <v>6</v>
      </c>
      <c r="B19" s="231" t="s">
        <v>207</v>
      </c>
      <c r="C19" s="250" t="s">
        <v>208</v>
      </c>
      <c r="D19" s="232" t="s">
        <v>189</v>
      </c>
      <c r="E19" s="233">
        <v>46.296050000000001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190</v>
      </c>
      <c r="S19" s="235" t="s">
        <v>191</v>
      </c>
      <c r="T19" s="236" t="s">
        <v>192</v>
      </c>
      <c r="U19" s="222">
        <v>0.36499999999999999</v>
      </c>
      <c r="V19" s="222">
        <f>ROUND(E19*U19,2)</f>
        <v>16.899999999999999</v>
      </c>
      <c r="W19" s="222"/>
      <c r="X19" s="222" t="s">
        <v>193</v>
      </c>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209</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c r="AI20" s="213"/>
      <c r="AJ20" s="213"/>
      <c r="AK20" s="213"/>
      <c r="AL20" s="213"/>
      <c r="AM20" s="213"/>
      <c r="AN20" s="213"/>
      <c r="AO20" s="213"/>
      <c r="AP20" s="213"/>
      <c r="AQ20" s="213"/>
      <c r="AR20" s="213"/>
      <c r="AS20" s="213"/>
      <c r="AT20" s="213"/>
      <c r="AU20" s="213"/>
      <c r="AV20" s="213"/>
      <c r="AW20" s="213"/>
      <c r="AX20" s="213"/>
      <c r="AY20" s="213"/>
      <c r="AZ20" s="213"/>
      <c r="BA20" s="237"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3"/>
      <c r="BC20" s="213"/>
      <c r="BD20" s="213"/>
      <c r="BE20" s="213"/>
      <c r="BF20" s="213"/>
      <c r="BG20" s="213"/>
      <c r="BH20" s="213"/>
    </row>
    <row r="21" spans="1:60" outlineLevel="1">
      <c r="A21" s="230">
        <v>7</v>
      </c>
      <c r="B21" s="231" t="s">
        <v>210</v>
      </c>
      <c r="C21" s="250" t="s">
        <v>211</v>
      </c>
      <c r="D21" s="232" t="s">
        <v>189</v>
      </c>
      <c r="E21" s="233">
        <v>46.296050000000001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190</v>
      </c>
      <c r="S21" s="235" t="s">
        <v>191</v>
      </c>
      <c r="T21" s="236" t="s">
        <v>192</v>
      </c>
      <c r="U21" s="222">
        <v>8.4000000000000005E-2</v>
      </c>
      <c r="V21" s="222">
        <f>ROUND(E21*U21,2)</f>
        <v>3.89</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209</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37"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213"/>
      <c r="BC22" s="213"/>
      <c r="BD22" s="213"/>
      <c r="BE22" s="213"/>
      <c r="BF22" s="213"/>
      <c r="BG22" s="213"/>
      <c r="BH22" s="213"/>
    </row>
    <row r="23" spans="1:60" outlineLevel="1">
      <c r="A23" s="230">
        <v>8</v>
      </c>
      <c r="B23" s="231" t="s">
        <v>212</v>
      </c>
      <c r="C23" s="250" t="s">
        <v>213</v>
      </c>
      <c r="D23" s="232" t="s">
        <v>189</v>
      </c>
      <c r="E23" s="233">
        <v>20.56</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190</v>
      </c>
      <c r="S23" s="235" t="s">
        <v>191</v>
      </c>
      <c r="T23" s="236" t="s">
        <v>192</v>
      </c>
      <c r="U23" s="222">
        <v>5.9260000000000002</v>
      </c>
      <c r="V23" s="222">
        <f>ROUND(E23*U23,2)</f>
        <v>121.84</v>
      </c>
      <c r="W23" s="222"/>
      <c r="X23" s="222" t="s">
        <v>193</v>
      </c>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1" t="s">
        <v>214</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0">
        <v>9</v>
      </c>
      <c r="B25" s="231" t="s">
        <v>215</v>
      </c>
      <c r="C25" s="250" t="s">
        <v>216</v>
      </c>
      <c r="D25" s="232" t="s">
        <v>189</v>
      </c>
      <c r="E25" s="233">
        <v>11.079000000000001</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190</v>
      </c>
      <c r="S25" s="235" t="s">
        <v>191</v>
      </c>
      <c r="T25" s="236" t="s">
        <v>192</v>
      </c>
      <c r="U25" s="222">
        <v>3.5329999999999999</v>
      </c>
      <c r="V25" s="222">
        <f>ROUND(E25*U25,2)</f>
        <v>39.14</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217</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10</v>
      </c>
      <c r="B27" s="231" t="s">
        <v>218</v>
      </c>
      <c r="C27" s="250" t="s">
        <v>219</v>
      </c>
      <c r="D27" s="232" t="s">
        <v>189</v>
      </c>
      <c r="E27" s="233">
        <v>85.505849999999995</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190</v>
      </c>
      <c r="S27" s="235" t="s">
        <v>191</v>
      </c>
      <c r="T27" s="236" t="s">
        <v>192</v>
      </c>
      <c r="U27" s="222">
        <v>0.34499999999999997</v>
      </c>
      <c r="V27" s="222">
        <f>ROUND(E27*U27,2)</f>
        <v>29.5</v>
      </c>
      <c r="W27" s="222"/>
      <c r="X27" s="222" t="s">
        <v>193</v>
      </c>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1" t="s">
        <v>220</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c r="AI28" s="213"/>
      <c r="AJ28" s="213"/>
      <c r="AK28" s="213"/>
      <c r="AL28" s="213"/>
      <c r="AM28" s="213"/>
      <c r="AN28" s="213"/>
      <c r="AO28" s="213"/>
      <c r="AP28" s="213"/>
      <c r="AQ28" s="213"/>
      <c r="AR28" s="213"/>
      <c r="AS28" s="213"/>
      <c r="AT28" s="213"/>
      <c r="AU28" s="213"/>
      <c r="AV28" s="213"/>
      <c r="AW28" s="213"/>
      <c r="AX28" s="213"/>
      <c r="AY28" s="213"/>
      <c r="AZ28" s="213"/>
      <c r="BA28" s="237" t="str">
        <f>C28</f>
        <v>bez naložení do dopravní nádoby, ale s vyprázdněním dopravní nádoby na hromadu nebo na dopravní prostředek,</v>
      </c>
      <c r="BB28" s="213"/>
      <c r="BC28" s="213"/>
      <c r="BD28" s="213"/>
      <c r="BE28" s="213"/>
      <c r="BF28" s="213"/>
      <c r="BG28" s="213"/>
      <c r="BH28" s="213"/>
    </row>
    <row r="29" spans="1:60" outlineLevel="1">
      <c r="A29" s="230">
        <v>11</v>
      </c>
      <c r="B29" s="231" t="s">
        <v>221</v>
      </c>
      <c r="C29" s="250" t="s">
        <v>222</v>
      </c>
      <c r="D29" s="232" t="s">
        <v>189</v>
      </c>
      <c r="E29" s="233">
        <v>20.56</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190</v>
      </c>
      <c r="S29" s="235" t="s">
        <v>191</v>
      </c>
      <c r="T29" s="236" t="s">
        <v>192</v>
      </c>
      <c r="U29" s="222">
        <v>0.97399999999999998</v>
      </c>
      <c r="V29" s="222">
        <f>ROUND(E29*U29,2)</f>
        <v>20.03</v>
      </c>
      <c r="W29" s="222"/>
      <c r="X29" s="222" t="s">
        <v>193</v>
      </c>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223</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c r="AI30" s="213"/>
      <c r="AJ30" s="213"/>
      <c r="AK30" s="213"/>
      <c r="AL30" s="213"/>
      <c r="AM30" s="213"/>
      <c r="AN30" s="213"/>
      <c r="AO30" s="213"/>
      <c r="AP30" s="213"/>
      <c r="AQ30" s="213"/>
      <c r="AR30" s="213"/>
      <c r="AS30" s="213"/>
      <c r="AT30" s="213"/>
      <c r="AU30" s="213"/>
      <c r="AV30" s="213"/>
      <c r="AW30" s="213"/>
      <c r="AX30" s="213"/>
      <c r="AY30" s="213"/>
      <c r="AZ30" s="213"/>
      <c r="BA30" s="237" t="str">
        <f>C30</f>
        <v>nebo z pracovních šachet při podchycování základového zdiva, bez naložení, avšak s vyprázdněním nádoby na hromady nebo do dopravního prostředku,</v>
      </c>
      <c r="BB30" s="213"/>
      <c r="BC30" s="213"/>
      <c r="BD30" s="213"/>
      <c r="BE30" s="213"/>
      <c r="BF30" s="213"/>
      <c r="BG30" s="213"/>
      <c r="BH30" s="213"/>
    </row>
    <row r="31" spans="1:60" outlineLevel="1">
      <c r="A31" s="230">
        <v>12</v>
      </c>
      <c r="B31" s="231" t="s">
        <v>224</v>
      </c>
      <c r="C31" s="250" t="s">
        <v>225</v>
      </c>
      <c r="D31" s="232" t="s">
        <v>189</v>
      </c>
      <c r="E31" s="233">
        <v>297.89614999999998</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190</v>
      </c>
      <c r="S31" s="235" t="s">
        <v>191</v>
      </c>
      <c r="T31" s="236" t="s">
        <v>192</v>
      </c>
      <c r="U31" s="222">
        <v>8.6999999999999994E-2</v>
      </c>
      <c r="V31" s="222">
        <f>ROUND(E31*U31,2)</f>
        <v>25.92</v>
      </c>
      <c r="W31" s="222"/>
      <c r="X31" s="222" t="s">
        <v>193</v>
      </c>
      <c r="Y31" s="213"/>
      <c r="Z31" s="213"/>
      <c r="AA31" s="213"/>
      <c r="AB31" s="213"/>
      <c r="AC31" s="213"/>
      <c r="AD31" s="213"/>
      <c r="AE31" s="213"/>
      <c r="AF31" s="213"/>
      <c r="AG31" s="213" t="s">
        <v>194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226</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13</v>
      </c>
      <c r="B33" s="231" t="s">
        <v>227</v>
      </c>
      <c r="C33" s="250" t="s">
        <v>228</v>
      </c>
      <c r="D33" s="232" t="s">
        <v>189</v>
      </c>
      <c r="E33" s="233">
        <v>192.1935</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190</v>
      </c>
      <c r="S33" s="235" t="s">
        <v>191</v>
      </c>
      <c r="T33" s="236" t="s">
        <v>192</v>
      </c>
      <c r="U33" s="222">
        <v>1.0999999999999999E-2</v>
      </c>
      <c r="V33" s="222">
        <f>ROUND(E33*U33,2)</f>
        <v>2.11</v>
      </c>
      <c r="W33" s="222"/>
      <c r="X33" s="222" t="s">
        <v>193</v>
      </c>
      <c r="Y33" s="213"/>
      <c r="Z33" s="213"/>
      <c r="AA33" s="213"/>
      <c r="AB33" s="213"/>
      <c r="AC33" s="213"/>
      <c r="AD33" s="213"/>
      <c r="AE33" s="213"/>
      <c r="AF33" s="213"/>
      <c r="AG33" s="213" t="s">
        <v>194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226</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14</v>
      </c>
      <c r="B35" s="240" t="s">
        <v>229</v>
      </c>
      <c r="C35" s="252" t="s">
        <v>230</v>
      </c>
      <c r="D35" s="241" t="s">
        <v>189</v>
      </c>
      <c r="E35" s="242">
        <v>192.1935</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190</v>
      </c>
      <c r="S35" s="244" t="s">
        <v>191</v>
      </c>
      <c r="T35" s="245" t="s">
        <v>192</v>
      </c>
      <c r="U35" s="222">
        <v>5.2999999999999999E-2</v>
      </c>
      <c r="V35" s="222">
        <f>ROUND(E35*U35,2)</f>
        <v>10.19</v>
      </c>
      <c r="W35" s="222"/>
      <c r="X35" s="222" t="s">
        <v>193</v>
      </c>
      <c r="Y35" s="213"/>
      <c r="Z35" s="213"/>
      <c r="AA35" s="213"/>
      <c r="AB35" s="213"/>
      <c r="AC35" s="213"/>
      <c r="AD35" s="213"/>
      <c r="AE35" s="213"/>
      <c r="AF35" s="213"/>
      <c r="AG35" s="213" t="s">
        <v>194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9">
        <v>15</v>
      </c>
      <c r="B36" s="240" t="s">
        <v>231</v>
      </c>
      <c r="C36" s="252" t="s">
        <v>232</v>
      </c>
      <c r="D36" s="241" t="s">
        <v>189</v>
      </c>
      <c r="E36" s="242">
        <v>192.1935</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190</v>
      </c>
      <c r="S36" s="244" t="s">
        <v>191</v>
      </c>
      <c r="T36" s="245" t="s">
        <v>192</v>
      </c>
      <c r="U36" s="222">
        <v>8.9999999999999993E-3</v>
      </c>
      <c r="V36" s="222">
        <f>ROUND(E36*U36,2)</f>
        <v>1.73</v>
      </c>
      <c r="W36" s="222"/>
      <c r="X36" s="222" t="s">
        <v>193</v>
      </c>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16</v>
      </c>
      <c r="B37" s="231" t="s">
        <v>233</v>
      </c>
      <c r="C37" s="250" t="s">
        <v>234</v>
      </c>
      <c r="D37" s="232" t="s">
        <v>189</v>
      </c>
      <c r="E37" s="233">
        <v>105.70265000000001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190</v>
      </c>
      <c r="S37" s="235" t="s">
        <v>191</v>
      </c>
      <c r="T37" s="236" t="s">
        <v>192</v>
      </c>
      <c r="U37" s="222">
        <v>0.20200000000000001</v>
      </c>
      <c r="V37" s="222">
        <f>ROUND(E37*U37,2)</f>
        <v>21.35</v>
      </c>
      <c r="W37" s="222"/>
      <c r="X37" s="222" t="s">
        <v>193</v>
      </c>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235</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17</v>
      </c>
      <c r="B39" s="240" t="s">
        <v>236</v>
      </c>
      <c r="C39" s="252" t="s">
        <v>237</v>
      </c>
      <c r="D39" s="241" t="s">
        <v>189</v>
      </c>
      <c r="E39" s="242">
        <v>192.1935</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190</v>
      </c>
      <c r="S39" s="244" t="s">
        <v>191</v>
      </c>
      <c r="T39" s="245" t="s">
        <v>192</v>
      </c>
      <c r="U39" s="222">
        <v>0</v>
      </c>
      <c r="V39" s="222">
        <f>ROUND(E39*U39,2)</f>
        <v>0</v>
      </c>
      <c r="W39" s="222"/>
      <c r="X39" s="222" t="s">
        <v>193</v>
      </c>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4" t="s">
        <v>185</v>
      </c>
      <c r="B40" s="225" t="s">
        <v>85</v>
      </c>
      <c r="C40" s="249" t="s">
        <v>86</v>
      </c>
      <c r="D40" s="226"/>
      <c r="E40" s="227"/>
      <c r="F40" s="228"/>
      <c r="G40" s="228">
        <f>SUMIF(AG41:AG68,"&lt;&gt;NOR",G41:G68)</f>
        <v>0</v>
      </c>
      <c r="H40" s="228"/>
      <c r="I40" s="228">
        <f>SUM(I41:I68)</f>
        <v>0</v>
      </c>
      <c r="J40" s="228"/>
      <c r="K40" s="228">
        <f>SUM(K41:K68)</f>
        <v>0</v>
      </c>
      <c r="L40" s="228"/>
      <c r="M40" s="228">
        <f>SUM(M41:M68)</f>
        <v>0</v>
      </c>
      <c r="N40" s="228"/>
      <c r="O40" s="228">
        <f>SUM(O41:O68)</f>
        <v>406.18</v>
      </c>
      <c r="P40" s="228"/>
      <c r="Q40" s="228">
        <f>SUM(Q41:Q68)</f>
        <v>0</v>
      </c>
      <c r="R40" s="228"/>
      <c r="S40" s="228"/>
      <c r="T40" s="229"/>
      <c r="U40" s="223"/>
      <c r="V40" s="223">
        <f>SUM(V41:V68)</f>
        <v>630.45999999999992</v>
      </c>
      <c r="W40" s="223"/>
      <c r="X40" s="223"/>
      <c r="AG40" t="s">
        <v>186</v>
      </c>
    </row>
    <row r="41" spans="1:60" outlineLevel="1">
      <c r="A41" s="239">
        <v>18</v>
      </c>
      <c r="B41" s="240" t="s">
        <v>238</v>
      </c>
      <c r="C41" s="252" t="s">
        <v>239</v>
      </c>
      <c r="D41" s="241" t="s">
        <v>189</v>
      </c>
      <c r="E41" s="242">
        <v>66.036799999999999</v>
      </c>
      <c r="F41" s="243"/>
      <c r="G41" s="244">
        <f>ROUND(E41*F41,2)</f>
        <v>0</v>
      </c>
      <c r="H41" s="243"/>
      <c r="I41" s="244">
        <f>ROUND(E41*H41,2)</f>
        <v>0</v>
      </c>
      <c r="J41" s="243"/>
      <c r="K41" s="244">
        <f>ROUND(E41*J41,2)</f>
        <v>0</v>
      </c>
      <c r="L41" s="244">
        <v>21</v>
      </c>
      <c r="M41" s="244">
        <f>G41*(1+L41/100)</f>
        <v>0</v>
      </c>
      <c r="N41" s="244">
        <v>2.5249999999999999</v>
      </c>
      <c r="O41" s="244">
        <f>ROUND(E41*N41,2)</f>
        <v>166.74</v>
      </c>
      <c r="P41" s="244">
        <v>0</v>
      </c>
      <c r="Q41" s="244">
        <f>ROUND(E41*P41,2)</f>
        <v>0</v>
      </c>
      <c r="R41" s="244" t="s">
        <v>240</v>
      </c>
      <c r="S41" s="244" t="s">
        <v>191</v>
      </c>
      <c r="T41" s="245" t="s">
        <v>192</v>
      </c>
      <c r="U41" s="222">
        <v>0.47699999999999998</v>
      </c>
      <c r="V41" s="222">
        <f>ROUND(E41*U41,2)</f>
        <v>31.5</v>
      </c>
      <c r="W41" s="222"/>
      <c r="X41" s="222" t="s">
        <v>193</v>
      </c>
      <c r="Y41" s="213"/>
      <c r="Z41" s="213"/>
      <c r="AA41" s="213"/>
      <c r="AB41" s="213"/>
      <c r="AC41" s="213"/>
      <c r="AD41" s="213"/>
      <c r="AE41" s="213"/>
      <c r="AF41" s="213"/>
      <c r="AG41" s="213" t="s">
        <v>194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0">
        <v>19</v>
      </c>
      <c r="B42" s="231" t="s">
        <v>241</v>
      </c>
      <c r="C42" s="250" t="s">
        <v>242</v>
      </c>
      <c r="D42" s="232" t="s">
        <v>243</v>
      </c>
      <c r="E42" s="233">
        <v>144.7235</v>
      </c>
      <c r="F42" s="234"/>
      <c r="G42" s="235">
        <f>ROUND(E42*F42,2)</f>
        <v>0</v>
      </c>
      <c r="H42" s="234"/>
      <c r="I42" s="235">
        <f>ROUND(E42*H42,2)</f>
        <v>0</v>
      </c>
      <c r="J42" s="234"/>
      <c r="K42" s="235">
        <f>ROUND(E42*J42,2)</f>
        <v>0</v>
      </c>
      <c r="L42" s="235">
        <v>21</v>
      </c>
      <c r="M42" s="235">
        <f>G42*(1+L42/100)</f>
        <v>0</v>
      </c>
      <c r="N42" s="235">
        <v>3.916E-2</v>
      </c>
      <c r="O42" s="235">
        <f>ROUND(E42*N42,2)</f>
        <v>5.67</v>
      </c>
      <c r="P42" s="235">
        <v>0</v>
      </c>
      <c r="Q42" s="235">
        <f>ROUND(E42*P42,2)</f>
        <v>0</v>
      </c>
      <c r="R42" s="235" t="s">
        <v>240</v>
      </c>
      <c r="S42" s="235" t="s">
        <v>191</v>
      </c>
      <c r="T42" s="236" t="s">
        <v>192</v>
      </c>
      <c r="U42" s="222">
        <v>1.05</v>
      </c>
      <c r="V42" s="222">
        <f>ROUND(E42*U42,2)</f>
        <v>151.96</v>
      </c>
      <c r="W42" s="222"/>
      <c r="X42" s="222" t="s">
        <v>193</v>
      </c>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1" t="s">
        <v>244</v>
      </c>
      <c r="D43" s="238"/>
      <c r="E43" s="238"/>
      <c r="F43" s="238"/>
      <c r="G43" s="238"/>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c r="AI43" s="213"/>
      <c r="AJ43" s="213"/>
      <c r="AK43" s="213"/>
      <c r="AL43" s="213"/>
      <c r="AM43" s="213"/>
      <c r="AN43" s="213"/>
      <c r="AO43" s="213"/>
      <c r="AP43" s="213"/>
      <c r="AQ43" s="213"/>
      <c r="AR43" s="213"/>
      <c r="AS43" s="213"/>
      <c r="AT43" s="213"/>
      <c r="AU43" s="213"/>
      <c r="AV43" s="213"/>
      <c r="AW43" s="213"/>
      <c r="AX43" s="213"/>
      <c r="AY43" s="213"/>
      <c r="AZ43" s="213"/>
      <c r="BA43" s="237" t="str">
        <f>C43</f>
        <v>svislé nebo šikmé (odkloněné), půdorysně přímé nebo zalomené, stěn základových pasů ve volných nebo zapažených jámách, rýhách, šachtách, včetně případných vzpěr,</v>
      </c>
      <c r="BB43" s="213"/>
      <c r="BC43" s="213"/>
      <c r="BD43" s="213"/>
      <c r="BE43" s="213"/>
      <c r="BF43" s="213"/>
      <c r="BG43" s="213"/>
      <c r="BH43" s="213"/>
    </row>
    <row r="44" spans="1:60" outlineLevel="1">
      <c r="A44" s="230">
        <v>20</v>
      </c>
      <c r="B44" s="231" t="s">
        <v>245</v>
      </c>
      <c r="C44" s="250" t="s">
        <v>246</v>
      </c>
      <c r="D44" s="232" t="s">
        <v>243</v>
      </c>
      <c r="E44" s="233">
        <v>144.7235</v>
      </c>
      <c r="F44" s="234"/>
      <c r="G44" s="235">
        <f>ROUND(E44*F44,2)</f>
        <v>0</v>
      </c>
      <c r="H44" s="234"/>
      <c r="I44" s="235">
        <f>ROUND(E44*H44,2)</f>
        <v>0</v>
      </c>
      <c r="J44" s="234"/>
      <c r="K44" s="235">
        <f>ROUND(E44*J44,2)</f>
        <v>0</v>
      </c>
      <c r="L44" s="235">
        <v>21</v>
      </c>
      <c r="M44" s="235">
        <f>G44*(1+L44/100)</f>
        <v>0</v>
      </c>
      <c r="N44" s="235">
        <v>0</v>
      </c>
      <c r="O44" s="235">
        <f>ROUND(E44*N44,2)</f>
        <v>0</v>
      </c>
      <c r="P44" s="235">
        <v>0</v>
      </c>
      <c r="Q44" s="235">
        <f>ROUND(E44*P44,2)</f>
        <v>0</v>
      </c>
      <c r="R44" s="235" t="s">
        <v>240</v>
      </c>
      <c r="S44" s="235" t="s">
        <v>191</v>
      </c>
      <c r="T44" s="236" t="s">
        <v>192</v>
      </c>
      <c r="U44" s="222">
        <v>0.32</v>
      </c>
      <c r="V44" s="222">
        <f>ROUND(E44*U44,2)</f>
        <v>46.31</v>
      </c>
      <c r="W44" s="222"/>
      <c r="X44" s="222" t="s">
        <v>193</v>
      </c>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20"/>
      <c r="B45" s="221"/>
      <c r="C45" s="251" t="s">
        <v>244</v>
      </c>
      <c r="D45" s="238"/>
      <c r="E45" s="238"/>
      <c r="F45" s="238"/>
      <c r="G45" s="238"/>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c r="AI45" s="213"/>
      <c r="AJ45" s="213"/>
      <c r="AK45" s="213"/>
      <c r="AL45" s="213"/>
      <c r="AM45" s="213"/>
      <c r="AN45" s="213"/>
      <c r="AO45" s="213"/>
      <c r="AP45" s="213"/>
      <c r="AQ45" s="213"/>
      <c r="AR45" s="213"/>
      <c r="AS45" s="213"/>
      <c r="AT45" s="213"/>
      <c r="AU45" s="213"/>
      <c r="AV45" s="213"/>
      <c r="AW45" s="213"/>
      <c r="AX45" s="213"/>
      <c r="AY45" s="213"/>
      <c r="AZ45" s="213"/>
      <c r="BA45" s="237" t="str">
        <f>C45</f>
        <v>svislé nebo šikmé (odkloněné), půdorysně přímé nebo zalomené, stěn základových pasů ve volných nebo zapažených jámách, rýhách, šachtách, včetně případných vzpěr,</v>
      </c>
      <c r="BB45" s="213"/>
      <c r="BC45" s="213"/>
      <c r="BD45" s="213"/>
      <c r="BE45" s="213"/>
      <c r="BF45" s="213"/>
      <c r="BG45" s="213"/>
      <c r="BH45" s="213"/>
    </row>
    <row r="46" spans="1:60" outlineLevel="1">
      <c r="A46" s="230">
        <v>21</v>
      </c>
      <c r="B46" s="231" t="s">
        <v>247</v>
      </c>
      <c r="C46" s="250" t="s">
        <v>248</v>
      </c>
      <c r="D46" s="232" t="s">
        <v>189</v>
      </c>
      <c r="E46" s="233">
        <v>20.56</v>
      </c>
      <c r="F46" s="234"/>
      <c r="G46" s="235">
        <f>ROUND(E46*F46,2)</f>
        <v>0</v>
      </c>
      <c r="H46" s="234"/>
      <c r="I46" s="235">
        <f>ROUND(E46*H46,2)</f>
        <v>0</v>
      </c>
      <c r="J46" s="234"/>
      <c r="K46" s="235">
        <f>ROUND(E46*J46,2)</f>
        <v>0</v>
      </c>
      <c r="L46" s="235">
        <v>21</v>
      </c>
      <c r="M46" s="235">
        <f>G46*(1+L46/100)</f>
        <v>0</v>
      </c>
      <c r="N46" s="235">
        <v>1.8463000000000001</v>
      </c>
      <c r="O46" s="235">
        <f>ROUND(E46*N46,2)</f>
        <v>37.96</v>
      </c>
      <c r="P46" s="235">
        <v>0</v>
      </c>
      <c r="Q46" s="235">
        <f>ROUND(E46*P46,2)</f>
        <v>0</v>
      </c>
      <c r="R46" s="235" t="s">
        <v>249</v>
      </c>
      <c r="S46" s="235" t="s">
        <v>191</v>
      </c>
      <c r="T46" s="236" t="s">
        <v>192</v>
      </c>
      <c r="U46" s="222">
        <v>4.37</v>
      </c>
      <c r="V46" s="222">
        <f>ROUND(E46*U46,2)</f>
        <v>89.85</v>
      </c>
      <c r="W46" s="222"/>
      <c r="X46" s="222" t="s">
        <v>193</v>
      </c>
      <c r="Y46" s="213"/>
      <c r="Z46" s="213"/>
      <c r="AA46" s="213"/>
      <c r="AB46" s="213"/>
      <c r="AC46" s="213"/>
      <c r="AD46" s="213"/>
      <c r="AE46" s="213"/>
      <c r="AF46" s="213"/>
      <c r="AG46" s="213" t="s">
        <v>194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1" t="s">
        <v>250</v>
      </c>
      <c r="D47" s="238"/>
      <c r="E47" s="238"/>
      <c r="F47" s="238"/>
      <c r="G47" s="238"/>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22</v>
      </c>
      <c r="B48" s="231" t="s">
        <v>251</v>
      </c>
      <c r="C48" s="250" t="s">
        <v>252</v>
      </c>
      <c r="D48" s="232" t="s">
        <v>243</v>
      </c>
      <c r="E48" s="233">
        <v>20.695</v>
      </c>
      <c r="F48" s="234"/>
      <c r="G48" s="235">
        <f>ROUND(E48*F48,2)</f>
        <v>0</v>
      </c>
      <c r="H48" s="234"/>
      <c r="I48" s="235">
        <f>ROUND(E48*H48,2)</f>
        <v>0</v>
      </c>
      <c r="J48" s="234"/>
      <c r="K48" s="235">
        <f>ROUND(E48*J48,2)</f>
        <v>0</v>
      </c>
      <c r="L48" s="235">
        <v>21</v>
      </c>
      <c r="M48" s="235">
        <f>G48*(1+L48/100)</f>
        <v>0</v>
      </c>
      <c r="N48" s="235">
        <v>0.59209999999999996</v>
      </c>
      <c r="O48" s="235">
        <f>ROUND(E48*N48,2)</f>
        <v>12.25</v>
      </c>
      <c r="P48" s="235">
        <v>0</v>
      </c>
      <c r="Q48" s="235">
        <f>ROUND(E48*P48,2)</f>
        <v>0</v>
      </c>
      <c r="R48" s="235" t="s">
        <v>240</v>
      </c>
      <c r="S48" s="235" t="s">
        <v>191</v>
      </c>
      <c r="T48" s="236" t="s">
        <v>192</v>
      </c>
      <c r="U48" s="222">
        <v>0.83399999999999996</v>
      </c>
      <c r="V48" s="222">
        <f>ROUND(E48*U48,2)</f>
        <v>17.260000000000002</v>
      </c>
      <c r="W48" s="222"/>
      <c r="X48" s="222" t="s">
        <v>193</v>
      </c>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253</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23</v>
      </c>
      <c r="B50" s="231" t="s">
        <v>254</v>
      </c>
      <c r="C50" s="250" t="s">
        <v>255</v>
      </c>
      <c r="D50" s="232" t="s">
        <v>243</v>
      </c>
      <c r="E50" s="233">
        <v>21.9375</v>
      </c>
      <c r="F50" s="234"/>
      <c r="G50" s="235">
        <f>ROUND(E50*F50,2)</f>
        <v>0</v>
      </c>
      <c r="H50" s="234"/>
      <c r="I50" s="235">
        <f>ROUND(E50*H50,2)</f>
        <v>0</v>
      </c>
      <c r="J50" s="234"/>
      <c r="K50" s="235">
        <f>ROUND(E50*J50,2)</f>
        <v>0</v>
      </c>
      <c r="L50" s="235">
        <v>21</v>
      </c>
      <c r="M50" s="235">
        <f>G50*(1+L50/100)</f>
        <v>0</v>
      </c>
      <c r="N50" s="235">
        <v>0.77122999999999997</v>
      </c>
      <c r="O50" s="235">
        <f>ROUND(E50*N50,2)</f>
        <v>16.920000000000002</v>
      </c>
      <c r="P50" s="235">
        <v>0</v>
      </c>
      <c r="Q50" s="235">
        <f>ROUND(E50*P50,2)</f>
        <v>0</v>
      </c>
      <c r="R50" s="235" t="s">
        <v>240</v>
      </c>
      <c r="S50" s="235" t="s">
        <v>191</v>
      </c>
      <c r="T50" s="236" t="s">
        <v>192</v>
      </c>
      <c r="U50" s="222">
        <v>0.93400000000000005</v>
      </c>
      <c r="V50" s="222">
        <f>ROUND(E50*U50,2)</f>
        <v>20.49</v>
      </c>
      <c r="W50" s="222"/>
      <c r="X50" s="222" t="s">
        <v>193</v>
      </c>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253</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0">
        <v>24</v>
      </c>
      <c r="B52" s="231" t="s">
        <v>256</v>
      </c>
      <c r="C52" s="250" t="s">
        <v>257</v>
      </c>
      <c r="D52" s="232" t="s">
        <v>258</v>
      </c>
      <c r="E52" s="233">
        <v>1.1755</v>
      </c>
      <c r="F52" s="234"/>
      <c r="G52" s="235">
        <f>ROUND(E52*F52,2)</f>
        <v>0</v>
      </c>
      <c r="H52" s="234"/>
      <c r="I52" s="235">
        <f>ROUND(E52*H52,2)</f>
        <v>0</v>
      </c>
      <c r="J52" s="234"/>
      <c r="K52" s="235">
        <f>ROUND(E52*J52,2)</f>
        <v>0</v>
      </c>
      <c r="L52" s="235">
        <v>21</v>
      </c>
      <c r="M52" s="235">
        <f>G52*(1+L52/100)</f>
        <v>0</v>
      </c>
      <c r="N52" s="235">
        <v>1.0202899999999999</v>
      </c>
      <c r="O52" s="235">
        <f>ROUND(E52*N52,2)</f>
        <v>1.2</v>
      </c>
      <c r="P52" s="235">
        <v>0</v>
      </c>
      <c r="Q52" s="235">
        <f>ROUND(E52*P52,2)</f>
        <v>0</v>
      </c>
      <c r="R52" s="235" t="s">
        <v>240</v>
      </c>
      <c r="S52" s="235" t="s">
        <v>191</v>
      </c>
      <c r="T52" s="236" t="s">
        <v>192</v>
      </c>
      <c r="U52" s="222">
        <v>25.271000000000001</v>
      </c>
      <c r="V52" s="222">
        <f>ROUND(E52*U52,2)</f>
        <v>29.71</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1" t="s">
        <v>259</v>
      </c>
      <c r="D53" s="238"/>
      <c r="E53" s="238"/>
      <c r="F53" s="238"/>
      <c r="G53" s="238"/>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25</v>
      </c>
      <c r="B54" s="240" t="s">
        <v>260</v>
      </c>
      <c r="C54" s="252" t="s">
        <v>261</v>
      </c>
      <c r="D54" s="241" t="s">
        <v>189</v>
      </c>
      <c r="E54" s="242">
        <v>1.7534099999999999</v>
      </c>
      <c r="F54" s="243"/>
      <c r="G54" s="244">
        <f>ROUND(E54*F54,2)</f>
        <v>0</v>
      </c>
      <c r="H54" s="243"/>
      <c r="I54" s="244">
        <f>ROUND(E54*H54,2)</f>
        <v>0</v>
      </c>
      <c r="J54" s="243"/>
      <c r="K54" s="244">
        <f>ROUND(E54*J54,2)</f>
        <v>0</v>
      </c>
      <c r="L54" s="244">
        <v>21</v>
      </c>
      <c r="M54" s="244">
        <f>G54*(1+L54/100)</f>
        <v>0</v>
      </c>
      <c r="N54" s="244">
        <v>2.5251100000000002</v>
      </c>
      <c r="O54" s="244">
        <f>ROUND(E54*N54,2)</f>
        <v>4.43</v>
      </c>
      <c r="P54" s="244">
        <v>0</v>
      </c>
      <c r="Q54" s="244">
        <f>ROUND(E54*P54,2)</f>
        <v>0</v>
      </c>
      <c r="R54" s="244" t="s">
        <v>240</v>
      </c>
      <c r="S54" s="244" t="s">
        <v>191</v>
      </c>
      <c r="T54" s="245" t="s">
        <v>192</v>
      </c>
      <c r="U54" s="222">
        <v>1.448</v>
      </c>
      <c r="V54" s="222">
        <f>ROUND(E54*U54,2)</f>
        <v>2.54</v>
      </c>
      <c r="W54" s="222"/>
      <c r="X54" s="222" t="s">
        <v>193</v>
      </c>
      <c r="Y54" s="213"/>
      <c r="Z54" s="213"/>
      <c r="AA54" s="213"/>
      <c r="AB54" s="213"/>
      <c r="AC54" s="213"/>
      <c r="AD54" s="213"/>
      <c r="AE54" s="213"/>
      <c r="AF54" s="213"/>
      <c r="AG54" s="213" t="s">
        <v>194</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26</v>
      </c>
      <c r="B55" s="240" t="s">
        <v>262</v>
      </c>
      <c r="C55" s="252" t="s">
        <v>263</v>
      </c>
      <c r="D55" s="241" t="s">
        <v>243</v>
      </c>
      <c r="E55" s="242">
        <v>12.072699999999999</v>
      </c>
      <c r="F55" s="243"/>
      <c r="G55" s="244">
        <f>ROUND(E55*F55,2)</f>
        <v>0</v>
      </c>
      <c r="H55" s="243"/>
      <c r="I55" s="244">
        <f>ROUND(E55*H55,2)</f>
        <v>0</v>
      </c>
      <c r="J55" s="243"/>
      <c r="K55" s="244">
        <f>ROUND(E55*J55,2)</f>
        <v>0</v>
      </c>
      <c r="L55" s="244">
        <v>21</v>
      </c>
      <c r="M55" s="244">
        <f>G55*(1+L55/100)</f>
        <v>0</v>
      </c>
      <c r="N55" s="244">
        <v>7.8200000000000006E-3</v>
      </c>
      <c r="O55" s="244">
        <f>ROUND(E55*N55,2)</f>
        <v>0.09</v>
      </c>
      <c r="P55" s="244">
        <v>0</v>
      </c>
      <c r="Q55" s="244">
        <f>ROUND(E55*P55,2)</f>
        <v>0</v>
      </c>
      <c r="R55" s="244" t="s">
        <v>240</v>
      </c>
      <c r="S55" s="244" t="s">
        <v>191</v>
      </c>
      <c r="T55" s="245" t="s">
        <v>192</v>
      </c>
      <c r="U55" s="222">
        <v>0.79</v>
      </c>
      <c r="V55" s="222">
        <f>ROUND(E55*U55,2)</f>
        <v>9.5399999999999991</v>
      </c>
      <c r="W55" s="222"/>
      <c r="X55" s="222" t="s">
        <v>193</v>
      </c>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27</v>
      </c>
      <c r="B56" s="240" t="s">
        <v>264</v>
      </c>
      <c r="C56" s="252" t="s">
        <v>265</v>
      </c>
      <c r="D56" s="241" t="s">
        <v>243</v>
      </c>
      <c r="E56" s="242">
        <v>12.072699999999999</v>
      </c>
      <c r="F56" s="243"/>
      <c r="G56" s="244">
        <f>ROUND(E56*F56,2)</f>
        <v>0</v>
      </c>
      <c r="H56" s="243"/>
      <c r="I56" s="244">
        <f>ROUND(E56*H56,2)</f>
        <v>0</v>
      </c>
      <c r="J56" s="243"/>
      <c r="K56" s="244">
        <f>ROUND(E56*J56,2)</f>
        <v>0</v>
      </c>
      <c r="L56" s="244">
        <v>21</v>
      </c>
      <c r="M56" s="244">
        <f>G56*(1+L56/100)</f>
        <v>0</v>
      </c>
      <c r="N56" s="244">
        <v>0</v>
      </c>
      <c r="O56" s="244">
        <f>ROUND(E56*N56,2)</f>
        <v>0</v>
      </c>
      <c r="P56" s="244">
        <v>0</v>
      </c>
      <c r="Q56" s="244">
        <f>ROUND(E56*P56,2)</f>
        <v>0</v>
      </c>
      <c r="R56" s="244" t="s">
        <v>240</v>
      </c>
      <c r="S56" s="244" t="s">
        <v>191</v>
      </c>
      <c r="T56" s="245" t="s">
        <v>192</v>
      </c>
      <c r="U56" s="222">
        <v>0.24</v>
      </c>
      <c r="V56" s="222">
        <f>ROUND(E56*U56,2)</f>
        <v>2.9</v>
      </c>
      <c r="W56" s="222"/>
      <c r="X56" s="222" t="s">
        <v>193</v>
      </c>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0">
        <v>28</v>
      </c>
      <c r="B57" s="231" t="s">
        <v>266</v>
      </c>
      <c r="C57" s="250" t="s">
        <v>267</v>
      </c>
      <c r="D57" s="232" t="s">
        <v>258</v>
      </c>
      <c r="E57" s="233">
        <v>0.17534</v>
      </c>
      <c r="F57" s="234"/>
      <c r="G57" s="235">
        <f>ROUND(E57*F57,2)</f>
        <v>0</v>
      </c>
      <c r="H57" s="234"/>
      <c r="I57" s="235">
        <f>ROUND(E57*H57,2)</f>
        <v>0</v>
      </c>
      <c r="J57" s="234"/>
      <c r="K57" s="235">
        <f>ROUND(E57*J57,2)</f>
        <v>0</v>
      </c>
      <c r="L57" s="235">
        <v>21</v>
      </c>
      <c r="M57" s="235">
        <f>G57*(1+L57/100)</f>
        <v>0</v>
      </c>
      <c r="N57" s="235">
        <v>1.0166500000000001</v>
      </c>
      <c r="O57" s="235">
        <f>ROUND(E57*N57,2)</f>
        <v>0.18</v>
      </c>
      <c r="P57" s="235">
        <v>0</v>
      </c>
      <c r="Q57" s="235">
        <f>ROUND(E57*P57,2)</f>
        <v>0</v>
      </c>
      <c r="R57" s="235" t="s">
        <v>240</v>
      </c>
      <c r="S57" s="235" t="s">
        <v>191</v>
      </c>
      <c r="T57" s="236" t="s">
        <v>192</v>
      </c>
      <c r="U57" s="222">
        <v>27.672999999999998</v>
      </c>
      <c r="V57" s="222">
        <f>ROUND(E57*U57,2)</f>
        <v>4.8499999999999996</v>
      </c>
      <c r="W57" s="222"/>
      <c r="X57" s="222" t="s">
        <v>193</v>
      </c>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1" t="s">
        <v>268</v>
      </c>
      <c r="D58" s="238"/>
      <c r="E58" s="238"/>
      <c r="F58" s="238"/>
      <c r="G58" s="238"/>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0">
        <v>29</v>
      </c>
      <c r="B59" s="231" t="s">
        <v>269</v>
      </c>
      <c r="C59" s="250" t="s">
        <v>270</v>
      </c>
      <c r="D59" s="232" t="s">
        <v>189</v>
      </c>
      <c r="E59" s="233">
        <v>21.196349999999999</v>
      </c>
      <c r="F59" s="234"/>
      <c r="G59" s="235">
        <f>ROUND(E59*F59,2)</f>
        <v>0</v>
      </c>
      <c r="H59" s="234"/>
      <c r="I59" s="235">
        <f>ROUND(E59*H59,2)</f>
        <v>0</v>
      </c>
      <c r="J59" s="234"/>
      <c r="K59" s="235">
        <f>ROUND(E59*J59,2)</f>
        <v>0</v>
      </c>
      <c r="L59" s="235">
        <v>21</v>
      </c>
      <c r="M59" s="235">
        <f>G59*(1+L59/100)</f>
        <v>0</v>
      </c>
      <c r="N59" s="235">
        <v>2.5249999999999999</v>
      </c>
      <c r="O59" s="235">
        <f>ROUND(E59*N59,2)</f>
        <v>53.52</v>
      </c>
      <c r="P59" s="235">
        <v>0</v>
      </c>
      <c r="Q59" s="235">
        <f>ROUND(E59*P59,2)</f>
        <v>0</v>
      </c>
      <c r="R59" s="235" t="s">
        <v>240</v>
      </c>
      <c r="S59" s="235" t="s">
        <v>191</v>
      </c>
      <c r="T59" s="236" t="s">
        <v>192</v>
      </c>
      <c r="U59" s="222">
        <v>2.58</v>
      </c>
      <c r="V59" s="222">
        <f>ROUND(E59*U59,2)</f>
        <v>54.69</v>
      </c>
      <c r="W59" s="222"/>
      <c r="X59" s="222" t="s">
        <v>193</v>
      </c>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1" t="s">
        <v>271</v>
      </c>
      <c r="D60" s="238"/>
      <c r="E60" s="238"/>
      <c r="F60" s="238"/>
      <c r="G60" s="238"/>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30</v>
      </c>
      <c r="B61" s="231" t="s">
        <v>272</v>
      </c>
      <c r="C61" s="250" t="s">
        <v>273</v>
      </c>
      <c r="D61" s="232" t="s">
        <v>189</v>
      </c>
      <c r="E61" s="233">
        <v>41.001939999999998</v>
      </c>
      <c r="F61" s="234"/>
      <c r="G61" s="235">
        <f>ROUND(E61*F61,2)</f>
        <v>0</v>
      </c>
      <c r="H61" s="234"/>
      <c r="I61" s="235">
        <f>ROUND(E61*H61,2)</f>
        <v>0</v>
      </c>
      <c r="J61" s="234"/>
      <c r="K61" s="235">
        <f>ROUND(E61*J61,2)</f>
        <v>0</v>
      </c>
      <c r="L61" s="235">
        <v>21</v>
      </c>
      <c r="M61" s="235">
        <f>G61*(1+L61/100)</f>
        <v>0</v>
      </c>
      <c r="N61" s="235">
        <v>2.5249999999999999</v>
      </c>
      <c r="O61" s="235">
        <f>ROUND(E61*N61,2)</f>
        <v>103.53</v>
      </c>
      <c r="P61" s="235">
        <v>0</v>
      </c>
      <c r="Q61" s="235">
        <f>ROUND(E61*P61,2)</f>
        <v>0</v>
      </c>
      <c r="R61" s="235" t="s">
        <v>240</v>
      </c>
      <c r="S61" s="235" t="s">
        <v>191</v>
      </c>
      <c r="T61" s="236" t="s">
        <v>192</v>
      </c>
      <c r="U61" s="222">
        <v>2.3170000000000002</v>
      </c>
      <c r="V61" s="222">
        <f>ROUND(E61*U61,2)</f>
        <v>95</v>
      </c>
      <c r="W61" s="222"/>
      <c r="X61" s="222" t="s">
        <v>193</v>
      </c>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1" t="s">
        <v>271</v>
      </c>
      <c r="D62" s="238"/>
      <c r="E62" s="238"/>
      <c r="F62" s="238"/>
      <c r="G62" s="238"/>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196</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274</v>
      </c>
      <c r="C63" s="250" t="s">
        <v>275</v>
      </c>
      <c r="D63" s="232" t="s">
        <v>189</v>
      </c>
      <c r="E63" s="233">
        <v>82.003879999999995</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240</v>
      </c>
      <c r="S63" s="235" t="s">
        <v>191</v>
      </c>
      <c r="T63" s="236" t="s">
        <v>192</v>
      </c>
      <c r="U63" s="222">
        <v>0.20499999999999999</v>
      </c>
      <c r="V63" s="222">
        <f>ROUND(E63*U63,2)</f>
        <v>16.809999999999999</v>
      </c>
      <c r="W63" s="222"/>
      <c r="X63" s="222" t="s">
        <v>193</v>
      </c>
      <c r="Y63" s="213"/>
      <c r="Z63" s="213"/>
      <c r="AA63" s="213"/>
      <c r="AB63" s="213"/>
      <c r="AC63" s="213"/>
      <c r="AD63" s="213"/>
      <c r="AE63" s="213"/>
      <c r="AF63" s="213"/>
      <c r="AG63" s="213" t="s">
        <v>194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276</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277</v>
      </c>
      <c r="C65" s="252" t="s">
        <v>278</v>
      </c>
      <c r="D65" s="241" t="s">
        <v>243</v>
      </c>
      <c r="E65" s="242">
        <v>9.9</v>
      </c>
      <c r="F65" s="243"/>
      <c r="G65" s="244">
        <f>ROUND(E65*F65,2)</f>
        <v>0</v>
      </c>
      <c r="H65" s="243"/>
      <c r="I65" s="244">
        <f>ROUND(E65*H65,2)</f>
        <v>0</v>
      </c>
      <c r="J65" s="243"/>
      <c r="K65" s="244">
        <f>ROUND(E65*J65,2)</f>
        <v>0</v>
      </c>
      <c r="L65" s="244">
        <v>21</v>
      </c>
      <c r="M65" s="244">
        <f>G65*(1+L65/100)</f>
        <v>0</v>
      </c>
      <c r="N65" s="244">
        <v>1.41E-2</v>
      </c>
      <c r="O65" s="244">
        <f>ROUND(E65*N65,2)</f>
        <v>0.14000000000000001</v>
      </c>
      <c r="P65" s="244">
        <v>0</v>
      </c>
      <c r="Q65" s="244">
        <f>ROUND(E65*P65,2)</f>
        <v>0</v>
      </c>
      <c r="R65" s="244" t="s">
        <v>240</v>
      </c>
      <c r="S65" s="244" t="s">
        <v>191</v>
      </c>
      <c r="T65" s="245" t="s">
        <v>192</v>
      </c>
      <c r="U65" s="222">
        <v>0.39600000000000002</v>
      </c>
      <c r="V65" s="222">
        <f>ROUND(E65*U65,2)</f>
        <v>3.92</v>
      </c>
      <c r="W65" s="222"/>
      <c r="X65" s="222" t="s">
        <v>193</v>
      </c>
      <c r="Y65" s="213"/>
      <c r="Z65" s="213"/>
      <c r="AA65" s="213"/>
      <c r="AB65" s="213"/>
      <c r="AC65" s="213"/>
      <c r="AD65" s="213"/>
      <c r="AE65" s="213"/>
      <c r="AF65" s="213"/>
      <c r="AG65" s="213" t="s">
        <v>194</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9">
        <v>33</v>
      </c>
      <c r="B66" s="240" t="s">
        <v>279</v>
      </c>
      <c r="C66" s="252" t="s">
        <v>280</v>
      </c>
      <c r="D66" s="241" t="s">
        <v>243</v>
      </c>
      <c r="E66" s="242">
        <v>9.9</v>
      </c>
      <c r="F66" s="243"/>
      <c r="G66" s="244">
        <f>ROUND(E66*F66,2)</f>
        <v>0</v>
      </c>
      <c r="H66" s="243"/>
      <c r="I66" s="244">
        <f>ROUND(E66*H66,2)</f>
        <v>0</v>
      </c>
      <c r="J66" s="243"/>
      <c r="K66" s="244">
        <f>ROUND(E66*J66,2)</f>
        <v>0</v>
      </c>
      <c r="L66" s="244">
        <v>21</v>
      </c>
      <c r="M66" s="244">
        <f>G66*(1+L66/100)</f>
        <v>0</v>
      </c>
      <c r="N66" s="244">
        <v>0</v>
      </c>
      <c r="O66" s="244">
        <f>ROUND(E66*N66,2)</f>
        <v>0</v>
      </c>
      <c r="P66" s="244">
        <v>0</v>
      </c>
      <c r="Q66" s="244">
        <f>ROUND(E66*P66,2)</f>
        <v>0</v>
      </c>
      <c r="R66" s="244" t="s">
        <v>240</v>
      </c>
      <c r="S66" s="244" t="s">
        <v>191</v>
      </c>
      <c r="T66" s="245" t="s">
        <v>192</v>
      </c>
      <c r="U66" s="222">
        <v>0.24</v>
      </c>
      <c r="V66" s="222">
        <f>ROUND(E66*U66,2)</f>
        <v>2.38</v>
      </c>
      <c r="W66" s="222"/>
      <c r="X66" s="222" t="s">
        <v>193</v>
      </c>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30">
        <v>34</v>
      </c>
      <c r="B67" s="231" t="s">
        <v>281</v>
      </c>
      <c r="C67" s="250" t="s">
        <v>282</v>
      </c>
      <c r="D67" s="232" t="s">
        <v>258</v>
      </c>
      <c r="E67" s="233">
        <v>3.33209</v>
      </c>
      <c r="F67" s="234"/>
      <c r="G67" s="235">
        <f>ROUND(E67*F67,2)</f>
        <v>0</v>
      </c>
      <c r="H67" s="234"/>
      <c r="I67" s="235">
        <f>ROUND(E67*H67,2)</f>
        <v>0</v>
      </c>
      <c r="J67" s="234"/>
      <c r="K67" s="235">
        <f>ROUND(E67*J67,2)</f>
        <v>0</v>
      </c>
      <c r="L67" s="235">
        <v>21</v>
      </c>
      <c r="M67" s="235">
        <f>G67*(1+L67/100)</f>
        <v>0</v>
      </c>
      <c r="N67" s="235">
        <v>1.0662499999999999</v>
      </c>
      <c r="O67" s="235">
        <f>ROUND(E67*N67,2)</f>
        <v>3.55</v>
      </c>
      <c r="P67" s="235">
        <v>0</v>
      </c>
      <c r="Q67" s="235">
        <f>ROUND(E67*P67,2)</f>
        <v>0</v>
      </c>
      <c r="R67" s="235" t="s">
        <v>240</v>
      </c>
      <c r="S67" s="235" t="s">
        <v>191</v>
      </c>
      <c r="T67" s="236" t="s">
        <v>192</v>
      </c>
      <c r="U67" s="222">
        <v>15.231</v>
      </c>
      <c r="V67" s="222">
        <f>ROUND(E67*U67,2)</f>
        <v>50.75</v>
      </c>
      <c r="W67" s="222"/>
      <c r="X67" s="222" t="s">
        <v>193</v>
      </c>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1" t="s">
        <v>259</v>
      </c>
      <c r="D68" s="238"/>
      <c r="E68" s="238"/>
      <c r="F68" s="238"/>
      <c r="G68" s="238"/>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c r="A69" s="224" t="s">
        <v>185</v>
      </c>
      <c r="B69" s="225" t="s">
        <v>87</v>
      </c>
      <c r="C69" s="249" t="s">
        <v>88</v>
      </c>
      <c r="D69" s="226"/>
      <c r="E69" s="227"/>
      <c r="F69" s="228"/>
      <c r="G69" s="228">
        <f>SUMIF(AG70:AG106,"&lt;&gt;NOR",G70:G106)</f>
        <v>0</v>
      </c>
      <c r="H69" s="228"/>
      <c r="I69" s="228">
        <f>SUM(I70:I106)</f>
        <v>0</v>
      </c>
      <c r="J69" s="228"/>
      <c r="K69" s="228">
        <f>SUM(K70:K106)</f>
        <v>0</v>
      </c>
      <c r="L69" s="228"/>
      <c r="M69" s="228">
        <f>SUM(M70:M106)</f>
        <v>0</v>
      </c>
      <c r="N69" s="228"/>
      <c r="O69" s="228">
        <f>SUM(O70:O106)</f>
        <v>119.39000000000001</v>
      </c>
      <c r="P69" s="228"/>
      <c r="Q69" s="228">
        <f>SUM(Q70:Q106)</f>
        <v>0</v>
      </c>
      <c r="R69" s="228"/>
      <c r="S69" s="228"/>
      <c r="T69" s="229"/>
      <c r="U69" s="223"/>
      <c r="V69" s="223">
        <f>SUM(V70:V106)</f>
        <v>423.32999999999993</v>
      </c>
      <c r="W69" s="223"/>
      <c r="X69" s="223"/>
      <c r="AG69" t="s">
        <v>186</v>
      </c>
    </row>
    <row r="70" spans="1:60" ht="22.5" outlineLevel="1">
      <c r="A70" s="230">
        <v>35</v>
      </c>
      <c r="B70" s="231" t="s">
        <v>283</v>
      </c>
      <c r="C70" s="250" t="s">
        <v>284</v>
      </c>
      <c r="D70" s="232" t="s">
        <v>189</v>
      </c>
      <c r="E70" s="233">
        <v>3.8704499999999999</v>
      </c>
      <c r="F70" s="234"/>
      <c r="G70" s="235">
        <f>ROUND(E70*F70,2)</f>
        <v>0</v>
      </c>
      <c r="H70" s="234"/>
      <c r="I70" s="235">
        <f>ROUND(E70*H70,2)</f>
        <v>0</v>
      </c>
      <c r="J70" s="234"/>
      <c r="K70" s="235">
        <f>ROUND(E70*J70,2)</f>
        <v>0</v>
      </c>
      <c r="L70" s="235">
        <v>21</v>
      </c>
      <c r="M70" s="235">
        <f>G70*(1+L70/100)</f>
        <v>0</v>
      </c>
      <c r="N70" s="235">
        <v>1.95224</v>
      </c>
      <c r="O70" s="235">
        <f>ROUND(E70*N70,2)</f>
        <v>7.56</v>
      </c>
      <c r="P70" s="235">
        <v>0</v>
      </c>
      <c r="Q70" s="235">
        <f>ROUND(E70*P70,2)</f>
        <v>0</v>
      </c>
      <c r="R70" s="235" t="s">
        <v>249</v>
      </c>
      <c r="S70" s="235" t="s">
        <v>191</v>
      </c>
      <c r="T70" s="236" t="s">
        <v>192</v>
      </c>
      <c r="U70" s="222">
        <v>3.8420000000000001</v>
      </c>
      <c r="V70" s="222">
        <f>ROUND(E70*U70,2)</f>
        <v>14.87</v>
      </c>
      <c r="W70" s="222"/>
      <c r="X70" s="222" t="s">
        <v>193</v>
      </c>
      <c r="Y70" s="213"/>
      <c r="Z70" s="213"/>
      <c r="AA70" s="213"/>
      <c r="AB70" s="213"/>
      <c r="AC70" s="213"/>
      <c r="AD70" s="213"/>
      <c r="AE70" s="213"/>
      <c r="AF70" s="213"/>
      <c r="AG70" s="213" t="s">
        <v>194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1" t="s">
        <v>285</v>
      </c>
      <c r="D71" s="238"/>
      <c r="E71" s="238"/>
      <c r="F71" s="238"/>
      <c r="G71" s="238"/>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196</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33.75" outlineLevel="1">
      <c r="A72" s="239">
        <v>36</v>
      </c>
      <c r="B72" s="240" t="s">
        <v>286</v>
      </c>
      <c r="C72" s="252" t="s">
        <v>287</v>
      </c>
      <c r="D72" s="241" t="s">
        <v>243</v>
      </c>
      <c r="E72" s="242">
        <v>157.63874999999999</v>
      </c>
      <c r="F72" s="243"/>
      <c r="G72" s="244">
        <f>ROUND(E72*F72,2)</f>
        <v>0</v>
      </c>
      <c r="H72" s="243"/>
      <c r="I72" s="244">
        <f>ROUND(E72*H72,2)</f>
        <v>0</v>
      </c>
      <c r="J72" s="243"/>
      <c r="K72" s="244">
        <f>ROUND(E72*J72,2)</f>
        <v>0</v>
      </c>
      <c r="L72" s="244">
        <v>21</v>
      </c>
      <c r="M72" s="244">
        <f>G72*(1+L72/100)</f>
        <v>0</v>
      </c>
      <c r="N72" s="244">
        <v>0.26335999999999998</v>
      </c>
      <c r="O72" s="244">
        <f>ROUND(E72*N72,2)</f>
        <v>41.52</v>
      </c>
      <c r="P72" s="244">
        <v>0</v>
      </c>
      <c r="Q72" s="244">
        <f>ROUND(E72*P72,2)</f>
        <v>0</v>
      </c>
      <c r="R72" s="244" t="s">
        <v>240</v>
      </c>
      <c r="S72" s="244" t="s">
        <v>191</v>
      </c>
      <c r="T72" s="245" t="s">
        <v>192</v>
      </c>
      <c r="U72" s="222">
        <v>0.74</v>
      </c>
      <c r="V72" s="222">
        <f>ROUND(E72*U72,2)</f>
        <v>116.65</v>
      </c>
      <c r="W72" s="222"/>
      <c r="X72" s="222" t="s">
        <v>193</v>
      </c>
      <c r="Y72" s="213"/>
      <c r="Z72" s="213"/>
      <c r="AA72" s="213"/>
      <c r="AB72" s="213"/>
      <c r="AC72" s="213"/>
      <c r="AD72" s="213"/>
      <c r="AE72" s="213"/>
      <c r="AF72" s="213"/>
      <c r="AG72" s="213" t="s">
        <v>194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33.75" outlineLevel="1">
      <c r="A73" s="239">
        <v>37</v>
      </c>
      <c r="B73" s="240" t="s">
        <v>288</v>
      </c>
      <c r="C73" s="252" t="s">
        <v>289</v>
      </c>
      <c r="D73" s="241" t="s">
        <v>243</v>
      </c>
      <c r="E73" s="242">
        <v>111.19673</v>
      </c>
      <c r="F73" s="243"/>
      <c r="G73" s="244">
        <f>ROUND(E73*F73,2)</f>
        <v>0</v>
      </c>
      <c r="H73" s="243"/>
      <c r="I73" s="244">
        <f>ROUND(E73*H73,2)</f>
        <v>0</v>
      </c>
      <c r="J73" s="243"/>
      <c r="K73" s="244">
        <f>ROUND(E73*J73,2)</f>
        <v>0</v>
      </c>
      <c r="L73" s="244">
        <v>21</v>
      </c>
      <c r="M73" s="244">
        <f>G73*(1+L73/100)</f>
        <v>0</v>
      </c>
      <c r="N73" s="244">
        <v>0.34794999999999998</v>
      </c>
      <c r="O73" s="244">
        <f>ROUND(E73*N73,2)</f>
        <v>38.69</v>
      </c>
      <c r="P73" s="244">
        <v>0</v>
      </c>
      <c r="Q73" s="244">
        <f>ROUND(E73*P73,2)</f>
        <v>0</v>
      </c>
      <c r="R73" s="244" t="s">
        <v>240</v>
      </c>
      <c r="S73" s="244" t="s">
        <v>191</v>
      </c>
      <c r="T73" s="245" t="s">
        <v>192</v>
      </c>
      <c r="U73" s="222">
        <v>1.0204</v>
      </c>
      <c r="V73" s="222">
        <f>ROUND(E73*U73,2)</f>
        <v>113.47</v>
      </c>
      <c r="W73" s="222"/>
      <c r="X73" s="222" t="s">
        <v>193</v>
      </c>
      <c r="Y73" s="213"/>
      <c r="Z73" s="213"/>
      <c r="AA73" s="213"/>
      <c r="AB73" s="213"/>
      <c r="AC73" s="213"/>
      <c r="AD73" s="213"/>
      <c r="AE73" s="213"/>
      <c r="AF73" s="213"/>
      <c r="AG73" s="213" t="s">
        <v>194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0">
        <v>38</v>
      </c>
      <c r="B74" s="231" t="s">
        <v>290</v>
      </c>
      <c r="C74" s="250" t="s">
        <v>291</v>
      </c>
      <c r="D74" s="232" t="s">
        <v>189</v>
      </c>
      <c r="E74" s="233">
        <v>5.53043</v>
      </c>
      <c r="F74" s="234"/>
      <c r="G74" s="235">
        <f>ROUND(E74*F74,2)</f>
        <v>0</v>
      </c>
      <c r="H74" s="234"/>
      <c r="I74" s="235">
        <f>ROUND(E74*H74,2)</f>
        <v>0</v>
      </c>
      <c r="J74" s="234"/>
      <c r="K74" s="235">
        <f>ROUND(E74*J74,2)</f>
        <v>0</v>
      </c>
      <c r="L74" s="235">
        <v>21</v>
      </c>
      <c r="M74" s="235">
        <f>G74*(1+L74/100)</f>
        <v>0</v>
      </c>
      <c r="N74" s="235">
        <v>2.5276700000000001</v>
      </c>
      <c r="O74" s="235">
        <f>ROUND(E74*N74,2)</f>
        <v>13.98</v>
      </c>
      <c r="P74" s="235">
        <v>0</v>
      </c>
      <c r="Q74" s="235">
        <f>ROUND(E74*P74,2)</f>
        <v>0</v>
      </c>
      <c r="R74" s="235" t="s">
        <v>240</v>
      </c>
      <c r="S74" s="235" t="s">
        <v>191</v>
      </c>
      <c r="T74" s="236" t="s">
        <v>192</v>
      </c>
      <c r="U74" s="222">
        <v>1.093</v>
      </c>
      <c r="V74" s="222">
        <f>ROUND(E74*U74,2)</f>
        <v>6.04</v>
      </c>
      <c r="W74" s="222"/>
      <c r="X74" s="222" t="s">
        <v>193</v>
      </c>
      <c r="Y74" s="213"/>
      <c r="Z74" s="213"/>
      <c r="AA74" s="213"/>
      <c r="AB74" s="213"/>
      <c r="AC74" s="213"/>
      <c r="AD74" s="213"/>
      <c r="AE74" s="213"/>
      <c r="AF74" s="213"/>
      <c r="AG74" s="213" t="s">
        <v>194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1" t="s">
        <v>292</v>
      </c>
      <c r="D75" s="238"/>
      <c r="E75" s="238"/>
      <c r="F75" s="238"/>
      <c r="G75" s="238"/>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c r="AI75" s="213"/>
      <c r="AJ75" s="213"/>
      <c r="AK75" s="213"/>
      <c r="AL75" s="213"/>
      <c r="AM75" s="213"/>
      <c r="AN75" s="213"/>
      <c r="AO75" s="213"/>
      <c r="AP75" s="213"/>
      <c r="AQ75" s="213"/>
      <c r="AR75" s="213"/>
      <c r="AS75" s="213"/>
      <c r="AT75" s="213"/>
      <c r="AU75" s="213"/>
      <c r="AV75" s="213"/>
      <c r="AW75" s="213"/>
      <c r="AX75" s="213"/>
      <c r="AY75" s="213"/>
      <c r="AZ75" s="213"/>
      <c r="BA75" s="237" t="str">
        <f>C75</f>
        <v>nosných, výplňových, obkladových, půdních, štítových, poprsních apod. (bez výztuže), s pomocným lešením o výšce podlahy do 1900 mm a pro zatížení 1,5 kPa,</v>
      </c>
      <c r="BB75" s="213"/>
      <c r="BC75" s="213"/>
      <c r="BD75" s="213"/>
      <c r="BE75" s="213"/>
      <c r="BF75" s="213"/>
      <c r="BG75" s="213"/>
      <c r="BH75" s="213"/>
    </row>
    <row r="76" spans="1:60" outlineLevel="1">
      <c r="A76" s="230">
        <v>39</v>
      </c>
      <c r="B76" s="231" t="s">
        <v>293</v>
      </c>
      <c r="C76" s="250" t="s">
        <v>294</v>
      </c>
      <c r="D76" s="232" t="s">
        <v>243</v>
      </c>
      <c r="E76" s="233">
        <v>67.387</v>
      </c>
      <c r="F76" s="234"/>
      <c r="G76" s="235">
        <f>ROUND(E76*F76,2)</f>
        <v>0</v>
      </c>
      <c r="H76" s="234"/>
      <c r="I76" s="235">
        <f>ROUND(E76*H76,2)</f>
        <v>0</v>
      </c>
      <c r="J76" s="234"/>
      <c r="K76" s="235">
        <f>ROUND(E76*J76,2)</f>
        <v>0</v>
      </c>
      <c r="L76" s="235">
        <v>21</v>
      </c>
      <c r="M76" s="235">
        <f>G76*(1+L76/100)</f>
        <v>0</v>
      </c>
      <c r="N76" s="235">
        <v>3.9309999999999998E-2</v>
      </c>
      <c r="O76" s="235">
        <f>ROUND(E76*N76,2)</f>
        <v>2.65</v>
      </c>
      <c r="P76" s="235">
        <v>0</v>
      </c>
      <c r="Q76" s="235">
        <f>ROUND(E76*P76,2)</f>
        <v>0</v>
      </c>
      <c r="R76" s="235" t="s">
        <v>240</v>
      </c>
      <c r="S76" s="235" t="s">
        <v>191</v>
      </c>
      <c r="T76" s="236" t="s">
        <v>192</v>
      </c>
      <c r="U76" s="222">
        <v>0.65</v>
      </c>
      <c r="V76" s="222">
        <f>ROUND(E76*U76,2)</f>
        <v>43.8</v>
      </c>
      <c r="W76" s="222"/>
      <c r="X76" s="222" t="s">
        <v>193</v>
      </c>
      <c r="Y76" s="213"/>
      <c r="Z76" s="213"/>
      <c r="AA76" s="213"/>
      <c r="AB76" s="213"/>
      <c r="AC76" s="213"/>
      <c r="AD76" s="213"/>
      <c r="AE76" s="213"/>
      <c r="AF76" s="213"/>
      <c r="AG76" s="213" t="s">
        <v>194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1" t="s">
        <v>295</v>
      </c>
      <c r="D77" s="238"/>
      <c r="E77" s="238"/>
      <c r="F77" s="238"/>
      <c r="G77" s="238"/>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c r="AI77" s="213"/>
      <c r="AJ77" s="213"/>
      <c r="AK77" s="213"/>
      <c r="AL77" s="213"/>
      <c r="AM77" s="213"/>
      <c r="AN77" s="213"/>
      <c r="AO77" s="213"/>
      <c r="AP77" s="213"/>
      <c r="AQ77" s="213"/>
      <c r="AR77" s="213"/>
      <c r="AS77" s="213"/>
      <c r="AT77" s="213"/>
      <c r="AU77" s="213"/>
      <c r="AV77" s="213"/>
      <c r="AW77" s="213"/>
      <c r="AX77" s="213"/>
      <c r="AY77" s="213"/>
      <c r="AZ77" s="213"/>
      <c r="BA77" s="237" t="str">
        <f>C77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7" s="213"/>
      <c r="BC77" s="213"/>
      <c r="BD77" s="213"/>
      <c r="BE77" s="213"/>
      <c r="BF77" s="213"/>
      <c r="BG77" s="213"/>
      <c r="BH77" s="213"/>
    </row>
    <row r="78" spans="1:60" outlineLevel="1">
      <c r="A78" s="230">
        <v>40</v>
      </c>
      <c r="B78" s="231" t="s">
        <v>296</v>
      </c>
      <c r="C78" s="250" t="s">
        <v>297</v>
      </c>
      <c r="D78" s="232" t="s">
        <v>243</v>
      </c>
      <c r="E78" s="233">
        <v>67.387</v>
      </c>
      <c r="F78" s="234"/>
      <c r="G78" s="235">
        <f>ROUND(E78*F78,2)</f>
        <v>0</v>
      </c>
      <c r="H78" s="234"/>
      <c r="I78" s="235">
        <f>ROUND(E78*H78,2)</f>
        <v>0</v>
      </c>
      <c r="J78" s="234"/>
      <c r="K78" s="235">
        <f>ROUND(E78*J78,2)</f>
        <v>0</v>
      </c>
      <c r="L78" s="235">
        <v>21</v>
      </c>
      <c r="M78" s="235">
        <f>G78*(1+L78/100)</f>
        <v>0</v>
      </c>
      <c r="N78" s="235">
        <v>0</v>
      </c>
      <c r="O78" s="235">
        <f>ROUND(E78*N78,2)</f>
        <v>0</v>
      </c>
      <c r="P78" s="235">
        <v>0</v>
      </c>
      <c r="Q78" s="235">
        <f>ROUND(E78*P78,2)</f>
        <v>0</v>
      </c>
      <c r="R78" s="235" t="s">
        <v>240</v>
      </c>
      <c r="S78" s="235" t="s">
        <v>191</v>
      </c>
      <c r="T78" s="236" t="s">
        <v>192</v>
      </c>
      <c r="U78" s="222">
        <v>0.35</v>
      </c>
      <c r="V78" s="222">
        <f>ROUND(E78*U78,2)</f>
        <v>23.59</v>
      </c>
      <c r="W78" s="222"/>
      <c r="X78" s="222" t="s">
        <v>193</v>
      </c>
      <c r="Y78" s="213"/>
      <c r="Z78" s="213"/>
      <c r="AA78" s="213"/>
      <c r="AB78" s="213"/>
      <c r="AC78" s="213"/>
      <c r="AD78" s="213"/>
      <c r="AE78" s="213"/>
      <c r="AF78" s="213"/>
      <c r="AG78" s="213" t="s">
        <v>194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1" t="s">
        <v>295</v>
      </c>
      <c r="D79" s="238"/>
      <c r="E79" s="238"/>
      <c r="F79" s="238"/>
      <c r="G79" s="238"/>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c r="AI79" s="213"/>
      <c r="AJ79" s="213"/>
      <c r="AK79" s="213"/>
      <c r="AL79" s="213"/>
      <c r="AM79" s="213"/>
      <c r="AN79" s="213"/>
      <c r="AO79" s="213"/>
      <c r="AP79" s="213"/>
      <c r="AQ79" s="213"/>
      <c r="AR79" s="213"/>
      <c r="AS79" s="213"/>
      <c r="AT79" s="213"/>
      <c r="AU79" s="213"/>
      <c r="AV79" s="213"/>
      <c r="AW79" s="213"/>
      <c r="AX79" s="213"/>
      <c r="AY79" s="213"/>
      <c r="AZ79" s="213"/>
      <c r="BA79" s="237"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213"/>
      <c r="BC79" s="213"/>
      <c r="BD79" s="213"/>
      <c r="BE79" s="213"/>
      <c r="BF79" s="213"/>
      <c r="BG79" s="213"/>
      <c r="BH79" s="213"/>
    </row>
    <row r="80" spans="1:60" outlineLevel="1">
      <c r="A80" s="230">
        <v>41</v>
      </c>
      <c r="B80" s="231" t="s">
        <v>256</v>
      </c>
      <c r="C80" s="250" t="s">
        <v>257</v>
      </c>
      <c r="D80" s="232" t="s">
        <v>258</v>
      </c>
      <c r="E80" s="233">
        <v>0.55303999999999998</v>
      </c>
      <c r="F80" s="234"/>
      <c r="G80" s="235">
        <f>ROUND(E80*F80,2)</f>
        <v>0</v>
      </c>
      <c r="H80" s="234"/>
      <c r="I80" s="235">
        <f>ROUND(E80*H80,2)</f>
        <v>0</v>
      </c>
      <c r="J80" s="234"/>
      <c r="K80" s="235">
        <f>ROUND(E80*J80,2)</f>
        <v>0</v>
      </c>
      <c r="L80" s="235">
        <v>21</v>
      </c>
      <c r="M80" s="235">
        <f>G80*(1+L80/100)</f>
        <v>0</v>
      </c>
      <c r="N80" s="235">
        <v>1.0202899999999999</v>
      </c>
      <c r="O80" s="235">
        <f>ROUND(E80*N80,2)</f>
        <v>0.56000000000000005</v>
      </c>
      <c r="P80" s="235">
        <v>0</v>
      </c>
      <c r="Q80" s="235">
        <f>ROUND(E80*P80,2)</f>
        <v>0</v>
      </c>
      <c r="R80" s="235" t="s">
        <v>240</v>
      </c>
      <c r="S80" s="235" t="s">
        <v>191</v>
      </c>
      <c r="T80" s="236" t="s">
        <v>192</v>
      </c>
      <c r="U80" s="222">
        <v>25.271000000000001</v>
      </c>
      <c r="V80" s="222">
        <f>ROUND(E80*U80,2)</f>
        <v>13.98</v>
      </c>
      <c r="W80" s="222"/>
      <c r="X80" s="222" t="s">
        <v>193</v>
      </c>
      <c r="Y80" s="213"/>
      <c r="Z80" s="213"/>
      <c r="AA80" s="213"/>
      <c r="AB80" s="213"/>
      <c r="AC80" s="213"/>
      <c r="AD80" s="213"/>
      <c r="AE80" s="213"/>
      <c r="AF80" s="213"/>
      <c r="AG80" s="213" t="s">
        <v>194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1" t="s">
        <v>259</v>
      </c>
      <c r="D81" s="238"/>
      <c r="E81" s="238"/>
      <c r="F81" s="238"/>
      <c r="G81" s="238"/>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39">
        <v>42</v>
      </c>
      <c r="B82" s="240" t="s">
        <v>298</v>
      </c>
      <c r="C82" s="252" t="s">
        <v>299</v>
      </c>
      <c r="D82" s="241" t="s">
        <v>300</v>
      </c>
      <c r="E82" s="242">
        <v>1</v>
      </c>
      <c r="F82" s="243"/>
      <c r="G82" s="244">
        <f>ROUND(E82*F82,2)</f>
        <v>0</v>
      </c>
      <c r="H82" s="243"/>
      <c r="I82" s="244">
        <f>ROUND(E82*H82,2)</f>
        <v>0</v>
      </c>
      <c r="J82" s="243"/>
      <c r="K82" s="244">
        <f>ROUND(E82*J82,2)</f>
        <v>0</v>
      </c>
      <c r="L82" s="244">
        <v>21</v>
      </c>
      <c r="M82" s="244">
        <f>G82*(1+L82/100)</f>
        <v>0</v>
      </c>
      <c r="N82" s="244">
        <v>2.6960000000000001E-2</v>
      </c>
      <c r="O82" s="244">
        <f>ROUND(E82*N82,2)</f>
        <v>0.03</v>
      </c>
      <c r="P82" s="244">
        <v>0</v>
      </c>
      <c r="Q82" s="244">
        <f>ROUND(E82*P82,2)</f>
        <v>0</v>
      </c>
      <c r="R82" s="244" t="s">
        <v>240</v>
      </c>
      <c r="S82" s="244" t="s">
        <v>191</v>
      </c>
      <c r="T82" s="245" t="s">
        <v>192</v>
      </c>
      <c r="U82" s="222">
        <v>0.32250000000000001</v>
      </c>
      <c r="V82" s="222">
        <f>ROUND(E82*U82,2)</f>
        <v>0.32</v>
      </c>
      <c r="W82" s="222"/>
      <c r="X82" s="222" t="s">
        <v>193</v>
      </c>
      <c r="Y82" s="213"/>
      <c r="Z82" s="213"/>
      <c r="AA82" s="213"/>
      <c r="AB82" s="213"/>
      <c r="AC82" s="213"/>
      <c r="AD82" s="213"/>
      <c r="AE82" s="213"/>
      <c r="AF82" s="213"/>
      <c r="AG82" s="213" t="s">
        <v>194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9">
        <v>43</v>
      </c>
      <c r="B83" s="240" t="s">
        <v>301</v>
      </c>
      <c r="C83" s="252" t="s">
        <v>302</v>
      </c>
      <c r="D83" s="241" t="s">
        <v>300</v>
      </c>
      <c r="E83" s="242">
        <v>1</v>
      </c>
      <c r="F83" s="243"/>
      <c r="G83" s="244">
        <f>ROUND(E83*F83,2)</f>
        <v>0</v>
      </c>
      <c r="H83" s="243"/>
      <c r="I83" s="244">
        <f>ROUND(E83*H83,2)</f>
        <v>0</v>
      </c>
      <c r="J83" s="243"/>
      <c r="K83" s="244">
        <f>ROUND(E83*J83,2)</f>
        <v>0</v>
      </c>
      <c r="L83" s="244">
        <v>21</v>
      </c>
      <c r="M83" s="244">
        <f>G83*(1+L83/100)</f>
        <v>0</v>
      </c>
      <c r="N83" s="244">
        <v>4.088E-2</v>
      </c>
      <c r="O83" s="244">
        <f>ROUND(E83*N83,2)</f>
        <v>0.04</v>
      </c>
      <c r="P83" s="244">
        <v>0</v>
      </c>
      <c r="Q83" s="244">
        <f>ROUND(E83*P83,2)</f>
        <v>0</v>
      </c>
      <c r="R83" s="244" t="s">
        <v>240</v>
      </c>
      <c r="S83" s="244" t="s">
        <v>191</v>
      </c>
      <c r="T83" s="245" t="s">
        <v>192</v>
      </c>
      <c r="U83" s="222">
        <v>0.45500000000000002</v>
      </c>
      <c r="V83" s="222">
        <f>ROUND(E83*U83,2)</f>
        <v>0.46</v>
      </c>
      <c r="W83" s="222"/>
      <c r="X83" s="222" t="s">
        <v>193</v>
      </c>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1">
      <c r="A84" s="239">
        <v>44</v>
      </c>
      <c r="B84" s="240" t="s">
        <v>303</v>
      </c>
      <c r="C84" s="252" t="s">
        <v>304</v>
      </c>
      <c r="D84" s="241" t="s">
        <v>300</v>
      </c>
      <c r="E84" s="242">
        <v>1</v>
      </c>
      <c r="F84" s="243"/>
      <c r="G84" s="244">
        <f>ROUND(E84*F84,2)</f>
        <v>0</v>
      </c>
      <c r="H84" s="243"/>
      <c r="I84" s="244">
        <f>ROUND(E84*H84,2)</f>
        <v>0</v>
      </c>
      <c r="J84" s="243"/>
      <c r="K84" s="244">
        <f>ROUND(E84*J84,2)</f>
        <v>0</v>
      </c>
      <c r="L84" s="244">
        <v>21</v>
      </c>
      <c r="M84" s="244">
        <f>G84*(1+L84/100)</f>
        <v>0</v>
      </c>
      <c r="N84" s="244">
        <v>4.496E-2</v>
      </c>
      <c r="O84" s="244">
        <f>ROUND(E84*N84,2)</f>
        <v>0.04</v>
      </c>
      <c r="P84" s="244">
        <v>0</v>
      </c>
      <c r="Q84" s="244">
        <f>ROUND(E84*P84,2)</f>
        <v>0</v>
      </c>
      <c r="R84" s="244" t="s">
        <v>240</v>
      </c>
      <c r="S84" s="244" t="s">
        <v>191</v>
      </c>
      <c r="T84" s="245" t="s">
        <v>192</v>
      </c>
      <c r="U84" s="222">
        <v>0.46250000000000002</v>
      </c>
      <c r="V84" s="222">
        <f>ROUND(E84*U84,2)</f>
        <v>0.46</v>
      </c>
      <c r="W84" s="222"/>
      <c r="X84" s="222" t="s">
        <v>193</v>
      </c>
      <c r="Y84" s="213"/>
      <c r="Z84" s="213"/>
      <c r="AA84" s="213"/>
      <c r="AB84" s="213"/>
      <c r="AC84" s="213"/>
      <c r="AD84" s="213"/>
      <c r="AE84" s="213"/>
      <c r="AF84" s="213"/>
      <c r="AG84" s="213" t="s">
        <v>194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9">
        <v>45</v>
      </c>
      <c r="B85" s="240" t="s">
        <v>305</v>
      </c>
      <c r="C85" s="252" t="s">
        <v>306</v>
      </c>
      <c r="D85" s="241" t="s">
        <v>300</v>
      </c>
      <c r="E85" s="242">
        <v>2</v>
      </c>
      <c r="F85" s="243"/>
      <c r="G85" s="244">
        <f>ROUND(E85*F85,2)</f>
        <v>0</v>
      </c>
      <c r="H85" s="243"/>
      <c r="I85" s="244">
        <f>ROUND(E85*H85,2)</f>
        <v>0</v>
      </c>
      <c r="J85" s="243"/>
      <c r="K85" s="244">
        <f>ROUND(E85*J85,2)</f>
        <v>0</v>
      </c>
      <c r="L85" s="244">
        <v>21</v>
      </c>
      <c r="M85" s="244">
        <f>G85*(1+L85/100)</f>
        <v>0</v>
      </c>
      <c r="N85" s="244">
        <v>3.637E-2</v>
      </c>
      <c r="O85" s="244">
        <f>ROUND(E85*N85,2)</f>
        <v>7.0000000000000007E-2</v>
      </c>
      <c r="P85" s="244">
        <v>0</v>
      </c>
      <c r="Q85" s="244">
        <f>ROUND(E85*P85,2)</f>
        <v>0</v>
      </c>
      <c r="R85" s="244" t="s">
        <v>240</v>
      </c>
      <c r="S85" s="244" t="s">
        <v>191</v>
      </c>
      <c r="T85" s="245" t="s">
        <v>192</v>
      </c>
      <c r="U85" s="222">
        <v>0.245</v>
      </c>
      <c r="V85" s="222">
        <f>ROUND(E85*U85,2)</f>
        <v>0.49</v>
      </c>
      <c r="W85" s="222"/>
      <c r="X85" s="222" t="s">
        <v>193</v>
      </c>
      <c r="Y85" s="213"/>
      <c r="Z85" s="213"/>
      <c r="AA85" s="213"/>
      <c r="AB85" s="213"/>
      <c r="AC85" s="213"/>
      <c r="AD85" s="213"/>
      <c r="AE85" s="213"/>
      <c r="AF85" s="213"/>
      <c r="AG85" s="213" t="s">
        <v>194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39">
        <v>46</v>
      </c>
      <c r="B86" s="240" t="s">
        <v>307</v>
      </c>
      <c r="C86" s="252" t="s">
        <v>308</v>
      </c>
      <c r="D86" s="241" t="s">
        <v>300</v>
      </c>
      <c r="E86" s="242">
        <v>3</v>
      </c>
      <c r="F86" s="243"/>
      <c r="G86" s="244">
        <f>ROUND(E86*F86,2)</f>
        <v>0</v>
      </c>
      <c r="H86" s="243"/>
      <c r="I86" s="244">
        <f>ROUND(E86*H86,2)</f>
        <v>0</v>
      </c>
      <c r="J86" s="243"/>
      <c r="K86" s="244">
        <f>ROUND(E86*J86,2)</f>
        <v>0</v>
      </c>
      <c r="L86" s="244">
        <v>21</v>
      </c>
      <c r="M86" s="244">
        <f>G86*(1+L86/100)</f>
        <v>0</v>
      </c>
      <c r="N86" s="244">
        <v>4.5289999999999997E-2</v>
      </c>
      <c r="O86" s="244">
        <f>ROUND(E86*N86,2)</f>
        <v>0.14000000000000001</v>
      </c>
      <c r="P86" s="244">
        <v>0</v>
      </c>
      <c r="Q86" s="244">
        <f>ROUND(E86*P86,2)</f>
        <v>0</v>
      </c>
      <c r="R86" s="244" t="s">
        <v>240</v>
      </c>
      <c r="S86" s="244" t="s">
        <v>191</v>
      </c>
      <c r="T86" s="245" t="s">
        <v>192</v>
      </c>
      <c r="U86" s="222">
        <v>0.2525</v>
      </c>
      <c r="V86" s="222">
        <f>ROUND(E86*U86,2)</f>
        <v>0.76</v>
      </c>
      <c r="W86" s="222"/>
      <c r="X86" s="222" t="s">
        <v>193</v>
      </c>
      <c r="Y86" s="213"/>
      <c r="Z86" s="213"/>
      <c r="AA86" s="213"/>
      <c r="AB86" s="213"/>
      <c r="AC86" s="213"/>
      <c r="AD86" s="213"/>
      <c r="AE86" s="213"/>
      <c r="AF86" s="213"/>
      <c r="AG86" s="213" t="s">
        <v>194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309</v>
      </c>
      <c r="C87" s="252" t="s">
        <v>310</v>
      </c>
      <c r="D87" s="241" t="s">
        <v>300</v>
      </c>
      <c r="E87" s="242">
        <v>4</v>
      </c>
      <c r="F87" s="243"/>
      <c r="G87" s="244">
        <f>ROUND(E87*F87,2)</f>
        <v>0</v>
      </c>
      <c r="H87" s="243"/>
      <c r="I87" s="244">
        <f>ROUND(E87*H87,2)</f>
        <v>0</v>
      </c>
      <c r="J87" s="243"/>
      <c r="K87" s="244">
        <f>ROUND(E87*J87,2)</f>
        <v>0</v>
      </c>
      <c r="L87" s="244">
        <v>21</v>
      </c>
      <c r="M87" s="244">
        <f>G87*(1+L87/100)</f>
        <v>0</v>
      </c>
      <c r="N87" s="244">
        <v>8.9990000000000001E-2</v>
      </c>
      <c r="O87" s="244">
        <f>ROUND(E87*N87,2)</f>
        <v>0.36</v>
      </c>
      <c r="P87" s="244">
        <v>0</v>
      </c>
      <c r="Q87" s="244">
        <f>ROUND(E87*P87,2)</f>
        <v>0</v>
      </c>
      <c r="R87" s="244" t="s">
        <v>240</v>
      </c>
      <c r="S87" s="244" t="s">
        <v>191</v>
      </c>
      <c r="T87" s="245" t="s">
        <v>192</v>
      </c>
      <c r="U87" s="222">
        <v>0.38</v>
      </c>
      <c r="V87" s="222">
        <f>ROUND(E87*U87,2)</f>
        <v>1.52</v>
      </c>
      <c r="W87" s="222"/>
      <c r="X87" s="222" t="s">
        <v>193</v>
      </c>
      <c r="Y87" s="213"/>
      <c r="Z87" s="213"/>
      <c r="AA87" s="213"/>
      <c r="AB87" s="213"/>
      <c r="AC87" s="213"/>
      <c r="AD87" s="213"/>
      <c r="AE87" s="213"/>
      <c r="AF87" s="213"/>
      <c r="AG87" s="213" t="s">
        <v>194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311</v>
      </c>
      <c r="C88" s="252" t="s">
        <v>312</v>
      </c>
      <c r="D88" s="241" t="s">
        <v>300</v>
      </c>
      <c r="E88" s="242">
        <v>4</v>
      </c>
      <c r="F88" s="243"/>
      <c r="G88" s="244">
        <f>ROUND(E88*F88,2)</f>
        <v>0</v>
      </c>
      <c r="H88" s="243"/>
      <c r="I88" s="244">
        <f>ROUND(E88*H88,2)</f>
        <v>0</v>
      </c>
      <c r="J88" s="243"/>
      <c r="K88" s="244">
        <f>ROUND(E88*J88,2)</f>
        <v>0</v>
      </c>
      <c r="L88" s="244">
        <v>21</v>
      </c>
      <c r="M88" s="244">
        <f>G88*(1+L88/100)</f>
        <v>0</v>
      </c>
      <c r="N88" s="244">
        <v>0.12569</v>
      </c>
      <c r="O88" s="244">
        <f>ROUND(E88*N88,2)</f>
        <v>0.5</v>
      </c>
      <c r="P88" s="244">
        <v>0</v>
      </c>
      <c r="Q88" s="244">
        <f>ROUND(E88*P88,2)</f>
        <v>0</v>
      </c>
      <c r="R88" s="244" t="s">
        <v>240</v>
      </c>
      <c r="S88" s="244" t="s">
        <v>191</v>
      </c>
      <c r="T88" s="245" t="s">
        <v>192</v>
      </c>
      <c r="U88" s="222">
        <v>0.48</v>
      </c>
      <c r="V88" s="222">
        <f>ROUND(E88*U88,2)</f>
        <v>1.92</v>
      </c>
      <c r="W88" s="222"/>
      <c r="X88" s="222" t="s">
        <v>193</v>
      </c>
      <c r="Y88" s="213"/>
      <c r="Z88" s="213"/>
      <c r="AA88" s="213"/>
      <c r="AB88" s="213"/>
      <c r="AC88" s="213"/>
      <c r="AD88" s="213"/>
      <c r="AE88" s="213"/>
      <c r="AF88" s="213"/>
      <c r="AG88" s="213" t="s">
        <v>194</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39">
        <v>49</v>
      </c>
      <c r="B89" s="240" t="s">
        <v>313</v>
      </c>
      <c r="C89" s="252" t="s">
        <v>314</v>
      </c>
      <c r="D89" s="241" t="s">
        <v>189</v>
      </c>
      <c r="E89" s="242">
        <v>1.6894499999999999</v>
      </c>
      <c r="F89" s="243"/>
      <c r="G89" s="244">
        <f>ROUND(E89*F89,2)</f>
        <v>0</v>
      </c>
      <c r="H89" s="243"/>
      <c r="I89" s="244">
        <f>ROUND(E89*H89,2)</f>
        <v>0</v>
      </c>
      <c r="J89" s="243"/>
      <c r="K89" s="244">
        <f>ROUND(E89*J89,2)</f>
        <v>0</v>
      </c>
      <c r="L89" s="244">
        <v>21</v>
      </c>
      <c r="M89" s="244">
        <f>G89*(1+L89/100)</f>
        <v>0</v>
      </c>
      <c r="N89" s="244">
        <v>2.52501</v>
      </c>
      <c r="O89" s="244">
        <f>ROUND(E89*N89,2)</f>
        <v>4.2699999999999996</v>
      </c>
      <c r="P89" s="244">
        <v>0</v>
      </c>
      <c r="Q89" s="244">
        <f>ROUND(E89*P89,2)</f>
        <v>0</v>
      </c>
      <c r="R89" s="244" t="s">
        <v>240</v>
      </c>
      <c r="S89" s="244" t="s">
        <v>191</v>
      </c>
      <c r="T89" s="245" t="s">
        <v>192</v>
      </c>
      <c r="U89" s="222">
        <v>1.421</v>
      </c>
      <c r="V89" s="222">
        <f>ROUND(E89*U89,2)</f>
        <v>2.4</v>
      </c>
      <c r="W89" s="222"/>
      <c r="X89" s="222" t="s">
        <v>193</v>
      </c>
      <c r="Y89" s="213"/>
      <c r="Z89" s="213"/>
      <c r="AA89" s="213"/>
      <c r="AB89" s="213"/>
      <c r="AC89" s="213"/>
      <c r="AD89" s="213"/>
      <c r="AE89" s="213"/>
      <c r="AF89" s="213"/>
      <c r="AG89" s="213" t="s">
        <v>194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45" outlineLevel="1">
      <c r="A90" s="239">
        <v>50</v>
      </c>
      <c r="B90" s="240" t="s">
        <v>315</v>
      </c>
      <c r="C90" s="252" t="s">
        <v>316</v>
      </c>
      <c r="D90" s="241" t="s">
        <v>243</v>
      </c>
      <c r="E90" s="242">
        <v>14.443</v>
      </c>
      <c r="F90" s="243"/>
      <c r="G90" s="244">
        <f>ROUND(E90*F90,2)</f>
        <v>0</v>
      </c>
      <c r="H90" s="243"/>
      <c r="I90" s="244">
        <f>ROUND(E90*H90,2)</f>
        <v>0</v>
      </c>
      <c r="J90" s="243"/>
      <c r="K90" s="244">
        <f>ROUND(E90*J90,2)</f>
        <v>0</v>
      </c>
      <c r="L90" s="244">
        <v>21</v>
      </c>
      <c r="M90" s="244">
        <f>G90*(1+L90/100)</f>
        <v>0</v>
      </c>
      <c r="N90" s="244">
        <v>8.8400000000000006E-3</v>
      </c>
      <c r="O90" s="244">
        <f>ROUND(E90*N90,2)</f>
        <v>0.13</v>
      </c>
      <c r="P90" s="244">
        <v>0</v>
      </c>
      <c r="Q90" s="244">
        <f>ROUND(E90*P90,2)</f>
        <v>0</v>
      </c>
      <c r="R90" s="244" t="s">
        <v>240</v>
      </c>
      <c r="S90" s="244" t="s">
        <v>191</v>
      </c>
      <c r="T90" s="245" t="s">
        <v>192</v>
      </c>
      <c r="U90" s="222">
        <v>1.179</v>
      </c>
      <c r="V90" s="222">
        <f>ROUND(E90*U90,2)</f>
        <v>17.03</v>
      </c>
      <c r="W90" s="222"/>
      <c r="X90" s="222" t="s">
        <v>193</v>
      </c>
      <c r="Y90" s="213"/>
      <c r="Z90" s="213"/>
      <c r="AA90" s="213"/>
      <c r="AB90" s="213"/>
      <c r="AC90" s="213"/>
      <c r="AD90" s="213"/>
      <c r="AE90" s="213"/>
      <c r="AF90" s="213"/>
      <c r="AG90" s="213" t="s">
        <v>194</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45" outlineLevel="1">
      <c r="A91" s="239">
        <v>51</v>
      </c>
      <c r="B91" s="240" t="s">
        <v>317</v>
      </c>
      <c r="C91" s="252" t="s">
        <v>318</v>
      </c>
      <c r="D91" s="241" t="s">
        <v>243</v>
      </c>
      <c r="E91" s="242">
        <v>14.443</v>
      </c>
      <c r="F91" s="243"/>
      <c r="G91" s="244">
        <f>ROUND(E91*F91,2)</f>
        <v>0</v>
      </c>
      <c r="H91" s="243"/>
      <c r="I91" s="244">
        <f>ROUND(E91*H91,2)</f>
        <v>0</v>
      </c>
      <c r="J91" s="243"/>
      <c r="K91" s="244">
        <f>ROUND(E91*J91,2)</f>
        <v>0</v>
      </c>
      <c r="L91" s="244">
        <v>21</v>
      </c>
      <c r="M91" s="244">
        <f>G91*(1+L91/100)</f>
        <v>0</v>
      </c>
      <c r="N91" s="244">
        <v>0</v>
      </c>
      <c r="O91" s="244">
        <f>ROUND(E91*N91,2)</f>
        <v>0</v>
      </c>
      <c r="P91" s="244">
        <v>0</v>
      </c>
      <c r="Q91" s="244">
        <f>ROUND(E91*P91,2)</f>
        <v>0</v>
      </c>
      <c r="R91" s="244" t="s">
        <v>240</v>
      </c>
      <c r="S91" s="244" t="s">
        <v>191</v>
      </c>
      <c r="T91" s="245" t="s">
        <v>192</v>
      </c>
      <c r="U91" s="222">
        <v>0.497</v>
      </c>
      <c r="V91" s="222">
        <f>ROUND(E91*U91,2)</f>
        <v>7.18</v>
      </c>
      <c r="W91" s="222"/>
      <c r="X91" s="222" t="s">
        <v>193</v>
      </c>
      <c r="Y91" s="213"/>
      <c r="Z91" s="213"/>
      <c r="AA91" s="213"/>
      <c r="AB91" s="213"/>
      <c r="AC91" s="213"/>
      <c r="AD91" s="213"/>
      <c r="AE91" s="213"/>
      <c r="AF91" s="213"/>
      <c r="AG91" s="213" t="s">
        <v>194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30">
        <v>52</v>
      </c>
      <c r="B92" s="231" t="s">
        <v>319</v>
      </c>
      <c r="C92" s="250" t="s">
        <v>320</v>
      </c>
      <c r="D92" s="232" t="s">
        <v>258</v>
      </c>
      <c r="E92" s="233">
        <v>0.20272999999999999</v>
      </c>
      <c r="F92" s="234"/>
      <c r="G92" s="235">
        <f>ROUND(E92*F92,2)</f>
        <v>0</v>
      </c>
      <c r="H92" s="234"/>
      <c r="I92" s="235">
        <f>ROUND(E92*H92,2)</f>
        <v>0</v>
      </c>
      <c r="J92" s="234"/>
      <c r="K92" s="235">
        <f>ROUND(E92*J92,2)</f>
        <v>0</v>
      </c>
      <c r="L92" s="235">
        <v>21</v>
      </c>
      <c r="M92" s="235">
        <f>G92*(1+L92/100)</f>
        <v>0</v>
      </c>
      <c r="N92" s="235">
        <v>1.01292</v>
      </c>
      <c r="O92" s="235">
        <f>ROUND(E92*N92,2)</f>
        <v>0.21</v>
      </c>
      <c r="P92" s="235">
        <v>0</v>
      </c>
      <c r="Q92" s="235">
        <f>ROUND(E92*P92,2)</f>
        <v>0</v>
      </c>
      <c r="R92" s="235" t="s">
        <v>240</v>
      </c>
      <c r="S92" s="235" t="s">
        <v>191</v>
      </c>
      <c r="T92" s="236" t="s">
        <v>192</v>
      </c>
      <c r="U92" s="222">
        <v>25.812000000000001</v>
      </c>
      <c r="V92" s="222">
        <f>ROUND(E92*U92,2)</f>
        <v>5.23</v>
      </c>
      <c r="W92" s="222"/>
      <c r="X92" s="222" t="s">
        <v>193</v>
      </c>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1" t="s">
        <v>259</v>
      </c>
      <c r="D93" s="238"/>
      <c r="E93" s="238"/>
      <c r="F93" s="238"/>
      <c r="G93" s="238"/>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0">
        <v>53</v>
      </c>
      <c r="B94" s="231" t="s">
        <v>321</v>
      </c>
      <c r="C94" s="250" t="s">
        <v>322</v>
      </c>
      <c r="D94" s="232" t="s">
        <v>258</v>
      </c>
      <c r="E94" s="233">
        <v>0.22009999999999999</v>
      </c>
      <c r="F94" s="234"/>
      <c r="G94" s="235">
        <f>ROUND(E94*F94,2)</f>
        <v>0</v>
      </c>
      <c r="H94" s="234"/>
      <c r="I94" s="235">
        <f>ROUND(E94*H94,2)</f>
        <v>0</v>
      </c>
      <c r="J94" s="234"/>
      <c r="K94" s="235">
        <f>ROUND(E94*J94,2)</f>
        <v>0</v>
      </c>
      <c r="L94" s="235">
        <v>21</v>
      </c>
      <c r="M94" s="235">
        <f>G94*(1+L94/100)</f>
        <v>0</v>
      </c>
      <c r="N94" s="235">
        <v>1.221E-2</v>
      </c>
      <c r="O94" s="235">
        <f>ROUND(E94*N94,2)</f>
        <v>0</v>
      </c>
      <c r="P94" s="235">
        <v>0</v>
      </c>
      <c r="Q94" s="235">
        <f>ROUND(E94*P94,2)</f>
        <v>0</v>
      </c>
      <c r="R94" s="235" t="s">
        <v>240</v>
      </c>
      <c r="S94" s="235" t="s">
        <v>191</v>
      </c>
      <c r="T94" s="236" t="s">
        <v>192</v>
      </c>
      <c r="U94" s="222">
        <v>15.532999999999999</v>
      </c>
      <c r="V94" s="222">
        <f>ROUND(E94*U94,2)</f>
        <v>3.42</v>
      </c>
      <c r="W94" s="222"/>
      <c r="X94" s="222" t="s">
        <v>193</v>
      </c>
      <c r="Y94" s="213"/>
      <c r="Z94" s="213"/>
      <c r="AA94" s="213"/>
      <c r="AB94" s="213"/>
      <c r="AC94" s="213"/>
      <c r="AD94" s="213"/>
      <c r="AE94" s="213"/>
      <c r="AF94" s="213"/>
      <c r="AG94" s="213" t="s">
        <v>194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1" t="s">
        <v>323</v>
      </c>
      <c r="D95" s="238"/>
      <c r="E95" s="238"/>
      <c r="F95" s="238"/>
      <c r="G95" s="238"/>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30">
        <v>54</v>
      </c>
      <c r="B96" s="231" t="s">
        <v>324</v>
      </c>
      <c r="C96" s="250" t="s">
        <v>325</v>
      </c>
      <c r="D96" s="232" t="s">
        <v>258</v>
      </c>
      <c r="E96" s="233">
        <v>7.6730000000000007E-2</v>
      </c>
      <c r="F96" s="234"/>
      <c r="G96" s="235">
        <f>ROUND(E96*F96,2)</f>
        <v>0</v>
      </c>
      <c r="H96" s="234"/>
      <c r="I96" s="235">
        <f>ROUND(E96*H96,2)</f>
        <v>0</v>
      </c>
      <c r="J96" s="234"/>
      <c r="K96" s="235">
        <f>ROUND(E96*J96,2)</f>
        <v>0</v>
      </c>
      <c r="L96" s="235">
        <v>21</v>
      </c>
      <c r="M96" s="235">
        <f>G96*(1+L96/100)</f>
        <v>0</v>
      </c>
      <c r="N96" s="235">
        <v>1.0900000000000001</v>
      </c>
      <c r="O96" s="235">
        <f>ROUND(E96*N96,2)</f>
        <v>0.08</v>
      </c>
      <c r="P96" s="235">
        <v>0</v>
      </c>
      <c r="Q96" s="235">
        <f>ROUND(E96*P96,2)</f>
        <v>0</v>
      </c>
      <c r="R96" s="235" t="s">
        <v>249</v>
      </c>
      <c r="S96" s="235" t="s">
        <v>191</v>
      </c>
      <c r="T96" s="236" t="s">
        <v>192</v>
      </c>
      <c r="U96" s="222">
        <v>20.6</v>
      </c>
      <c r="V96" s="222">
        <f>ROUND(E96*U96,2)</f>
        <v>1.58</v>
      </c>
      <c r="W96" s="222"/>
      <c r="X96" s="222" t="s">
        <v>193</v>
      </c>
      <c r="Y96" s="213"/>
      <c r="Z96" s="213"/>
      <c r="AA96" s="213"/>
      <c r="AB96" s="213"/>
      <c r="AC96" s="213"/>
      <c r="AD96" s="213"/>
      <c r="AE96" s="213"/>
      <c r="AF96" s="213"/>
      <c r="AG96" s="213" t="s">
        <v>194</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1" t="s">
        <v>326</v>
      </c>
      <c r="D97" s="238"/>
      <c r="E97" s="238"/>
      <c r="F97" s="238"/>
      <c r="G97" s="238"/>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0">
        <v>55</v>
      </c>
      <c r="B98" s="231" t="s">
        <v>327</v>
      </c>
      <c r="C98" s="250" t="s">
        <v>328</v>
      </c>
      <c r="D98" s="232" t="s">
        <v>243</v>
      </c>
      <c r="E98" s="233">
        <v>79.014219999999995</v>
      </c>
      <c r="F98" s="234"/>
      <c r="G98" s="235">
        <f>ROUND(E98*F98,2)</f>
        <v>0</v>
      </c>
      <c r="H98" s="234"/>
      <c r="I98" s="235">
        <f>ROUND(E98*H98,2)</f>
        <v>0</v>
      </c>
      <c r="J98" s="234"/>
      <c r="K98" s="235">
        <f>ROUND(E98*J98,2)</f>
        <v>0</v>
      </c>
      <c r="L98" s="235">
        <v>21</v>
      </c>
      <c r="M98" s="235">
        <f>G98*(1+L98/100)</f>
        <v>0</v>
      </c>
      <c r="N98" s="235">
        <v>9.9849999999999994E-2</v>
      </c>
      <c r="O98" s="235">
        <f>ROUND(E98*N98,2)</f>
        <v>7.89</v>
      </c>
      <c r="P98" s="235">
        <v>0</v>
      </c>
      <c r="Q98" s="235">
        <f>ROUND(E98*P98,2)</f>
        <v>0</v>
      </c>
      <c r="R98" s="235" t="s">
        <v>240</v>
      </c>
      <c r="S98" s="235" t="s">
        <v>191</v>
      </c>
      <c r="T98" s="236" t="s">
        <v>192</v>
      </c>
      <c r="U98" s="222">
        <v>0.52090000000000003</v>
      </c>
      <c r="V98" s="222">
        <f>ROUND(E98*U98,2)</f>
        <v>41.16</v>
      </c>
      <c r="W98" s="222"/>
      <c r="X98" s="222" t="s">
        <v>193</v>
      </c>
      <c r="Y98" s="213"/>
      <c r="Z98" s="213"/>
      <c r="AA98" s="213"/>
      <c r="AB98" s="213"/>
      <c r="AC98" s="213"/>
      <c r="AD98" s="213"/>
      <c r="AE98" s="213"/>
      <c r="AF98" s="213"/>
      <c r="AG98" s="213" t="s">
        <v>194</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1" t="s">
        <v>329</v>
      </c>
      <c r="D99" s="238"/>
      <c r="E99" s="238"/>
      <c r="F99" s="238"/>
      <c r="G99" s="238"/>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c r="AI99" s="213"/>
      <c r="AJ99" s="213"/>
      <c r="AK99" s="213"/>
      <c r="AL99" s="213"/>
      <c r="AM99" s="213"/>
      <c r="AN99" s="213"/>
      <c r="AO99" s="213"/>
      <c r="AP99" s="213"/>
      <c r="AQ99" s="213"/>
      <c r="AR99" s="213"/>
      <c r="AS99" s="213"/>
      <c r="AT99" s="213"/>
      <c r="AU99" s="213"/>
      <c r="AV99" s="213"/>
      <c r="AW99" s="213"/>
      <c r="AX99" s="213"/>
      <c r="AY99" s="213"/>
      <c r="AZ99" s="213"/>
      <c r="BA99" s="237" t="str">
        <f>C99</f>
        <v>jednoduché nebo příčky zděné do svislé dřevěné, cihelné, betonové nebo ocelové konstrukce na jakoukoliv maltu vápenocementovou (MVC) nebo cementovou (MC),</v>
      </c>
      <c r="BB99" s="213"/>
      <c r="BC99" s="213"/>
      <c r="BD99" s="213"/>
      <c r="BE99" s="213"/>
      <c r="BF99" s="213"/>
      <c r="BG99" s="213"/>
      <c r="BH99" s="213"/>
    </row>
    <row r="100" spans="1:60" outlineLevel="1">
      <c r="A100" s="230">
        <v>56</v>
      </c>
      <c r="B100" s="231" t="s">
        <v>330</v>
      </c>
      <c r="C100" s="250" t="s">
        <v>331</v>
      </c>
      <c r="D100" s="232" t="s">
        <v>243</v>
      </c>
      <c r="E100" s="233">
        <v>0.46</v>
      </c>
      <c r="F100" s="234"/>
      <c r="G100" s="235">
        <f>ROUND(E100*F100,2)</f>
        <v>0</v>
      </c>
      <c r="H100" s="234"/>
      <c r="I100" s="235">
        <f>ROUND(E100*H100,2)</f>
        <v>0</v>
      </c>
      <c r="J100" s="234"/>
      <c r="K100" s="235">
        <f>ROUND(E100*J100,2)</f>
        <v>0</v>
      </c>
      <c r="L100" s="235">
        <v>21</v>
      </c>
      <c r="M100" s="235">
        <f>G100*(1+L100/100)</f>
        <v>0</v>
      </c>
      <c r="N100" s="235">
        <v>0.18323999999999999</v>
      </c>
      <c r="O100" s="235">
        <f>ROUND(E100*N100,2)</f>
        <v>0.08</v>
      </c>
      <c r="P100" s="235">
        <v>0</v>
      </c>
      <c r="Q100" s="235">
        <f>ROUND(E100*P100,2)</f>
        <v>0</v>
      </c>
      <c r="R100" s="235" t="s">
        <v>240</v>
      </c>
      <c r="S100" s="235" t="s">
        <v>191</v>
      </c>
      <c r="T100" s="236" t="s">
        <v>192</v>
      </c>
      <c r="U100" s="222">
        <v>1.21</v>
      </c>
      <c r="V100" s="222">
        <f>ROUND(E100*U100,2)</f>
        <v>0.56000000000000005</v>
      </c>
      <c r="W100" s="222"/>
      <c r="X100" s="222" t="s">
        <v>193</v>
      </c>
      <c r="Y100" s="213"/>
      <c r="Z100" s="213"/>
      <c r="AA100" s="213"/>
      <c r="AB100" s="213"/>
      <c r="AC100" s="213"/>
      <c r="AD100" s="213"/>
      <c r="AE100" s="213"/>
      <c r="AF100" s="213"/>
      <c r="AG100" s="213" t="s">
        <v>194</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1" t="s">
        <v>332</v>
      </c>
      <c r="D101" s="238"/>
      <c r="E101" s="238"/>
      <c r="F101" s="238"/>
      <c r="G101" s="238"/>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0">
        <v>57</v>
      </c>
      <c r="B102" s="231" t="s">
        <v>333</v>
      </c>
      <c r="C102" s="250" t="s">
        <v>334</v>
      </c>
      <c r="D102" s="232" t="s">
        <v>243</v>
      </c>
      <c r="E102" s="233">
        <v>1.752</v>
      </c>
      <c r="F102" s="234"/>
      <c r="G102" s="235">
        <f>ROUND(E102*F102,2)</f>
        <v>0</v>
      </c>
      <c r="H102" s="234"/>
      <c r="I102" s="235">
        <f>ROUND(E102*H102,2)</f>
        <v>0</v>
      </c>
      <c r="J102" s="234"/>
      <c r="K102" s="235">
        <f>ROUND(E102*J102,2)</f>
        <v>0</v>
      </c>
      <c r="L102" s="235">
        <v>21</v>
      </c>
      <c r="M102" s="235">
        <f>G102*(1+L102/100)</f>
        <v>0</v>
      </c>
      <c r="N102" s="235">
        <v>0.17856</v>
      </c>
      <c r="O102" s="235">
        <f>ROUND(E102*N102,2)</f>
        <v>0.31</v>
      </c>
      <c r="P102" s="235">
        <v>0</v>
      </c>
      <c r="Q102" s="235">
        <f>ROUND(E102*P102,2)</f>
        <v>0</v>
      </c>
      <c r="R102" s="235" t="s">
        <v>240</v>
      </c>
      <c r="S102" s="235" t="s">
        <v>191</v>
      </c>
      <c r="T102" s="236" t="s">
        <v>192</v>
      </c>
      <c r="U102" s="222">
        <v>1.1299999999999999</v>
      </c>
      <c r="V102" s="222">
        <f>ROUND(E102*U102,2)</f>
        <v>1.98</v>
      </c>
      <c r="W102" s="222"/>
      <c r="X102" s="222" t="s">
        <v>193</v>
      </c>
      <c r="Y102" s="213"/>
      <c r="Z102" s="213"/>
      <c r="AA102" s="213"/>
      <c r="AB102" s="213"/>
      <c r="AC102" s="213"/>
      <c r="AD102" s="213"/>
      <c r="AE102" s="213"/>
      <c r="AF102" s="213"/>
      <c r="AG102" s="213" t="s">
        <v>194</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1" t="s">
        <v>332</v>
      </c>
      <c r="D103" s="238"/>
      <c r="E103" s="238"/>
      <c r="F103" s="238"/>
      <c r="G103" s="238"/>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ht="22.5" outlineLevel="1">
      <c r="A104" s="230">
        <v>58</v>
      </c>
      <c r="B104" s="231" t="s">
        <v>335</v>
      </c>
      <c r="C104" s="250" t="s">
        <v>336</v>
      </c>
      <c r="D104" s="232" t="s">
        <v>243</v>
      </c>
      <c r="E104" s="233">
        <v>5.01</v>
      </c>
      <c r="F104" s="234"/>
      <c r="G104" s="235">
        <f>ROUND(E104*F104,2)</f>
        <v>0</v>
      </c>
      <c r="H104" s="234"/>
      <c r="I104" s="235">
        <f>ROUND(E104*H104,2)</f>
        <v>0</v>
      </c>
      <c r="J104" s="234"/>
      <c r="K104" s="235">
        <f>ROUND(E104*J104,2)</f>
        <v>0</v>
      </c>
      <c r="L104" s="235">
        <v>21</v>
      </c>
      <c r="M104" s="235">
        <f>G104*(1+L104/100)</f>
        <v>0</v>
      </c>
      <c r="N104" s="235">
        <v>8.4600000000000005E-3</v>
      </c>
      <c r="O104" s="235">
        <f>ROUND(E104*N104,2)</f>
        <v>0.04</v>
      </c>
      <c r="P104" s="235">
        <v>0</v>
      </c>
      <c r="Q104" s="235">
        <f>ROUND(E104*P104,2)</f>
        <v>0</v>
      </c>
      <c r="R104" s="235" t="s">
        <v>240</v>
      </c>
      <c r="S104" s="235" t="s">
        <v>191</v>
      </c>
      <c r="T104" s="236" t="s">
        <v>192</v>
      </c>
      <c r="U104" s="222">
        <v>0.89100000000000001</v>
      </c>
      <c r="V104" s="222">
        <f>ROUND(E104*U104,2)</f>
        <v>4.46</v>
      </c>
      <c r="W104" s="222"/>
      <c r="X104" s="222" t="s">
        <v>193</v>
      </c>
      <c r="Y104" s="213"/>
      <c r="Z104" s="213"/>
      <c r="AA104" s="213"/>
      <c r="AB104" s="213"/>
      <c r="AC104" s="213"/>
      <c r="AD104" s="213"/>
      <c r="AE104" s="213"/>
      <c r="AF104" s="213"/>
      <c r="AG104" s="213" t="s">
        <v>194</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20"/>
      <c r="B105" s="221"/>
      <c r="C105" s="251" t="s">
        <v>337</v>
      </c>
      <c r="D105" s="238"/>
      <c r="E105" s="238"/>
      <c r="F105" s="238"/>
      <c r="G105" s="238"/>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196</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37" t="str">
        <f>C105</f>
        <v>plentování potrubí, válcovaných nosníků, výklenků nebo nik, jakéhokoliv tvaru, na jakoukoliv maltu, s potřebným vypnutím pletiva, přetažením a zakotvením drátů a provedení postřiku maltou,</v>
      </c>
      <c r="BB105" s="213"/>
      <c r="BC105" s="213"/>
      <c r="BD105" s="213"/>
      <c r="BE105" s="213"/>
      <c r="BF105" s="213"/>
      <c r="BG105" s="213"/>
      <c r="BH105" s="213"/>
    </row>
    <row r="106" spans="1:60" outlineLevel="1">
      <c r="A106" s="239">
        <v>59</v>
      </c>
      <c r="B106" s="240" t="s">
        <v>338</v>
      </c>
      <c r="C106" s="252" t="s">
        <v>339</v>
      </c>
      <c r="D106" s="241" t="s">
        <v>258</v>
      </c>
      <c r="E106" s="242">
        <v>0.23769999999999999</v>
      </c>
      <c r="F106" s="243"/>
      <c r="G106" s="244">
        <f>ROUND(E106*F106,2)</f>
        <v>0</v>
      </c>
      <c r="H106" s="243"/>
      <c r="I106" s="244">
        <f>ROUND(E106*H106,2)</f>
        <v>0</v>
      </c>
      <c r="J106" s="243"/>
      <c r="K106" s="244">
        <f>ROUND(E106*J106,2)</f>
        <v>0</v>
      </c>
      <c r="L106" s="244">
        <v>21</v>
      </c>
      <c r="M106" s="244">
        <f>G106*(1+L106/100)</f>
        <v>0</v>
      </c>
      <c r="N106" s="244">
        <v>1</v>
      </c>
      <c r="O106" s="244">
        <f>ROUND(E106*N106,2)</f>
        <v>0.24</v>
      </c>
      <c r="P106" s="244">
        <v>0</v>
      </c>
      <c r="Q106" s="244">
        <f>ROUND(E106*P106,2)</f>
        <v>0</v>
      </c>
      <c r="R106" s="244" t="s">
        <v>340</v>
      </c>
      <c r="S106" s="244" t="s">
        <v>191</v>
      </c>
      <c r="T106" s="245" t="s">
        <v>192</v>
      </c>
      <c r="U106" s="222">
        <v>0</v>
      </c>
      <c r="V106" s="222">
        <f>ROUND(E106*U106,2)</f>
        <v>0</v>
      </c>
      <c r="W106" s="222"/>
      <c r="X106" s="222" t="s">
        <v>341</v>
      </c>
      <c r="Y106" s="213"/>
      <c r="Z106" s="213"/>
      <c r="AA106" s="213"/>
      <c r="AB106" s="213"/>
      <c r="AC106" s="213"/>
      <c r="AD106" s="213"/>
      <c r="AE106" s="213"/>
      <c r="AF106" s="213"/>
      <c r="AG106" s="213" t="s">
        <v>342</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c r="A107" s="224" t="s">
        <v>185</v>
      </c>
      <c r="B107" s="225" t="s">
        <v>89</v>
      </c>
      <c r="C107" s="249" t="s">
        <v>90</v>
      </c>
      <c r="D107" s="226"/>
      <c r="E107" s="227"/>
      <c r="F107" s="228"/>
      <c r="G107" s="228">
        <f>SUMIF(AG108:AG127,"&lt;&gt;NOR",G108:G127)</f>
        <v>0</v>
      </c>
      <c r="H107" s="228"/>
      <c r="I107" s="228">
        <f>SUM(I108:I127)</f>
        <v>0</v>
      </c>
      <c r="J107" s="228"/>
      <c r="K107" s="228">
        <f>SUM(K108:K127)</f>
        <v>0</v>
      </c>
      <c r="L107" s="228"/>
      <c r="M107" s="228">
        <f>SUM(M108:M127)</f>
        <v>0</v>
      </c>
      <c r="N107" s="228"/>
      <c r="O107" s="228">
        <f>SUM(O108:O127)</f>
        <v>176.79000000000002</v>
      </c>
      <c r="P107" s="228"/>
      <c r="Q107" s="228">
        <f>SUM(Q108:Q127)</f>
        <v>0</v>
      </c>
      <c r="R107" s="228"/>
      <c r="S107" s="228"/>
      <c r="T107" s="229"/>
      <c r="U107" s="223"/>
      <c r="V107" s="223">
        <f>SUM(V108:V127)</f>
        <v>431.51000000000005</v>
      </c>
      <c r="W107" s="223"/>
      <c r="X107" s="223"/>
      <c r="AG107" t="s">
        <v>186</v>
      </c>
    </row>
    <row r="108" spans="1:60" ht="33.75" outlineLevel="1">
      <c r="A108" s="239">
        <v>60</v>
      </c>
      <c r="B108" s="240" t="s">
        <v>343</v>
      </c>
      <c r="C108" s="252" t="s">
        <v>344</v>
      </c>
      <c r="D108" s="241" t="s">
        <v>189</v>
      </c>
      <c r="E108" s="242">
        <v>60.875</v>
      </c>
      <c r="F108" s="243"/>
      <c r="G108" s="244">
        <f>ROUND(E108*F108,2)</f>
        <v>0</v>
      </c>
      <c r="H108" s="243"/>
      <c r="I108" s="244">
        <f>ROUND(E108*H108,2)</f>
        <v>0</v>
      </c>
      <c r="J108" s="243"/>
      <c r="K108" s="244">
        <f>ROUND(E108*J108,2)</f>
        <v>0</v>
      </c>
      <c r="L108" s="244">
        <v>21</v>
      </c>
      <c r="M108" s="244">
        <f>G108*(1+L108/100)</f>
        <v>0</v>
      </c>
      <c r="N108" s="244">
        <v>2.5251399999999999</v>
      </c>
      <c r="O108" s="244">
        <f>ROUND(E108*N108,2)</f>
        <v>153.72</v>
      </c>
      <c r="P108" s="244">
        <v>0</v>
      </c>
      <c r="Q108" s="244">
        <f>ROUND(E108*P108,2)</f>
        <v>0</v>
      </c>
      <c r="R108" s="244" t="s">
        <v>240</v>
      </c>
      <c r="S108" s="244" t="s">
        <v>191</v>
      </c>
      <c r="T108" s="245" t="s">
        <v>192</v>
      </c>
      <c r="U108" s="222">
        <v>0.98699999999999999</v>
      </c>
      <c r="V108" s="222">
        <f>ROUND(E108*U108,2)</f>
        <v>60.08</v>
      </c>
      <c r="W108" s="222"/>
      <c r="X108" s="222" t="s">
        <v>193</v>
      </c>
      <c r="Y108" s="213"/>
      <c r="Z108" s="213"/>
      <c r="AA108" s="213"/>
      <c r="AB108" s="213"/>
      <c r="AC108" s="213"/>
      <c r="AD108" s="213"/>
      <c r="AE108" s="213"/>
      <c r="AF108" s="213"/>
      <c r="AG108" s="213" t="s">
        <v>194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c r="A109" s="230">
        <v>61</v>
      </c>
      <c r="B109" s="231" t="s">
        <v>345</v>
      </c>
      <c r="C109" s="250" t="s">
        <v>346</v>
      </c>
      <c r="D109" s="232" t="s">
        <v>243</v>
      </c>
      <c r="E109" s="233">
        <v>243.5</v>
      </c>
      <c r="F109" s="234"/>
      <c r="G109" s="235">
        <f>ROUND(E109*F109,2)</f>
        <v>0</v>
      </c>
      <c r="H109" s="234"/>
      <c r="I109" s="235">
        <f>ROUND(E109*H109,2)</f>
        <v>0</v>
      </c>
      <c r="J109" s="234"/>
      <c r="K109" s="235">
        <f>ROUND(E109*J109,2)</f>
        <v>0</v>
      </c>
      <c r="L109" s="235">
        <v>21</v>
      </c>
      <c r="M109" s="235">
        <f>G109*(1+L109/100)</f>
        <v>0</v>
      </c>
      <c r="N109" s="235">
        <v>5.0040000000000001E-2</v>
      </c>
      <c r="O109" s="235">
        <f>ROUND(E109*N109,2)</f>
        <v>12.18</v>
      </c>
      <c r="P109" s="235">
        <v>0</v>
      </c>
      <c r="Q109" s="235">
        <f>ROUND(E109*P109,2)</f>
        <v>0</v>
      </c>
      <c r="R109" s="235" t="s">
        <v>240</v>
      </c>
      <c r="S109" s="235" t="s">
        <v>191</v>
      </c>
      <c r="T109" s="236" t="s">
        <v>192</v>
      </c>
      <c r="U109" s="222">
        <v>0.65</v>
      </c>
      <c r="V109" s="222">
        <f>ROUND(E109*U109,2)</f>
        <v>158.28</v>
      </c>
      <c r="W109" s="222"/>
      <c r="X109" s="222" t="s">
        <v>193</v>
      </c>
      <c r="Y109" s="213"/>
      <c r="Z109" s="213"/>
      <c r="AA109" s="213"/>
      <c r="AB109" s="213"/>
      <c r="AC109" s="213"/>
      <c r="AD109" s="213"/>
      <c r="AE109" s="213"/>
      <c r="AF109" s="213"/>
      <c r="AG109" s="213" t="s">
        <v>194</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1" t="s">
        <v>347</v>
      </c>
      <c r="D110" s="238"/>
      <c r="E110" s="238"/>
      <c r="F110" s="238"/>
      <c r="G110" s="238"/>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196</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c r="A111" s="230">
        <v>62</v>
      </c>
      <c r="B111" s="231" t="s">
        <v>348</v>
      </c>
      <c r="C111" s="250" t="s">
        <v>349</v>
      </c>
      <c r="D111" s="232" t="s">
        <v>243</v>
      </c>
      <c r="E111" s="233">
        <v>243.5</v>
      </c>
      <c r="F111" s="234"/>
      <c r="G111" s="235">
        <f>ROUND(E111*F111,2)</f>
        <v>0</v>
      </c>
      <c r="H111" s="234"/>
      <c r="I111" s="235">
        <f>ROUND(E111*H111,2)</f>
        <v>0</v>
      </c>
      <c r="J111" s="234"/>
      <c r="K111" s="235">
        <f>ROUND(E111*J111,2)</f>
        <v>0</v>
      </c>
      <c r="L111" s="235">
        <v>21</v>
      </c>
      <c r="M111" s="235">
        <f>G111*(1+L111/100)</f>
        <v>0</v>
      </c>
      <c r="N111" s="235">
        <v>0</v>
      </c>
      <c r="O111" s="235">
        <f>ROUND(E111*N111,2)</f>
        <v>0</v>
      </c>
      <c r="P111" s="235">
        <v>0</v>
      </c>
      <c r="Q111" s="235">
        <f>ROUND(E111*P111,2)</f>
        <v>0</v>
      </c>
      <c r="R111" s="235" t="s">
        <v>240</v>
      </c>
      <c r="S111" s="235" t="s">
        <v>191</v>
      </c>
      <c r="T111" s="236" t="s">
        <v>192</v>
      </c>
      <c r="U111" s="222">
        <v>0.17299999999999999</v>
      </c>
      <c r="V111" s="222">
        <f>ROUND(E111*U111,2)</f>
        <v>42.13</v>
      </c>
      <c r="W111" s="222"/>
      <c r="X111" s="222" t="s">
        <v>193</v>
      </c>
      <c r="Y111" s="213"/>
      <c r="Z111" s="213"/>
      <c r="AA111" s="213"/>
      <c r="AB111" s="213"/>
      <c r="AC111" s="213"/>
      <c r="AD111" s="213"/>
      <c r="AE111" s="213"/>
      <c r="AF111" s="213"/>
      <c r="AG111" s="213" t="s">
        <v>194</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1" t="s">
        <v>347</v>
      </c>
      <c r="D112" s="238"/>
      <c r="E112" s="238"/>
      <c r="F112" s="238"/>
      <c r="G112" s="238"/>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0">
        <v>63</v>
      </c>
      <c r="B113" s="231" t="s">
        <v>350</v>
      </c>
      <c r="C113" s="250" t="s">
        <v>351</v>
      </c>
      <c r="D113" s="232" t="s">
        <v>258</v>
      </c>
      <c r="E113" s="233">
        <v>0.4345</v>
      </c>
      <c r="F113" s="234"/>
      <c r="G113" s="235">
        <f>ROUND(E113*F113,2)</f>
        <v>0</v>
      </c>
      <c r="H113" s="234"/>
      <c r="I113" s="235">
        <f>ROUND(E113*H113,2)</f>
        <v>0</v>
      </c>
      <c r="J113" s="234"/>
      <c r="K113" s="235">
        <f>ROUND(E113*J113,2)</f>
        <v>0</v>
      </c>
      <c r="L113" s="235">
        <v>21</v>
      </c>
      <c r="M113" s="235">
        <f>G113*(1+L113/100)</f>
        <v>0</v>
      </c>
      <c r="N113" s="235">
        <v>1.02139</v>
      </c>
      <c r="O113" s="235">
        <f>ROUND(E113*N113,2)</f>
        <v>0.44</v>
      </c>
      <c r="P113" s="235">
        <v>0</v>
      </c>
      <c r="Q113" s="235">
        <f>ROUND(E113*P113,2)</f>
        <v>0</v>
      </c>
      <c r="R113" s="235" t="s">
        <v>240</v>
      </c>
      <c r="S113" s="235" t="s">
        <v>191</v>
      </c>
      <c r="T113" s="236" t="s">
        <v>192</v>
      </c>
      <c r="U113" s="222">
        <v>26.616</v>
      </c>
      <c r="V113" s="222">
        <f>ROUND(E113*U113,2)</f>
        <v>11.56</v>
      </c>
      <c r="W113" s="222"/>
      <c r="X113" s="222" t="s">
        <v>193</v>
      </c>
      <c r="Y113" s="213"/>
      <c r="Z113" s="213"/>
      <c r="AA113" s="213"/>
      <c r="AB113" s="213"/>
      <c r="AC113" s="213"/>
      <c r="AD113" s="213"/>
      <c r="AE113" s="213"/>
      <c r="AF113" s="213"/>
      <c r="AG113" s="213" t="s">
        <v>194</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33.75" outlineLevel="1">
      <c r="A114" s="220"/>
      <c r="B114" s="221"/>
      <c r="C114" s="251" t="s">
        <v>352</v>
      </c>
      <c r="D114" s="238"/>
      <c r="E114" s="238"/>
      <c r="F114" s="238"/>
      <c r="G114" s="238"/>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37" t="str">
        <f>C114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4" s="213"/>
      <c r="BC114" s="213"/>
      <c r="BD114" s="213"/>
      <c r="BE114" s="213"/>
      <c r="BF114" s="213"/>
      <c r="BG114" s="213"/>
      <c r="BH114" s="213"/>
    </row>
    <row r="115" spans="1:60" outlineLevel="1">
      <c r="A115" s="230">
        <v>64</v>
      </c>
      <c r="B115" s="231" t="s">
        <v>353</v>
      </c>
      <c r="C115" s="250" t="s">
        <v>354</v>
      </c>
      <c r="D115" s="232" t="s">
        <v>258</v>
      </c>
      <c r="E115" s="233">
        <v>3.5880000000000001</v>
      </c>
      <c r="F115" s="234"/>
      <c r="G115" s="235">
        <f>ROUND(E115*F115,2)</f>
        <v>0</v>
      </c>
      <c r="H115" s="234"/>
      <c r="I115" s="235">
        <f>ROUND(E115*H115,2)</f>
        <v>0</v>
      </c>
      <c r="J115" s="234"/>
      <c r="K115" s="235">
        <f>ROUND(E115*J115,2)</f>
        <v>0</v>
      </c>
      <c r="L115" s="235">
        <v>21</v>
      </c>
      <c r="M115" s="235">
        <f>G115*(1+L115/100)</f>
        <v>0</v>
      </c>
      <c r="N115" s="235">
        <v>1.0547200000000001</v>
      </c>
      <c r="O115" s="235">
        <f>ROUND(E115*N115,2)</f>
        <v>3.78</v>
      </c>
      <c r="P115" s="235">
        <v>0</v>
      </c>
      <c r="Q115" s="235">
        <f>ROUND(E115*P115,2)</f>
        <v>0</v>
      </c>
      <c r="R115" s="235" t="s">
        <v>240</v>
      </c>
      <c r="S115" s="235" t="s">
        <v>191</v>
      </c>
      <c r="T115" s="236" t="s">
        <v>192</v>
      </c>
      <c r="U115" s="222">
        <v>15.211</v>
      </c>
      <c r="V115" s="222">
        <f>ROUND(E115*U115,2)</f>
        <v>54.58</v>
      </c>
      <c r="W115" s="222"/>
      <c r="X115" s="222" t="s">
        <v>193</v>
      </c>
      <c r="Y115" s="213"/>
      <c r="Z115" s="213"/>
      <c r="AA115" s="213"/>
      <c r="AB115" s="213"/>
      <c r="AC115" s="213"/>
      <c r="AD115" s="213"/>
      <c r="AE115" s="213"/>
      <c r="AF115" s="213"/>
      <c r="AG115" s="213" t="s">
        <v>194</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33.75" outlineLevel="1">
      <c r="A116" s="220"/>
      <c r="B116" s="221"/>
      <c r="C116" s="251" t="s">
        <v>352</v>
      </c>
      <c r="D116" s="238"/>
      <c r="E116" s="238"/>
      <c r="F116" s="238"/>
      <c r="G116" s="238"/>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37" t="str">
        <f>C116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6" s="213"/>
      <c r="BC116" s="213"/>
      <c r="BD116" s="213"/>
      <c r="BE116" s="213"/>
      <c r="BF116" s="213"/>
      <c r="BG116" s="213"/>
      <c r="BH116" s="213"/>
    </row>
    <row r="117" spans="1:60" outlineLevel="1">
      <c r="A117" s="239">
        <v>65</v>
      </c>
      <c r="B117" s="240" t="s">
        <v>262</v>
      </c>
      <c r="C117" s="252" t="s">
        <v>263</v>
      </c>
      <c r="D117" s="241" t="s">
        <v>243</v>
      </c>
      <c r="E117" s="242">
        <v>42.594999999999999</v>
      </c>
      <c r="F117" s="243"/>
      <c r="G117" s="244">
        <f>ROUND(E117*F117,2)</f>
        <v>0</v>
      </c>
      <c r="H117" s="243"/>
      <c r="I117" s="244">
        <f>ROUND(E117*H117,2)</f>
        <v>0</v>
      </c>
      <c r="J117" s="243"/>
      <c r="K117" s="244">
        <f>ROUND(E117*J117,2)</f>
        <v>0</v>
      </c>
      <c r="L117" s="244">
        <v>21</v>
      </c>
      <c r="M117" s="244">
        <f>G117*(1+L117/100)</f>
        <v>0</v>
      </c>
      <c r="N117" s="244">
        <v>7.8200000000000006E-3</v>
      </c>
      <c r="O117" s="244">
        <f>ROUND(E117*N117,2)</f>
        <v>0.33</v>
      </c>
      <c r="P117" s="244">
        <v>0</v>
      </c>
      <c r="Q117" s="244">
        <f>ROUND(E117*P117,2)</f>
        <v>0</v>
      </c>
      <c r="R117" s="244" t="s">
        <v>240</v>
      </c>
      <c r="S117" s="244" t="s">
        <v>191</v>
      </c>
      <c r="T117" s="245" t="s">
        <v>192</v>
      </c>
      <c r="U117" s="222">
        <v>0.79</v>
      </c>
      <c r="V117" s="222">
        <f>ROUND(E117*U117,2)</f>
        <v>33.65</v>
      </c>
      <c r="W117" s="222"/>
      <c r="X117" s="222" t="s">
        <v>193</v>
      </c>
      <c r="Y117" s="213"/>
      <c r="Z117" s="213"/>
      <c r="AA117" s="213"/>
      <c r="AB117" s="213"/>
      <c r="AC117" s="213"/>
      <c r="AD117" s="213"/>
      <c r="AE117" s="213"/>
      <c r="AF117" s="213"/>
      <c r="AG117" s="213" t="s">
        <v>194</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9">
        <v>66</v>
      </c>
      <c r="B118" s="240" t="s">
        <v>264</v>
      </c>
      <c r="C118" s="252" t="s">
        <v>265</v>
      </c>
      <c r="D118" s="241" t="s">
        <v>243</v>
      </c>
      <c r="E118" s="242">
        <v>42.594999999999999</v>
      </c>
      <c r="F118" s="243"/>
      <c r="G118" s="244">
        <f>ROUND(E118*F118,2)</f>
        <v>0</v>
      </c>
      <c r="H118" s="243"/>
      <c r="I118" s="244">
        <f>ROUND(E118*H118,2)</f>
        <v>0</v>
      </c>
      <c r="J118" s="243"/>
      <c r="K118" s="244">
        <f>ROUND(E118*J118,2)</f>
        <v>0</v>
      </c>
      <c r="L118" s="244">
        <v>21</v>
      </c>
      <c r="M118" s="244">
        <f>G118*(1+L118/100)</f>
        <v>0</v>
      </c>
      <c r="N118" s="244">
        <v>0</v>
      </c>
      <c r="O118" s="244">
        <f>ROUND(E118*N118,2)</f>
        <v>0</v>
      </c>
      <c r="P118" s="244">
        <v>0</v>
      </c>
      <c r="Q118" s="244">
        <f>ROUND(E118*P118,2)</f>
        <v>0</v>
      </c>
      <c r="R118" s="244" t="s">
        <v>240</v>
      </c>
      <c r="S118" s="244" t="s">
        <v>191</v>
      </c>
      <c r="T118" s="245" t="s">
        <v>192</v>
      </c>
      <c r="U118" s="222">
        <v>0.24</v>
      </c>
      <c r="V118" s="222">
        <f>ROUND(E118*U118,2)</f>
        <v>10.220000000000001</v>
      </c>
      <c r="W118" s="222"/>
      <c r="X118" s="222" t="s">
        <v>193</v>
      </c>
      <c r="Y118" s="213"/>
      <c r="Z118" s="213"/>
      <c r="AA118" s="213"/>
      <c r="AB118" s="213"/>
      <c r="AC118" s="213"/>
      <c r="AD118" s="213"/>
      <c r="AE118" s="213"/>
      <c r="AF118" s="213"/>
      <c r="AG118" s="213" t="s">
        <v>194</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39">
        <v>67</v>
      </c>
      <c r="B119" s="240" t="s">
        <v>355</v>
      </c>
      <c r="C119" s="252" t="s">
        <v>356</v>
      </c>
      <c r="D119" s="241" t="s">
        <v>189</v>
      </c>
      <c r="E119" s="242">
        <v>1.23525</v>
      </c>
      <c r="F119" s="243"/>
      <c r="G119" s="244">
        <f>ROUND(E119*F119,2)</f>
        <v>0</v>
      </c>
      <c r="H119" s="243"/>
      <c r="I119" s="244">
        <f>ROUND(E119*H119,2)</f>
        <v>0</v>
      </c>
      <c r="J119" s="243"/>
      <c r="K119" s="244">
        <f>ROUND(E119*J119,2)</f>
        <v>0</v>
      </c>
      <c r="L119" s="244">
        <v>21</v>
      </c>
      <c r="M119" s="244">
        <f>G119*(1+L119/100)</f>
        <v>0</v>
      </c>
      <c r="N119" s="244">
        <v>2.52508</v>
      </c>
      <c r="O119" s="244">
        <f>ROUND(E119*N119,2)</f>
        <v>3.12</v>
      </c>
      <c r="P119" s="244">
        <v>0</v>
      </c>
      <c r="Q119" s="244">
        <f>ROUND(E119*P119,2)</f>
        <v>0</v>
      </c>
      <c r="R119" s="244" t="s">
        <v>240</v>
      </c>
      <c r="S119" s="244" t="s">
        <v>191</v>
      </c>
      <c r="T119" s="245" t="s">
        <v>192</v>
      </c>
      <c r="U119" s="222">
        <v>3.7694999999999999</v>
      </c>
      <c r="V119" s="222">
        <f>ROUND(E119*U119,2)</f>
        <v>4.66</v>
      </c>
      <c r="W119" s="222"/>
      <c r="X119" s="222" t="s">
        <v>193</v>
      </c>
      <c r="Y119" s="213"/>
      <c r="Z119" s="213"/>
      <c r="AA119" s="213"/>
      <c r="AB119" s="213"/>
      <c r="AC119" s="213"/>
      <c r="AD119" s="213"/>
      <c r="AE119" s="213"/>
      <c r="AF119" s="213"/>
      <c r="AG119" s="213" t="s">
        <v>194</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1">
      <c r="A120" s="230">
        <v>68</v>
      </c>
      <c r="B120" s="231" t="s">
        <v>357</v>
      </c>
      <c r="C120" s="250" t="s">
        <v>358</v>
      </c>
      <c r="D120" s="232" t="s">
        <v>258</v>
      </c>
      <c r="E120" s="233">
        <v>0.1208</v>
      </c>
      <c r="F120" s="234"/>
      <c r="G120" s="235">
        <f>ROUND(E120*F120,2)</f>
        <v>0</v>
      </c>
      <c r="H120" s="234"/>
      <c r="I120" s="235">
        <f>ROUND(E120*H120,2)</f>
        <v>0</v>
      </c>
      <c r="J120" s="234"/>
      <c r="K120" s="235">
        <f>ROUND(E120*J120,2)</f>
        <v>0</v>
      </c>
      <c r="L120" s="235">
        <v>21</v>
      </c>
      <c r="M120" s="235">
        <f>G120*(1+L120/100)</f>
        <v>0</v>
      </c>
      <c r="N120" s="235">
        <v>1.02092</v>
      </c>
      <c r="O120" s="235">
        <f>ROUND(E120*N120,2)</f>
        <v>0.12</v>
      </c>
      <c r="P120" s="235">
        <v>0</v>
      </c>
      <c r="Q120" s="235">
        <f>ROUND(E120*P120,2)</f>
        <v>0</v>
      </c>
      <c r="R120" s="235" t="s">
        <v>240</v>
      </c>
      <c r="S120" s="235" t="s">
        <v>191</v>
      </c>
      <c r="T120" s="236" t="s">
        <v>192</v>
      </c>
      <c r="U120" s="222">
        <v>54.167999999999999</v>
      </c>
      <c r="V120" s="222">
        <f>ROUND(E120*U120,2)</f>
        <v>6.54</v>
      </c>
      <c r="W120" s="222"/>
      <c r="X120" s="222" t="s">
        <v>193</v>
      </c>
      <c r="Y120" s="213"/>
      <c r="Z120" s="213"/>
      <c r="AA120" s="213"/>
      <c r="AB120" s="213"/>
      <c r="AC120" s="213"/>
      <c r="AD120" s="213"/>
      <c r="AE120" s="213"/>
      <c r="AF120" s="213"/>
      <c r="AG120" s="213" t="s">
        <v>194</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20"/>
      <c r="B121" s="221"/>
      <c r="C121" s="251" t="s">
        <v>268</v>
      </c>
      <c r="D121" s="238"/>
      <c r="E121" s="238"/>
      <c r="F121" s="238"/>
      <c r="G121" s="238"/>
      <c r="H121" s="222"/>
      <c r="I121" s="222"/>
      <c r="J121" s="222"/>
      <c r="K121" s="222"/>
      <c r="L121" s="222"/>
      <c r="M121" s="222"/>
      <c r="N121" s="222"/>
      <c r="O121" s="222"/>
      <c r="P121" s="222"/>
      <c r="Q121" s="222"/>
      <c r="R121" s="222"/>
      <c r="S121" s="222"/>
      <c r="T121" s="222"/>
      <c r="U121" s="222"/>
      <c r="V121" s="222"/>
      <c r="W121" s="222"/>
      <c r="X121" s="222"/>
      <c r="Y121" s="213"/>
      <c r="Z121" s="213"/>
      <c r="AA121" s="213"/>
      <c r="AB121" s="213"/>
      <c r="AC121" s="213"/>
      <c r="AD121" s="213"/>
      <c r="AE121" s="213"/>
      <c r="AF121" s="213"/>
      <c r="AG121" s="213" t="s">
        <v>196</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30">
        <v>69</v>
      </c>
      <c r="B122" s="231" t="s">
        <v>359</v>
      </c>
      <c r="C122" s="250" t="s">
        <v>360</v>
      </c>
      <c r="D122" s="232" t="s">
        <v>243</v>
      </c>
      <c r="E122" s="233">
        <v>8.2349999999999994</v>
      </c>
      <c r="F122" s="234"/>
      <c r="G122" s="235">
        <f>ROUND(E122*F122,2)</f>
        <v>0</v>
      </c>
      <c r="H122" s="234"/>
      <c r="I122" s="235">
        <f>ROUND(E122*H122,2)</f>
        <v>0</v>
      </c>
      <c r="J122" s="234"/>
      <c r="K122" s="235">
        <f>ROUND(E122*J122,2)</f>
        <v>0</v>
      </c>
      <c r="L122" s="235">
        <v>21</v>
      </c>
      <c r="M122" s="235">
        <f>G122*(1+L122/100)</f>
        <v>0</v>
      </c>
      <c r="N122" s="235">
        <v>4.5969999999999997E-2</v>
      </c>
      <c r="O122" s="235">
        <f>ROUND(E122*N122,2)</f>
        <v>0.38</v>
      </c>
      <c r="P122" s="235">
        <v>0</v>
      </c>
      <c r="Q122" s="235">
        <f>ROUND(E122*P122,2)</f>
        <v>0</v>
      </c>
      <c r="R122" s="235" t="s">
        <v>240</v>
      </c>
      <c r="S122" s="235" t="s">
        <v>191</v>
      </c>
      <c r="T122" s="236" t="s">
        <v>192</v>
      </c>
      <c r="U122" s="222">
        <v>2.2999999999999998</v>
      </c>
      <c r="V122" s="222">
        <f>ROUND(E122*U122,2)</f>
        <v>18.940000000000001</v>
      </c>
      <c r="W122" s="222"/>
      <c r="X122" s="222" t="s">
        <v>193</v>
      </c>
      <c r="Y122" s="213"/>
      <c r="Z122" s="213"/>
      <c r="AA122" s="213"/>
      <c r="AB122" s="213"/>
      <c r="AC122" s="213"/>
      <c r="AD122" s="213"/>
      <c r="AE122" s="213"/>
      <c r="AF122" s="213"/>
      <c r="AG122" s="213" t="s">
        <v>194</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1" t="s">
        <v>361</v>
      </c>
      <c r="D123" s="238"/>
      <c r="E123" s="238"/>
      <c r="F123" s="238"/>
      <c r="G123" s="238"/>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30">
        <v>70</v>
      </c>
      <c r="B124" s="231" t="s">
        <v>362</v>
      </c>
      <c r="C124" s="250" t="s">
        <v>363</v>
      </c>
      <c r="D124" s="232" t="s">
        <v>364</v>
      </c>
      <c r="E124" s="233">
        <v>22.4</v>
      </c>
      <c r="F124" s="234"/>
      <c r="G124" s="235">
        <f>ROUND(E124*F124,2)</f>
        <v>0</v>
      </c>
      <c r="H124" s="234"/>
      <c r="I124" s="235">
        <f>ROUND(E124*H124,2)</f>
        <v>0</v>
      </c>
      <c r="J124" s="234"/>
      <c r="K124" s="235">
        <f>ROUND(E124*J124,2)</f>
        <v>0</v>
      </c>
      <c r="L124" s="235">
        <v>21</v>
      </c>
      <c r="M124" s="235">
        <f>G124*(1+L124/100)</f>
        <v>0</v>
      </c>
      <c r="N124" s="235">
        <v>0.11369</v>
      </c>
      <c r="O124" s="235">
        <f>ROUND(E124*N124,2)</f>
        <v>2.5499999999999998</v>
      </c>
      <c r="P124" s="235">
        <v>0</v>
      </c>
      <c r="Q124" s="235">
        <f>ROUND(E124*P124,2)</f>
        <v>0</v>
      </c>
      <c r="R124" s="235" t="s">
        <v>240</v>
      </c>
      <c r="S124" s="235" t="s">
        <v>191</v>
      </c>
      <c r="T124" s="236" t="s">
        <v>192</v>
      </c>
      <c r="U124" s="222">
        <v>0.56850000000000001</v>
      </c>
      <c r="V124" s="222">
        <f>ROUND(E124*U124,2)</f>
        <v>12.73</v>
      </c>
      <c r="W124" s="222"/>
      <c r="X124" s="222" t="s">
        <v>193</v>
      </c>
      <c r="Y124" s="213"/>
      <c r="Z124" s="213"/>
      <c r="AA124" s="213"/>
      <c r="AB124" s="213"/>
      <c r="AC124" s="213"/>
      <c r="AD124" s="213"/>
      <c r="AE124" s="213"/>
      <c r="AF124" s="213"/>
      <c r="AG124" s="213" t="s">
        <v>194</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1" t="s">
        <v>365</v>
      </c>
      <c r="D125" s="238"/>
      <c r="E125" s="238"/>
      <c r="F125" s="238"/>
      <c r="G125" s="238"/>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196</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37" t="str">
        <f>C125</f>
        <v>na terén nebo na desku z betonu prostého nebo prokládaného kamenem, bez potěru, se zahlazením povrchu,</v>
      </c>
      <c r="BB125" s="213"/>
      <c r="BC125" s="213"/>
      <c r="BD125" s="213"/>
      <c r="BE125" s="213"/>
      <c r="BF125" s="213"/>
      <c r="BG125" s="213"/>
      <c r="BH125" s="213"/>
    </row>
    <row r="126" spans="1:60" ht="22.5" outlineLevel="1">
      <c r="A126" s="239">
        <v>71</v>
      </c>
      <c r="B126" s="240" t="s">
        <v>366</v>
      </c>
      <c r="C126" s="252" t="s">
        <v>367</v>
      </c>
      <c r="D126" s="241" t="s">
        <v>243</v>
      </c>
      <c r="E126" s="242">
        <v>10.08</v>
      </c>
      <c r="F126" s="243"/>
      <c r="G126" s="244">
        <f>ROUND(E126*F126,2)</f>
        <v>0</v>
      </c>
      <c r="H126" s="243"/>
      <c r="I126" s="244">
        <f>ROUND(E126*H126,2)</f>
        <v>0</v>
      </c>
      <c r="J126" s="243"/>
      <c r="K126" s="244">
        <f>ROUND(E126*J126,2)</f>
        <v>0</v>
      </c>
      <c r="L126" s="244">
        <v>21</v>
      </c>
      <c r="M126" s="244">
        <f>G126*(1+L126/100)</f>
        <v>0</v>
      </c>
      <c r="N126" s="244">
        <v>1.6930000000000001E-2</v>
      </c>
      <c r="O126" s="244">
        <f>ROUND(E126*N126,2)</f>
        <v>0.17</v>
      </c>
      <c r="P126" s="244">
        <v>0</v>
      </c>
      <c r="Q126" s="244">
        <f>ROUND(E126*P126,2)</f>
        <v>0</v>
      </c>
      <c r="R126" s="244" t="s">
        <v>240</v>
      </c>
      <c r="S126" s="244" t="s">
        <v>191</v>
      </c>
      <c r="T126" s="245" t="s">
        <v>192</v>
      </c>
      <c r="U126" s="222">
        <v>1.5396000000000001</v>
      </c>
      <c r="V126" s="222">
        <f>ROUND(E126*U126,2)</f>
        <v>15.52</v>
      </c>
      <c r="W126" s="222"/>
      <c r="X126" s="222" t="s">
        <v>193</v>
      </c>
      <c r="Y126" s="213"/>
      <c r="Z126" s="213"/>
      <c r="AA126" s="213"/>
      <c r="AB126" s="213"/>
      <c r="AC126" s="213"/>
      <c r="AD126" s="213"/>
      <c r="AE126" s="213"/>
      <c r="AF126" s="213"/>
      <c r="AG126" s="213" t="s">
        <v>194</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39">
        <v>72</v>
      </c>
      <c r="B127" s="240" t="s">
        <v>368</v>
      </c>
      <c r="C127" s="252" t="s">
        <v>369</v>
      </c>
      <c r="D127" s="241" t="s">
        <v>243</v>
      </c>
      <c r="E127" s="242">
        <v>10.08</v>
      </c>
      <c r="F127" s="243"/>
      <c r="G127" s="244">
        <f>ROUND(E127*F127,2)</f>
        <v>0</v>
      </c>
      <c r="H127" s="243"/>
      <c r="I127" s="244">
        <f>ROUND(E127*H127,2)</f>
        <v>0</v>
      </c>
      <c r="J127" s="243"/>
      <c r="K127" s="244">
        <f>ROUND(E127*J127,2)</f>
        <v>0</v>
      </c>
      <c r="L127" s="244">
        <v>21</v>
      </c>
      <c r="M127" s="244">
        <f>G127*(1+L127/100)</f>
        <v>0</v>
      </c>
      <c r="N127" s="244">
        <v>0</v>
      </c>
      <c r="O127" s="244">
        <f>ROUND(E127*N127,2)</f>
        <v>0</v>
      </c>
      <c r="P127" s="244">
        <v>0</v>
      </c>
      <c r="Q127" s="244">
        <f>ROUND(E127*P127,2)</f>
        <v>0</v>
      </c>
      <c r="R127" s="244" t="s">
        <v>240</v>
      </c>
      <c r="S127" s="244" t="s">
        <v>191</v>
      </c>
      <c r="T127" s="245" t="s">
        <v>192</v>
      </c>
      <c r="U127" s="222">
        <v>0.26</v>
      </c>
      <c r="V127" s="222">
        <f>ROUND(E127*U127,2)</f>
        <v>2.62</v>
      </c>
      <c r="W127" s="222"/>
      <c r="X127" s="222" t="s">
        <v>193</v>
      </c>
      <c r="Y127" s="213"/>
      <c r="Z127" s="213"/>
      <c r="AA127" s="213"/>
      <c r="AB127" s="213"/>
      <c r="AC127" s="213"/>
      <c r="AD127" s="213"/>
      <c r="AE127" s="213"/>
      <c r="AF127" s="213"/>
      <c r="AG127" s="213" t="s">
        <v>194</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c r="A128" s="224" t="s">
        <v>185</v>
      </c>
      <c r="B128" s="225" t="s">
        <v>93</v>
      </c>
      <c r="C128" s="249" t="s">
        <v>94</v>
      </c>
      <c r="D128" s="226"/>
      <c r="E128" s="227"/>
      <c r="F128" s="228"/>
      <c r="G128" s="228">
        <f>SUMIF(AG129:AG150,"&lt;&gt;NOR",G129:G150)</f>
        <v>0</v>
      </c>
      <c r="H128" s="228"/>
      <c r="I128" s="228">
        <f>SUM(I129:I150)</f>
        <v>0</v>
      </c>
      <c r="J128" s="228"/>
      <c r="K128" s="228">
        <f>SUM(K129:K150)</f>
        <v>0</v>
      </c>
      <c r="L128" s="228"/>
      <c r="M128" s="228">
        <f>SUM(M129:M150)</f>
        <v>0</v>
      </c>
      <c r="N128" s="228"/>
      <c r="O128" s="228">
        <f>SUM(O129:O150)</f>
        <v>21.279999999999994</v>
      </c>
      <c r="P128" s="228"/>
      <c r="Q128" s="228">
        <f>SUM(Q129:Q150)</f>
        <v>0</v>
      </c>
      <c r="R128" s="228"/>
      <c r="S128" s="228"/>
      <c r="T128" s="229"/>
      <c r="U128" s="223"/>
      <c r="V128" s="223">
        <f>SUM(V129:V150)</f>
        <v>687.37999999999988</v>
      </c>
      <c r="W128" s="223"/>
      <c r="X128" s="223"/>
      <c r="AG128" t="s">
        <v>186</v>
      </c>
    </row>
    <row r="129" spans="1:60" ht="22.5" outlineLevel="1">
      <c r="A129" s="239">
        <v>73</v>
      </c>
      <c r="B129" s="240" t="s">
        <v>370</v>
      </c>
      <c r="C129" s="252" t="s">
        <v>371</v>
      </c>
      <c r="D129" s="241" t="s">
        <v>243</v>
      </c>
      <c r="E129" s="242">
        <v>1.65</v>
      </c>
      <c r="F129" s="243"/>
      <c r="G129" s="244">
        <f>ROUND(E129*F129,2)</f>
        <v>0</v>
      </c>
      <c r="H129" s="243"/>
      <c r="I129" s="244">
        <f>ROUND(E129*H129,2)</f>
        <v>0</v>
      </c>
      <c r="J129" s="243"/>
      <c r="K129" s="244">
        <f>ROUND(E129*J129,2)</f>
        <v>0</v>
      </c>
      <c r="L129" s="244">
        <v>21</v>
      </c>
      <c r="M129" s="244">
        <f>G129*(1+L129/100)</f>
        <v>0</v>
      </c>
      <c r="N129" s="244">
        <v>1.1990000000000001E-2</v>
      </c>
      <c r="O129" s="244">
        <f>ROUND(E129*N129,2)</f>
        <v>0.02</v>
      </c>
      <c r="P129" s="244">
        <v>0</v>
      </c>
      <c r="Q129" s="244">
        <f>ROUND(E129*P129,2)</f>
        <v>0</v>
      </c>
      <c r="R129" s="244" t="s">
        <v>240</v>
      </c>
      <c r="S129" s="244" t="s">
        <v>191</v>
      </c>
      <c r="T129" s="245" t="s">
        <v>192</v>
      </c>
      <c r="U129" s="222">
        <v>0.76900000000000002</v>
      </c>
      <c r="V129" s="222">
        <f>ROUND(E129*U129,2)</f>
        <v>1.27</v>
      </c>
      <c r="W129" s="222"/>
      <c r="X129" s="222" t="s">
        <v>193</v>
      </c>
      <c r="Y129" s="213"/>
      <c r="Z129" s="213"/>
      <c r="AA129" s="213"/>
      <c r="AB129" s="213"/>
      <c r="AC129" s="213"/>
      <c r="AD129" s="213"/>
      <c r="AE129" s="213"/>
      <c r="AF129" s="213"/>
      <c r="AG129" s="213" t="s">
        <v>194</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9">
        <v>74</v>
      </c>
      <c r="B130" s="240" t="s">
        <v>372</v>
      </c>
      <c r="C130" s="252" t="s">
        <v>373</v>
      </c>
      <c r="D130" s="241" t="s">
        <v>243</v>
      </c>
      <c r="E130" s="242">
        <v>1.65</v>
      </c>
      <c r="F130" s="243"/>
      <c r="G130" s="244">
        <f>ROUND(E130*F130,2)</f>
        <v>0</v>
      </c>
      <c r="H130" s="243"/>
      <c r="I130" s="244">
        <f>ROUND(E130*H130,2)</f>
        <v>0</v>
      </c>
      <c r="J130" s="243"/>
      <c r="K130" s="244">
        <f>ROUND(E130*J130,2)</f>
        <v>0</v>
      </c>
      <c r="L130" s="244">
        <v>21</v>
      </c>
      <c r="M130" s="244">
        <f>G130*(1+L130/100)</f>
        <v>0</v>
      </c>
      <c r="N130" s="244">
        <v>0</v>
      </c>
      <c r="O130" s="244">
        <f>ROUND(E130*N130,2)</f>
        <v>0</v>
      </c>
      <c r="P130" s="244">
        <v>0</v>
      </c>
      <c r="Q130" s="244">
        <f>ROUND(E130*P130,2)</f>
        <v>0</v>
      </c>
      <c r="R130" s="244" t="s">
        <v>240</v>
      </c>
      <c r="S130" s="244" t="s">
        <v>191</v>
      </c>
      <c r="T130" s="245" t="s">
        <v>192</v>
      </c>
      <c r="U130" s="222">
        <v>0.28999999999999998</v>
      </c>
      <c r="V130" s="222">
        <f>ROUND(E130*U130,2)</f>
        <v>0.48</v>
      </c>
      <c r="W130" s="222"/>
      <c r="X130" s="222" t="s">
        <v>193</v>
      </c>
      <c r="Y130" s="213"/>
      <c r="Z130" s="213"/>
      <c r="AA130" s="213"/>
      <c r="AB130" s="213"/>
      <c r="AC130" s="213"/>
      <c r="AD130" s="213"/>
      <c r="AE130" s="213"/>
      <c r="AF130" s="213"/>
      <c r="AG130" s="213" t="s">
        <v>194</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ht="22.5" outlineLevel="1">
      <c r="A131" s="239">
        <v>75</v>
      </c>
      <c r="B131" s="240" t="s">
        <v>374</v>
      </c>
      <c r="C131" s="252" t="s">
        <v>375</v>
      </c>
      <c r="D131" s="241" t="s">
        <v>243</v>
      </c>
      <c r="E131" s="242">
        <v>145.17769999999999</v>
      </c>
      <c r="F131" s="243"/>
      <c r="G131" s="244">
        <f>ROUND(E131*F131,2)</f>
        <v>0</v>
      </c>
      <c r="H131" s="243"/>
      <c r="I131" s="244">
        <f>ROUND(E131*H131,2)</f>
        <v>0</v>
      </c>
      <c r="J131" s="243"/>
      <c r="K131" s="244">
        <f>ROUND(E131*J131,2)</f>
        <v>0</v>
      </c>
      <c r="L131" s="244">
        <v>21</v>
      </c>
      <c r="M131" s="244">
        <f>G131*(1+L131/100)</f>
        <v>0</v>
      </c>
      <c r="N131" s="244">
        <v>1.2149999999999999E-2</v>
      </c>
      <c r="O131" s="244">
        <f>ROUND(E131*N131,2)</f>
        <v>1.76</v>
      </c>
      <c r="P131" s="244">
        <v>0</v>
      </c>
      <c r="Q131" s="244">
        <f>ROUND(E131*P131,2)</f>
        <v>0</v>
      </c>
      <c r="R131" s="244" t="s">
        <v>240</v>
      </c>
      <c r="S131" s="244" t="s">
        <v>191</v>
      </c>
      <c r="T131" s="245" t="s">
        <v>192</v>
      </c>
      <c r="U131" s="222">
        <v>1.0109999999999999</v>
      </c>
      <c r="V131" s="222">
        <f>ROUND(E131*U131,2)</f>
        <v>146.77000000000001</v>
      </c>
      <c r="W131" s="222"/>
      <c r="X131" s="222" t="s">
        <v>193</v>
      </c>
      <c r="Y131" s="213"/>
      <c r="Z131" s="213"/>
      <c r="AA131" s="213"/>
      <c r="AB131" s="213"/>
      <c r="AC131" s="213"/>
      <c r="AD131" s="213"/>
      <c r="AE131" s="213"/>
      <c r="AF131" s="213"/>
      <c r="AG131" s="213" t="s">
        <v>194</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9">
        <v>76</v>
      </c>
      <c r="B132" s="240" t="s">
        <v>376</v>
      </c>
      <c r="C132" s="252" t="s">
        <v>377</v>
      </c>
      <c r="D132" s="241" t="s">
        <v>243</v>
      </c>
      <c r="E132" s="242">
        <v>97.1477</v>
      </c>
      <c r="F132" s="243"/>
      <c r="G132" s="244">
        <f>ROUND(E132*F132,2)</f>
        <v>0</v>
      </c>
      <c r="H132" s="243"/>
      <c r="I132" s="244">
        <f>ROUND(E132*H132,2)</f>
        <v>0</v>
      </c>
      <c r="J132" s="243"/>
      <c r="K132" s="244">
        <f>ROUND(E132*J132,2)</f>
        <v>0</v>
      </c>
      <c r="L132" s="244">
        <v>21</v>
      </c>
      <c r="M132" s="244">
        <f>G132*(1+L132/100)</f>
        <v>0</v>
      </c>
      <c r="N132" s="244">
        <v>0</v>
      </c>
      <c r="O132" s="244">
        <f>ROUND(E132*N132,2)</f>
        <v>0</v>
      </c>
      <c r="P132" s="244">
        <v>0</v>
      </c>
      <c r="Q132" s="244">
        <f>ROUND(E132*P132,2)</f>
        <v>0</v>
      </c>
      <c r="R132" s="244" t="s">
        <v>240</v>
      </c>
      <c r="S132" s="244" t="s">
        <v>191</v>
      </c>
      <c r="T132" s="245" t="s">
        <v>192</v>
      </c>
      <c r="U132" s="222">
        <v>0.57999999999999996</v>
      </c>
      <c r="V132" s="222">
        <f>ROUND(E132*U132,2)</f>
        <v>56.35</v>
      </c>
      <c r="W132" s="222"/>
      <c r="X132" s="222" t="s">
        <v>193</v>
      </c>
      <c r="Y132" s="213"/>
      <c r="Z132" s="213"/>
      <c r="AA132" s="213"/>
      <c r="AB132" s="213"/>
      <c r="AC132" s="213"/>
      <c r="AD132" s="213"/>
      <c r="AE132" s="213"/>
      <c r="AF132" s="213"/>
      <c r="AG132" s="213" t="s">
        <v>194</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30">
        <v>77</v>
      </c>
      <c r="B133" s="231" t="s">
        <v>378</v>
      </c>
      <c r="C133" s="250" t="s">
        <v>379</v>
      </c>
      <c r="D133" s="232" t="s">
        <v>243</v>
      </c>
      <c r="E133" s="233">
        <v>36.231999999999999</v>
      </c>
      <c r="F133" s="234"/>
      <c r="G133" s="235">
        <f>ROUND(E133*F133,2)</f>
        <v>0</v>
      </c>
      <c r="H133" s="234"/>
      <c r="I133" s="235">
        <f>ROUND(E133*H133,2)</f>
        <v>0</v>
      </c>
      <c r="J133" s="234"/>
      <c r="K133" s="235">
        <f>ROUND(E133*J133,2)</f>
        <v>0</v>
      </c>
      <c r="L133" s="235">
        <v>21</v>
      </c>
      <c r="M133" s="235">
        <f>G133*(1+L133/100)</f>
        <v>0</v>
      </c>
      <c r="N133" s="235">
        <v>1.8249999999999999E-2</v>
      </c>
      <c r="O133" s="235">
        <f>ROUND(E133*N133,2)</f>
        <v>0.66</v>
      </c>
      <c r="P133" s="235">
        <v>0</v>
      </c>
      <c r="Q133" s="235">
        <f>ROUND(E133*P133,2)</f>
        <v>0</v>
      </c>
      <c r="R133" s="235" t="s">
        <v>240</v>
      </c>
      <c r="S133" s="235" t="s">
        <v>191</v>
      </c>
      <c r="T133" s="236" t="s">
        <v>192</v>
      </c>
      <c r="U133" s="222">
        <v>0.48932999999999999</v>
      </c>
      <c r="V133" s="222">
        <f>ROUND(E133*U133,2)</f>
        <v>17.73</v>
      </c>
      <c r="W133" s="222"/>
      <c r="X133" s="222" t="s">
        <v>193</v>
      </c>
      <c r="Y133" s="213"/>
      <c r="Z133" s="213"/>
      <c r="AA133" s="213"/>
      <c r="AB133" s="213"/>
      <c r="AC133" s="213"/>
      <c r="AD133" s="213"/>
      <c r="AE133" s="213"/>
      <c r="AF133" s="213"/>
      <c r="AG133" s="213" t="s">
        <v>194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1" t="s">
        <v>380</v>
      </c>
      <c r="D134" s="238"/>
      <c r="E134" s="238"/>
      <c r="F134" s="238"/>
      <c r="G134" s="238"/>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196</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30">
        <v>78</v>
      </c>
      <c r="B135" s="231" t="s">
        <v>381</v>
      </c>
      <c r="C135" s="250" t="s">
        <v>382</v>
      </c>
      <c r="D135" s="232" t="s">
        <v>243</v>
      </c>
      <c r="E135" s="233">
        <v>36.231999999999999</v>
      </c>
      <c r="F135" s="234"/>
      <c r="G135" s="235">
        <f>ROUND(E135*F135,2)</f>
        <v>0</v>
      </c>
      <c r="H135" s="234"/>
      <c r="I135" s="235">
        <f>ROUND(E135*H135,2)</f>
        <v>0</v>
      </c>
      <c r="J135" s="234"/>
      <c r="K135" s="235">
        <f>ROUND(E135*J135,2)</f>
        <v>0</v>
      </c>
      <c r="L135" s="235">
        <v>21</v>
      </c>
      <c r="M135" s="235">
        <f>G135*(1+L135/100)</f>
        <v>0</v>
      </c>
      <c r="N135" s="235">
        <v>3.1800000000000001E-3</v>
      </c>
      <c r="O135" s="235">
        <f>ROUND(E135*N135,2)</f>
        <v>0.12</v>
      </c>
      <c r="P135" s="235">
        <v>0</v>
      </c>
      <c r="Q135" s="235">
        <f>ROUND(E135*P135,2)</f>
        <v>0</v>
      </c>
      <c r="R135" s="235" t="s">
        <v>240</v>
      </c>
      <c r="S135" s="235" t="s">
        <v>191</v>
      </c>
      <c r="T135" s="236" t="s">
        <v>192</v>
      </c>
      <c r="U135" s="222">
        <v>0.31</v>
      </c>
      <c r="V135" s="222">
        <f>ROUND(E135*U135,2)</f>
        <v>11.23</v>
      </c>
      <c r="W135" s="222"/>
      <c r="X135" s="222" t="s">
        <v>193</v>
      </c>
      <c r="Y135" s="213"/>
      <c r="Z135" s="213"/>
      <c r="AA135" s="213"/>
      <c r="AB135" s="213"/>
      <c r="AC135" s="213"/>
      <c r="AD135" s="213"/>
      <c r="AE135" s="213"/>
      <c r="AF135" s="213"/>
      <c r="AG135" s="213" t="s">
        <v>194</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1" t="s">
        <v>380</v>
      </c>
      <c r="D136" s="238"/>
      <c r="E136" s="238"/>
      <c r="F136" s="238"/>
      <c r="G136" s="238"/>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0">
        <v>79</v>
      </c>
      <c r="B137" s="231" t="s">
        <v>383</v>
      </c>
      <c r="C137" s="250" t="s">
        <v>384</v>
      </c>
      <c r="D137" s="232" t="s">
        <v>243</v>
      </c>
      <c r="E137" s="233">
        <v>232.172</v>
      </c>
      <c r="F137" s="234"/>
      <c r="G137" s="235">
        <f>ROUND(E137*F137,2)</f>
        <v>0</v>
      </c>
      <c r="H137" s="234"/>
      <c r="I137" s="235">
        <f>ROUND(E137*H137,2)</f>
        <v>0</v>
      </c>
      <c r="J137" s="234"/>
      <c r="K137" s="235">
        <f>ROUND(E137*J137,2)</f>
        <v>0</v>
      </c>
      <c r="L137" s="235">
        <v>21</v>
      </c>
      <c r="M137" s="235">
        <f>G137*(1+L137/100)</f>
        <v>0</v>
      </c>
      <c r="N137" s="235">
        <v>2.9999999999999997E-4</v>
      </c>
      <c r="O137" s="235">
        <f>ROUND(E137*N137,2)</f>
        <v>7.0000000000000007E-2</v>
      </c>
      <c r="P137" s="235">
        <v>0</v>
      </c>
      <c r="Q137" s="235">
        <f>ROUND(E137*P137,2)</f>
        <v>0</v>
      </c>
      <c r="R137" s="235" t="s">
        <v>240</v>
      </c>
      <c r="S137" s="235" t="s">
        <v>191</v>
      </c>
      <c r="T137" s="236" t="s">
        <v>192</v>
      </c>
      <c r="U137" s="222">
        <v>8.8999999999999996E-2</v>
      </c>
      <c r="V137" s="222">
        <f>ROUND(E137*U137,2)</f>
        <v>20.66</v>
      </c>
      <c r="W137" s="222"/>
      <c r="X137" s="222" t="s">
        <v>193</v>
      </c>
      <c r="Y137" s="213"/>
      <c r="Z137" s="213"/>
      <c r="AA137" s="213"/>
      <c r="AB137" s="213"/>
      <c r="AC137" s="213"/>
      <c r="AD137" s="213"/>
      <c r="AE137" s="213"/>
      <c r="AF137" s="213"/>
      <c r="AG137" s="213" t="s">
        <v>194</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1" t="s">
        <v>380</v>
      </c>
      <c r="D138" s="238"/>
      <c r="E138" s="238"/>
      <c r="F138" s="238"/>
      <c r="G138" s="238"/>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196</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ht="22.5" outlineLevel="1">
      <c r="A139" s="230">
        <v>80</v>
      </c>
      <c r="B139" s="231" t="s">
        <v>385</v>
      </c>
      <c r="C139" s="250" t="s">
        <v>386</v>
      </c>
      <c r="D139" s="232" t="s">
        <v>243</v>
      </c>
      <c r="E139" s="233">
        <v>459.58199999999999</v>
      </c>
      <c r="F139" s="234"/>
      <c r="G139" s="235">
        <f>ROUND(E139*F139,2)</f>
        <v>0</v>
      </c>
      <c r="H139" s="234"/>
      <c r="I139" s="235">
        <f>ROUND(E139*H139,2)</f>
        <v>0</v>
      </c>
      <c r="J139" s="234"/>
      <c r="K139" s="235">
        <f>ROUND(E139*J139,2)</f>
        <v>0</v>
      </c>
      <c r="L139" s="235">
        <v>21</v>
      </c>
      <c r="M139" s="235">
        <f>G139*(1+L139/100)</f>
        <v>0</v>
      </c>
      <c r="N139" s="235">
        <v>3.465E-2</v>
      </c>
      <c r="O139" s="235">
        <f>ROUND(E139*N139,2)</f>
        <v>15.92</v>
      </c>
      <c r="P139" s="235">
        <v>0</v>
      </c>
      <c r="Q139" s="235">
        <f>ROUND(E139*P139,2)</f>
        <v>0</v>
      </c>
      <c r="R139" s="235" t="s">
        <v>240</v>
      </c>
      <c r="S139" s="235" t="s">
        <v>191</v>
      </c>
      <c r="T139" s="236" t="s">
        <v>192</v>
      </c>
      <c r="U139" s="222">
        <v>0.48</v>
      </c>
      <c r="V139" s="222">
        <f>ROUND(E139*U139,2)</f>
        <v>220.6</v>
      </c>
      <c r="W139" s="222"/>
      <c r="X139" s="222" t="s">
        <v>193</v>
      </c>
      <c r="Y139" s="213"/>
      <c r="Z139" s="213"/>
      <c r="AA139" s="213"/>
      <c r="AB139" s="213"/>
      <c r="AC139" s="213"/>
      <c r="AD139" s="213"/>
      <c r="AE139" s="213"/>
      <c r="AF139" s="213"/>
      <c r="AG139" s="213" t="s">
        <v>194</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1" t="s">
        <v>380</v>
      </c>
      <c r="D140" s="238"/>
      <c r="E140" s="238"/>
      <c r="F140" s="238"/>
      <c r="G140" s="238"/>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c r="A141" s="230">
        <v>81</v>
      </c>
      <c r="B141" s="231" t="s">
        <v>387</v>
      </c>
      <c r="C141" s="250" t="s">
        <v>388</v>
      </c>
      <c r="D141" s="232" t="s">
        <v>243</v>
      </c>
      <c r="E141" s="233">
        <v>459.58199999999999</v>
      </c>
      <c r="F141" s="234"/>
      <c r="G141" s="235">
        <f>ROUND(E141*F141,2)</f>
        <v>0</v>
      </c>
      <c r="H141" s="234"/>
      <c r="I141" s="235">
        <f>ROUND(E141*H141,2)</f>
        <v>0</v>
      </c>
      <c r="J141" s="234"/>
      <c r="K141" s="235">
        <f>ROUND(E141*J141,2)</f>
        <v>0</v>
      </c>
      <c r="L141" s="235">
        <v>21</v>
      </c>
      <c r="M141" s="235">
        <f>G141*(1+L141/100)</f>
        <v>0</v>
      </c>
      <c r="N141" s="235">
        <v>2.8400000000000001E-3</v>
      </c>
      <c r="O141" s="235">
        <f>ROUND(E141*N141,2)</f>
        <v>1.31</v>
      </c>
      <c r="P141" s="235">
        <v>0</v>
      </c>
      <c r="Q141" s="235">
        <f>ROUND(E141*P141,2)</f>
        <v>0</v>
      </c>
      <c r="R141" s="235" t="s">
        <v>240</v>
      </c>
      <c r="S141" s="235" t="s">
        <v>191</v>
      </c>
      <c r="T141" s="236" t="s">
        <v>192</v>
      </c>
      <c r="U141" s="222">
        <v>0.28499999999999998</v>
      </c>
      <c r="V141" s="222">
        <f>ROUND(E141*U141,2)</f>
        <v>130.97999999999999</v>
      </c>
      <c r="W141" s="222"/>
      <c r="X141" s="222" t="s">
        <v>193</v>
      </c>
      <c r="Y141" s="213"/>
      <c r="Z141" s="213"/>
      <c r="AA141" s="213"/>
      <c r="AB141" s="213"/>
      <c r="AC141" s="213"/>
      <c r="AD141" s="213"/>
      <c r="AE141" s="213"/>
      <c r="AF141" s="213"/>
      <c r="AG141" s="213" t="s">
        <v>194</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1" t="s">
        <v>380</v>
      </c>
      <c r="D142" s="238"/>
      <c r="E142" s="238"/>
      <c r="F142" s="238"/>
      <c r="G142" s="238"/>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1">
      <c r="A143" s="230">
        <v>82</v>
      </c>
      <c r="B143" s="231" t="s">
        <v>389</v>
      </c>
      <c r="C143" s="250" t="s">
        <v>390</v>
      </c>
      <c r="D143" s="232" t="s">
        <v>243</v>
      </c>
      <c r="E143" s="233">
        <v>459.58199999999999</v>
      </c>
      <c r="F143" s="234"/>
      <c r="G143" s="235">
        <f>ROUND(E143*F143,2)</f>
        <v>0</v>
      </c>
      <c r="H143" s="234"/>
      <c r="I143" s="235">
        <f>ROUND(E143*H143,2)</f>
        <v>0</v>
      </c>
      <c r="J143" s="234"/>
      <c r="K143" s="235">
        <f>ROUND(E143*J143,2)</f>
        <v>0</v>
      </c>
      <c r="L143" s="235">
        <v>21</v>
      </c>
      <c r="M143" s="235">
        <f>G143*(1+L143/100)</f>
        <v>0</v>
      </c>
      <c r="N143" s="235">
        <v>2.9999999999999997E-4</v>
      </c>
      <c r="O143" s="235">
        <f>ROUND(E143*N143,2)</f>
        <v>0.14000000000000001</v>
      </c>
      <c r="P143" s="235">
        <v>0</v>
      </c>
      <c r="Q143" s="235">
        <f>ROUND(E143*P143,2)</f>
        <v>0</v>
      </c>
      <c r="R143" s="235" t="s">
        <v>240</v>
      </c>
      <c r="S143" s="235" t="s">
        <v>191</v>
      </c>
      <c r="T143" s="236" t="s">
        <v>192</v>
      </c>
      <c r="U143" s="222">
        <v>7.0000000000000007E-2</v>
      </c>
      <c r="V143" s="222">
        <f>ROUND(E143*U143,2)</f>
        <v>32.17</v>
      </c>
      <c r="W143" s="222"/>
      <c r="X143" s="222" t="s">
        <v>193</v>
      </c>
      <c r="Y143" s="213"/>
      <c r="Z143" s="213"/>
      <c r="AA143" s="213"/>
      <c r="AB143" s="213"/>
      <c r="AC143" s="213"/>
      <c r="AD143" s="213"/>
      <c r="AE143" s="213"/>
      <c r="AF143" s="213"/>
      <c r="AG143" s="213" t="s">
        <v>194</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1" t="s">
        <v>380</v>
      </c>
      <c r="D144" s="238"/>
      <c r="E144" s="238"/>
      <c r="F144" s="238"/>
      <c r="G144" s="238"/>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196</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39">
        <v>83</v>
      </c>
      <c r="B145" s="240" t="s">
        <v>391</v>
      </c>
      <c r="C145" s="252" t="s">
        <v>392</v>
      </c>
      <c r="D145" s="241" t="s">
        <v>243</v>
      </c>
      <c r="E145" s="242">
        <v>5.5</v>
      </c>
      <c r="F145" s="243"/>
      <c r="G145" s="244">
        <f>ROUND(E145*F145,2)</f>
        <v>0</v>
      </c>
      <c r="H145" s="243"/>
      <c r="I145" s="244">
        <f>ROUND(E145*H145,2)</f>
        <v>0</v>
      </c>
      <c r="J145" s="243"/>
      <c r="K145" s="244">
        <f>ROUND(E145*J145,2)</f>
        <v>0</v>
      </c>
      <c r="L145" s="244">
        <v>21</v>
      </c>
      <c r="M145" s="244">
        <f>G145*(1+L145/100)</f>
        <v>0</v>
      </c>
      <c r="N145" s="244">
        <v>4.4139999999999999E-2</v>
      </c>
      <c r="O145" s="244">
        <f>ROUND(E145*N145,2)</f>
        <v>0.24</v>
      </c>
      <c r="P145" s="244">
        <v>0</v>
      </c>
      <c r="Q145" s="244">
        <f>ROUND(E145*P145,2)</f>
        <v>0</v>
      </c>
      <c r="R145" s="244" t="s">
        <v>240</v>
      </c>
      <c r="S145" s="244" t="s">
        <v>191</v>
      </c>
      <c r="T145" s="245" t="s">
        <v>192</v>
      </c>
      <c r="U145" s="222">
        <v>0.504</v>
      </c>
      <c r="V145" s="222">
        <f>ROUND(E145*U145,2)</f>
        <v>2.77</v>
      </c>
      <c r="W145" s="222"/>
      <c r="X145" s="222" t="s">
        <v>193</v>
      </c>
      <c r="Y145" s="213"/>
      <c r="Z145" s="213"/>
      <c r="AA145" s="213"/>
      <c r="AB145" s="213"/>
      <c r="AC145" s="213"/>
      <c r="AD145" s="213"/>
      <c r="AE145" s="213"/>
      <c r="AF145" s="213"/>
      <c r="AG145" s="213" t="s">
        <v>194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ht="22.5" outlineLevel="1">
      <c r="A146" s="239">
        <v>84</v>
      </c>
      <c r="B146" s="240" t="s">
        <v>393</v>
      </c>
      <c r="C146" s="252" t="s">
        <v>394</v>
      </c>
      <c r="D146" s="241" t="s">
        <v>243</v>
      </c>
      <c r="E146" s="242">
        <v>38.5</v>
      </c>
      <c r="F146" s="243"/>
      <c r="G146" s="244">
        <f>ROUND(E146*F146,2)</f>
        <v>0</v>
      </c>
      <c r="H146" s="243"/>
      <c r="I146" s="244">
        <f>ROUND(E146*H146,2)</f>
        <v>0</v>
      </c>
      <c r="J146" s="243"/>
      <c r="K146" s="244">
        <f>ROUND(E146*J146,2)</f>
        <v>0</v>
      </c>
      <c r="L146" s="244">
        <v>21</v>
      </c>
      <c r="M146" s="244">
        <f>G146*(1+L146/100)</f>
        <v>0</v>
      </c>
      <c r="N146" s="244">
        <v>1.5810000000000001E-2</v>
      </c>
      <c r="O146" s="244">
        <f>ROUND(E146*N146,2)</f>
        <v>0.61</v>
      </c>
      <c r="P146" s="244">
        <v>0</v>
      </c>
      <c r="Q146" s="244">
        <f>ROUND(E146*P146,2)</f>
        <v>0</v>
      </c>
      <c r="R146" s="244" t="s">
        <v>249</v>
      </c>
      <c r="S146" s="244" t="s">
        <v>191</v>
      </c>
      <c r="T146" s="245" t="s">
        <v>192</v>
      </c>
      <c r="U146" s="222">
        <v>0.24845</v>
      </c>
      <c r="V146" s="222">
        <f>ROUND(E146*U146,2)</f>
        <v>9.57</v>
      </c>
      <c r="W146" s="222"/>
      <c r="X146" s="222" t="s">
        <v>193</v>
      </c>
      <c r="Y146" s="213"/>
      <c r="Z146" s="213"/>
      <c r="AA146" s="213"/>
      <c r="AB146" s="213"/>
      <c r="AC146" s="213"/>
      <c r="AD146" s="213"/>
      <c r="AE146" s="213"/>
      <c r="AF146" s="213"/>
      <c r="AG146" s="213" t="s">
        <v>194</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0">
        <v>85</v>
      </c>
      <c r="B147" s="231" t="s">
        <v>395</v>
      </c>
      <c r="C147" s="250" t="s">
        <v>396</v>
      </c>
      <c r="D147" s="232" t="s">
        <v>243</v>
      </c>
      <c r="E147" s="233">
        <v>38.5</v>
      </c>
      <c r="F147" s="234"/>
      <c r="G147" s="235">
        <f>ROUND(E147*F147,2)</f>
        <v>0</v>
      </c>
      <c r="H147" s="234"/>
      <c r="I147" s="235">
        <f>ROUND(E147*H147,2)</f>
        <v>0</v>
      </c>
      <c r="J147" s="234"/>
      <c r="K147" s="235">
        <f>ROUND(E147*J147,2)</f>
        <v>0</v>
      </c>
      <c r="L147" s="235">
        <v>21</v>
      </c>
      <c r="M147" s="235">
        <f>G147*(1+L147/100)</f>
        <v>0</v>
      </c>
      <c r="N147" s="235">
        <v>6.3499999999999997E-3</v>
      </c>
      <c r="O147" s="235">
        <f>ROUND(E147*N147,2)</f>
        <v>0.24</v>
      </c>
      <c r="P147" s="235">
        <v>0</v>
      </c>
      <c r="Q147" s="235">
        <f>ROUND(E147*P147,2)</f>
        <v>0</v>
      </c>
      <c r="R147" s="235" t="s">
        <v>240</v>
      </c>
      <c r="S147" s="235" t="s">
        <v>191</v>
      </c>
      <c r="T147" s="236" t="s">
        <v>192</v>
      </c>
      <c r="U147" s="222">
        <v>0.31900000000000001</v>
      </c>
      <c r="V147" s="222">
        <f>ROUND(E147*U147,2)</f>
        <v>12.28</v>
      </c>
      <c r="W147" s="222"/>
      <c r="X147" s="222" t="s">
        <v>193</v>
      </c>
      <c r="Y147" s="213"/>
      <c r="Z147" s="213"/>
      <c r="AA147" s="213"/>
      <c r="AB147" s="213"/>
      <c r="AC147" s="213"/>
      <c r="AD147" s="213"/>
      <c r="AE147" s="213"/>
      <c r="AF147" s="213"/>
      <c r="AG147" s="213" t="s">
        <v>194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ht="22.5" outlineLevel="1">
      <c r="A148" s="220"/>
      <c r="B148" s="221"/>
      <c r="C148" s="251" t="s">
        <v>397</v>
      </c>
      <c r="D148" s="238"/>
      <c r="E148" s="238"/>
      <c r="F148" s="238"/>
      <c r="G148" s="238"/>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196</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37" t="str">
        <f>C148</f>
        <v>na rovném povrchu vnitřních stěn, pilířů, svislých panelových konstrukcí, s nejnutnějším obroušením podkladu (pemzou apod.) a oprášením,</v>
      </c>
      <c r="BB148" s="213"/>
      <c r="BC148" s="213"/>
      <c r="BD148" s="213"/>
      <c r="BE148" s="213"/>
      <c r="BF148" s="213"/>
      <c r="BG148" s="213"/>
      <c r="BH148" s="213"/>
    </row>
    <row r="149" spans="1:60" outlineLevel="1">
      <c r="A149" s="239">
        <v>86</v>
      </c>
      <c r="B149" s="240" t="s">
        <v>398</v>
      </c>
      <c r="C149" s="252" t="s">
        <v>399</v>
      </c>
      <c r="D149" s="241" t="s">
        <v>243</v>
      </c>
      <c r="E149" s="242">
        <v>62.19</v>
      </c>
      <c r="F149" s="243"/>
      <c r="G149" s="244">
        <f>ROUND(E149*F149,2)</f>
        <v>0</v>
      </c>
      <c r="H149" s="243"/>
      <c r="I149" s="244">
        <f>ROUND(E149*H149,2)</f>
        <v>0</v>
      </c>
      <c r="J149" s="243"/>
      <c r="K149" s="244">
        <f>ROUND(E149*J149,2)</f>
        <v>0</v>
      </c>
      <c r="L149" s="244">
        <v>21</v>
      </c>
      <c r="M149" s="244">
        <f>G149*(1+L149/100)</f>
        <v>0</v>
      </c>
      <c r="N149" s="244">
        <v>1.81E-3</v>
      </c>
      <c r="O149" s="244">
        <f>ROUND(E149*N149,2)</f>
        <v>0.11</v>
      </c>
      <c r="P149" s="244">
        <v>0</v>
      </c>
      <c r="Q149" s="244">
        <f>ROUND(E149*P149,2)</f>
        <v>0</v>
      </c>
      <c r="R149" s="244"/>
      <c r="S149" s="244" t="s">
        <v>400</v>
      </c>
      <c r="T149" s="245" t="s">
        <v>401</v>
      </c>
      <c r="U149" s="222">
        <v>3.2000000000000001E-2</v>
      </c>
      <c r="V149" s="222">
        <f>ROUND(E149*U149,2)</f>
        <v>1.99</v>
      </c>
      <c r="W149" s="222"/>
      <c r="X149" s="222" t="s">
        <v>193</v>
      </c>
      <c r="Y149" s="213"/>
      <c r="Z149" s="213"/>
      <c r="AA149" s="213"/>
      <c r="AB149" s="213"/>
      <c r="AC149" s="213"/>
      <c r="AD149" s="213"/>
      <c r="AE149" s="213"/>
      <c r="AF149" s="213"/>
      <c r="AG149" s="213" t="s">
        <v>194</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39">
        <v>87</v>
      </c>
      <c r="B150" s="240" t="s">
        <v>402</v>
      </c>
      <c r="C150" s="252" t="s">
        <v>403</v>
      </c>
      <c r="D150" s="241" t="s">
        <v>243</v>
      </c>
      <c r="E150" s="242">
        <v>195.94</v>
      </c>
      <c r="F150" s="243"/>
      <c r="G150" s="244">
        <f>ROUND(E150*F150,2)</f>
        <v>0</v>
      </c>
      <c r="H150" s="243"/>
      <c r="I150" s="244">
        <f>ROUND(E150*H150,2)</f>
        <v>0</v>
      </c>
      <c r="J150" s="243"/>
      <c r="K150" s="244">
        <f>ROUND(E150*J150,2)</f>
        <v>0</v>
      </c>
      <c r="L150" s="244">
        <v>21</v>
      </c>
      <c r="M150" s="244">
        <f>G150*(1+L150/100)</f>
        <v>0</v>
      </c>
      <c r="N150" s="244">
        <v>3.8999999999999999E-4</v>
      </c>
      <c r="O150" s="244">
        <f>ROUND(E150*N150,2)</f>
        <v>0.08</v>
      </c>
      <c r="P150" s="244">
        <v>0</v>
      </c>
      <c r="Q150" s="244">
        <f>ROUND(E150*P150,2)</f>
        <v>0</v>
      </c>
      <c r="R150" s="244"/>
      <c r="S150" s="244" t="s">
        <v>400</v>
      </c>
      <c r="T150" s="245" t="s">
        <v>401</v>
      </c>
      <c r="U150" s="222">
        <v>0.115</v>
      </c>
      <c r="V150" s="222">
        <f>ROUND(E150*U150,2)</f>
        <v>22.53</v>
      </c>
      <c r="W150" s="222"/>
      <c r="X150" s="222" t="s">
        <v>193</v>
      </c>
      <c r="Y150" s="213"/>
      <c r="Z150" s="213"/>
      <c r="AA150" s="213"/>
      <c r="AB150" s="213"/>
      <c r="AC150" s="213"/>
      <c r="AD150" s="213"/>
      <c r="AE150" s="213"/>
      <c r="AF150" s="213"/>
      <c r="AG150" s="213" t="s">
        <v>194</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c r="A151" s="224" t="s">
        <v>185</v>
      </c>
      <c r="B151" s="225" t="s">
        <v>95</v>
      </c>
      <c r="C151" s="249" t="s">
        <v>96</v>
      </c>
      <c r="D151" s="226"/>
      <c r="E151" s="227"/>
      <c r="F151" s="228"/>
      <c r="G151" s="228">
        <f>SUMIF(AG152:AG163,"&lt;&gt;NOR",G152:G163)</f>
        <v>0</v>
      </c>
      <c r="H151" s="228"/>
      <c r="I151" s="228">
        <f>SUM(I152:I163)</f>
        <v>0</v>
      </c>
      <c r="J151" s="228"/>
      <c r="K151" s="228">
        <f>SUM(K152:K163)</f>
        <v>0</v>
      </c>
      <c r="L151" s="228"/>
      <c r="M151" s="228">
        <f>SUM(M152:M163)</f>
        <v>0</v>
      </c>
      <c r="N151" s="228"/>
      <c r="O151" s="228">
        <f>SUM(O152:O163)</f>
        <v>6.6099999999999994</v>
      </c>
      <c r="P151" s="228"/>
      <c r="Q151" s="228">
        <f>SUM(Q152:Q163)</f>
        <v>0</v>
      </c>
      <c r="R151" s="228"/>
      <c r="S151" s="228"/>
      <c r="T151" s="229"/>
      <c r="U151" s="223"/>
      <c r="V151" s="223">
        <f>SUM(V152:V163)</f>
        <v>190.98</v>
      </c>
      <c r="W151" s="223"/>
      <c r="X151" s="223"/>
      <c r="AG151" t="s">
        <v>186</v>
      </c>
    </row>
    <row r="152" spans="1:60" ht="22.5" outlineLevel="1">
      <c r="A152" s="230">
        <v>88</v>
      </c>
      <c r="B152" s="231" t="s">
        <v>404</v>
      </c>
      <c r="C152" s="250" t="s">
        <v>405</v>
      </c>
      <c r="D152" s="232" t="s">
        <v>243</v>
      </c>
      <c r="E152" s="233">
        <v>7.3804999999999996</v>
      </c>
      <c r="F152" s="234"/>
      <c r="G152" s="235">
        <f>ROUND(E152*F152,2)</f>
        <v>0</v>
      </c>
      <c r="H152" s="234"/>
      <c r="I152" s="235">
        <f>ROUND(E152*H152,2)</f>
        <v>0</v>
      </c>
      <c r="J152" s="234"/>
      <c r="K152" s="235">
        <f>ROUND(E152*J152,2)</f>
        <v>0</v>
      </c>
      <c r="L152" s="235">
        <v>21</v>
      </c>
      <c r="M152" s="235">
        <f>G152*(1+L152/100)</f>
        <v>0</v>
      </c>
      <c r="N152" s="235">
        <v>1.8339999999999999E-2</v>
      </c>
      <c r="O152" s="235">
        <f>ROUND(E152*N152,2)</f>
        <v>0.14000000000000001</v>
      </c>
      <c r="P152" s="235">
        <v>0</v>
      </c>
      <c r="Q152" s="235">
        <f>ROUND(E152*P152,2)</f>
        <v>0</v>
      </c>
      <c r="R152" s="235" t="s">
        <v>240</v>
      </c>
      <c r="S152" s="235" t="s">
        <v>191</v>
      </c>
      <c r="T152" s="236" t="s">
        <v>192</v>
      </c>
      <c r="U152" s="222">
        <v>1.2558</v>
      </c>
      <c r="V152" s="222">
        <f>ROUND(E152*U152,2)</f>
        <v>9.27</v>
      </c>
      <c r="W152" s="222"/>
      <c r="X152" s="222" t="s">
        <v>193</v>
      </c>
      <c r="Y152" s="213"/>
      <c r="Z152" s="213"/>
      <c r="AA152" s="213"/>
      <c r="AB152" s="213"/>
      <c r="AC152" s="213"/>
      <c r="AD152" s="213"/>
      <c r="AE152" s="213"/>
      <c r="AF152" s="213"/>
      <c r="AG152" s="213" t="s">
        <v>194</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1">
      <c r="A153" s="220"/>
      <c r="B153" s="221"/>
      <c r="C153" s="251" t="s">
        <v>406</v>
      </c>
      <c r="D153" s="238"/>
      <c r="E153" s="238"/>
      <c r="F153" s="238"/>
      <c r="G153" s="238"/>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196</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37"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213"/>
      <c r="BC153" s="213"/>
      <c r="BD153" s="213"/>
      <c r="BE153" s="213"/>
      <c r="BF153" s="213"/>
      <c r="BG153" s="213"/>
      <c r="BH153" s="213"/>
    </row>
    <row r="154" spans="1:60" ht="22.5" outlineLevel="1">
      <c r="A154" s="230">
        <v>89</v>
      </c>
      <c r="B154" s="231" t="s">
        <v>407</v>
      </c>
      <c r="C154" s="250" t="s">
        <v>408</v>
      </c>
      <c r="D154" s="232" t="s">
        <v>243</v>
      </c>
      <c r="E154" s="233">
        <v>19.314250000000001</v>
      </c>
      <c r="F154" s="234"/>
      <c r="G154" s="235">
        <f>ROUND(E154*F154,2)</f>
        <v>0</v>
      </c>
      <c r="H154" s="234"/>
      <c r="I154" s="235">
        <f>ROUND(E154*H154,2)</f>
        <v>0</v>
      </c>
      <c r="J154" s="234"/>
      <c r="K154" s="235">
        <f>ROUND(E154*J154,2)</f>
        <v>0</v>
      </c>
      <c r="L154" s="235">
        <v>21</v>
      </c>
      <c r="M154" s="235">
        <f>G154*(1+L154/100)</f>
        <v>0</v>
      </c>
      <c r="N154" s="235">
        <v>1.469E-2</v>
      </c>
      <c r="O154" s="235">
        <f>ROUND(E154*N154,2)</f>
        <v>0.28000000000000003</v>
      </c>
      <c r="P154" s="235">
        <v>0</v>
      </c>
      <c r="Q154" s="235">
        <f>ROUND(E154*P154,2)</f>
        <v>0</v>
      </c>
      <c r="R154" s="235" t="s">
        <v>240</v>
      </c>
      <c r="S154" s="235" t="s">
        <v>191</v>
      </c>
      <c r="T154" s="236" t="s">
        <v>192</v>
      </c>
      <c r="U154" s="222">
        <v>0.85699999999999998</v>
      </c>
      <c r="V154" s="222">
        <f>ROUND(E154*U154,2)</f>
        <v>16.55</v>
      </c>
      <c r="W154" s="222"/>
      <c r="X154" s="222" t="s">
        <v>193</v>
      </c>
      <c r="Y154" s="213"/>
      <c r="Z154" s="213"/>
      <c r="AA154" s="213"/>
      <c r="AB154" s="213"/>
      <c r="AC154" s="213"/>
      <c r="AD154" s="213"/>
      <c r="AE154" s="213"/>
      <c r="AF154" s="213"/>
      <c r="AG154" s="213" t="s">
        <v>194</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1">
      <c r="A155" s="220"/>
      <c r="B155" s="221"/>
      <c r="C155" s="251" t="s">
        <v>406</v>
      </c>
      <c r="D155" s="238"/>
      <c r="E155" s="238"/>
      <c r="F155" s="238"/>
      <c r="G155" s="238"/>
      <c r="H155" s="222"/>
      <c r="I155" s="222"/>
      <c r="J155" s="222"/>
      <c r="K155" s="222"/>
      <c r="L155" s="222"/>
      <c r="M155" s="222"/>
      <c r="N155" s="222"/>
      <c r="O155" s="222"/>
      <c r="P155" s="222"/>
      <c r="Q155" s="222"/>
      <c r="R155" s="222"/>
      <c r="S155" s="222"/>
      <c r="T155" s="222"/>
      <c r="U155" s="222"/>
      <c r="V155" s="222"/>
      <c r="W155" s="222"/>
      <c r="X155" s="222"/>
      <c r="Y155" s="213"/>
      <c r="Z155" s="213"/>
      <c r="AA155" s="213"/>
      <c r="AB155" s="213"/>
      <c r="AC155" s="213"/>
      <c r="AD155" s="213"/>
      <c r="AE155" s="213"/>
      <c r="AF155" s="213"/>
      <c r="AG155" s="213" t="s">
        <v>196</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37" t="str">
        <f>C155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5" s="213"/>
      <c r="BC155" s="213"/>
      <c r="BD155" s="213"/>
      <c r="BE155" s="213"/>
      <c r="BF155" s="213"/>
      <c r="BG155" s="213"/>
      <c r="BH155" s="213"/>
    </row>
    <row r="156" spans="1:60" ht="22.5" outlineLevel="1">
      <c r="A156" s="230">
        <v>90</v>
      </c>
      <c r="B156" s="231" t="s">
        <v>409</v>
      </c>
      <c r="C156" s="250" t="s">
        <v>410</v>
      </c>
      <c r="D156" s="232" t="s">
        <v>243</v>
      </c>
      <c r="E156" s="233">
        <v>87.302030000000002</v>
      </c>
      <c r="F156" s="234"/>
      <c r="G156" s="235">
        <f>ROUND(E156*F156,2)</f>
        <v>0</v>
      </c>
      <c r="H156" s="234"/>
      <c r="I156" s="235">
        <f>ROUND(E156*H156,2)</f>
        <v>0</v>
      </c>
      <c r="J156" s="234"/>
      <c r="K156" s="235">
        <f>ROUND(E156*J156,2)</f>
        <v>0</v>
      </c>
      <c r="L156" s="235">
        <v>21</v>
      </c>
      <c r="M156" s="235">
        <f>G156*(1+L156/100)</f>
        <v>0</v>
      </c>
      <c r="N156" s="235">
        <v>3.5400000000000001E-2</v>
      </c>
      <c r="O156" s="235">
        <f>ROUND(E156*N156,2)</f>
        <v>3.09</v>
      </c>
      <c r="P156" s="235">
        <v>0</v>
      </c>
      <c r="Q156" s="235">
        <f>ROUND(E156*P156,2)</f>
        <v>0</v>
      </c>
      <c r="R156" s="235" t="s">
        <v>240</v>
      </c>
      <c r="S156" s="235" t="s">
        <v>191</v>
      </c>
      <c r="T156" s="236" t="s">
        <v>192</v>
      </c>
      <c r="U156" s="222">
        <v>1.2758</v>
      </c>
      <c r="V156" s="222">
        <f>ROUND(E156*U156,2)</f>
        <v>111.38</v>
      </c>
      <c r="W156" s="222"/>
      <c r="X156" s="222" t="s">
        <v>193</v>
      </c>
      <c r="Y156" s="213"/>
      <c r="Z156" s="213"/>
      <c r="AA156" s="213"/>
      <c r="AB156" s="213"/>
      <c r="AC156" s="213"/>
      <c r="AD156" s="213"/>
      <c r="AE156" s="213"/>
      <c r="AF156" s="213"/>
      <c r="AG156" s="213" t="s">
        <v>194</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1">
      <c r="A157" s="220"/>
      <c r="B157" s="221"/>
      <c r="C157" s="251" t="s">
        <v>411</v>
      </c>
      <c r="D157" s="238"/>
      <c r="E157" s="238"/>
      <c r="F157" s="238"/>
      <c r="G157" s="238"/>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196</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37" t="str">
        <f>C157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7" s="213"/>
      <c r="BC157" s="213"/>
      <c r="BD157" s="213"/>
      <c r="BE157" s="213"/>
      <c r="BF157" s="213"/>
      <c r="BG157" s="213"/>
      <c r="BH157" s="213"/>
    </row>
    <row r="158" spans="1:60" outlineLevel="1">
      <c r="A158" s="220"/>
      <c r="B158" s="221"/>
      <c r="C158" s="253" t="s">
        <v>412</v>
      </c>
      <c r="D158" s="246"/>
      <c r="E158" s="246"/>
      <c r="F158" s="246"/>
      <c r="G158" s="246"/>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196</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1">
      <c r="A159" s="230">
        <v>91</v>
      </c>
      <c r="B159" s="231" t="s">
        <v>413</v>
      </c>
      <c r="C159" s="250" t="s">
        <v>414</v>
      </c>
      <c r="D159" s="232" t="s">
        <v>243</v>
      </c>
      <c r="E159" s="233">
        <v>5.09</v>
      </c>
      <c r="F159" s="234"/>
      <c r="G159" s="235">
        <f>ROUND(E159*F159,2)</f>
        <v>0</v>
      </c>
      <c r="H159" s="234"/>
      <c r="I159" s="235">
        <f>ROUND(E159*H159,2)</f>
        <v>0</v>
      </c>
      <c r="J159" s="234"/>
      <c r="K159" s="235">
        <f>ROUND(E159*J159,2)</f>
        <v>0</v>
      </c>
      <c r="L159" s="235">
        <v>21</v>
      </c>
      <c r="M159" s="235">
        <f>G159*(1+L159/100)</f>
        <v>0</v>
      </c>
      <c r="N159" s="235">
        <v>4.3360000000000003E-2</v>
      </c>
      <c r="O159" s="235">
        <f>ROUND(E159*N159,2)</f>
        <v>0.22</v>
      </c>
      <c r="P159" s="235">
        <v>0</v>
      </c>
      <c r="Q159" s="235">
        <f>ROUND(E159*P159,2)</f>
        <v>0</v>
      </c>
      <c r="R159" s="235" t="s">
        <v>240</v>
      </c>
      <c r="S159" s="235" t="s">
        <v>191</v>
      </c>
      <c r="T159" s="236" t="s">
        <v>192</v>
      </c>
      <c r="U159" s="222">
        <v>3.1631999999999998</v>
      </c>
      <c r="V159" s="222">
        <f>ROUND(E159*U159,2)</f>
        <v>16.100000000000001</v>
      </c>
      <c r="W159" s="222"/>
      <c r="X159" s="222" t="s">
        <v>193</v>
      </c>
      <c r="Y159" s="213"/>
      <c r="Z159" s="213"/>
      <c r="AA159" s="213"/>
      <c r="AB159" s="213"/>
      <c r="AC159" s="213"/>
      <c r="AD159" s="213"/>
      <c r="AE159" s="213"/>
      <c r="AF159" s="213"/>
      <c r="AG159" s="213" t="s">
        <v>194</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33.75" outlineLevel="1">
      <c r="A160" s="220"/>
      <c r="B160" s="221"/>
      <c r="C160" s="251" t="s">
        <v>415</v>
      </c>
      <c r="D160" s="238"/>
      <c r="E160" s="238"/>
      <c r="F160" s="238"/>
      <c r="G160" s="238"/>
      <c r="H160" s="222"/>
      <c r="I160" s="222"/>
      <c r="J160" s="222"/>
      <c r="K160" s="222"/>
      <c r="L160" s="222"/>
      <c r="M160" s="222"/>
      <c r="N160" s="222"/>
      <c r="O160" s="222"/>
      <c r="P160" s="222"/>
      <c r="Q160" s="222"/>
      <c r="R160" s="222"/>
      <c r="S160" s="222"/>
      <c r="T160" s="222"/>
      <c r="U160" s="222"/>
      <c r="V160" s="222"/>
      <c r="W160" s="222"/>
      <c r="X160" s="222"/>
      <c r="Y160" s="213"/>
      <c r="Z160" s="213"/>
      <c r="AA160" s="213"/>
      <c r="AB160" s="213"/>
      <c r="AC160" s="213"/>
      <c r="AD160" s="213"/>
      <c r="AE160" s="213"/>
      <c r="AF160" s="213"/>
      <c r="AG160" s="213" t="s">
        <v>196</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37" t="str">
        <f>C160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0" s="213"/>
      <c r="BC160" s="213"/>
      <c r="BD160" s="213"/>
      <c r="BE160" s="213"/>
      <c r="BF160" s="213"/>
      <c r="BG160" s="213"/>
      <c r="BH160" s="213"/>
    </row>
    <row r="161" spans="1:60" ht="22.5" outlineLevel="1">
      <c r="A161" s="230">
        <v>92</v>
      </c>
      <c r="B161" s="231" t="s">
        <v>416</v>
      </c>
      <c r="C161" s="250" t="s">
        <v>417</v>
      </c>
      <c r="D161" s="232" t="s">
        <v>243</v>
      </c>
      <c r="E161" s="233">
        <v>74.870999999999995</v>
      </c>
      <c r="F161" s="234"/>
      <c r="G161" s="235">
        <f>ROUND(E161*F161,2)</f>
        <v>0</v>
      </c>
      <c r="H161" s="234"/>
      <c r="I161" s="235">
        <f>ROUND(E161*H161,2)</f>
        <v>0</v>
      </c>
      <c r="J161" s="234"/>
      <c r="K161" s="235">
        <f>ROUND(E161*J161,2)</f>
        <v>0</v>
      </c>
      <c r="L161" s="235">
        <v>21</v>
      </c>
      <c r="M161" s="235">
        <f>G161*(1+L161/100)</f>
        <v>0</v>
      </c>
      <c r="N161" s="235">
        <v>3.8449999999999998E-2</v>
      </c>
      <c r="O161" s="235">
        <f>ROUND(E161*N161,2)</f>
        <v>2.88</v>
      </c>
      <c r="P161" s="235">
        <v>0</v>
      </c>
      <c r="Q161" s="235">
        <f>ROUND(E161*P161,2)</f>
        <v>0</v>
      </c>
      <c r="R161" s="235" t="s">
        <v>249</v>
      </c>
      <c r="S161" s="235" t="s">
        <v>191</v>
      </c>
      <c r="T161" s="236" t="s">
        <v>192</v>
      </c>
      <c r="U161" s="222">
        <v>0.50329000000000002</v>
      </c>
      <c r="V161" s="222">
        <f>ROUND(E161*U161,2)</f>
        <v>37.68</v>
      </c>
      <c r="W161" s="222"/>
      <c r="X161" s="222" t="s">
        <v>193</v>
      </c>
      <c r="Y161" s="213"/>
      <c r="Z161" s="213"/>
      <c r="AA161" s="213"/>
      <c r="AB161" s="213"/>
      <c r="AC161" s="213"/>
      <c r="AD161" s="213"/>
      <c r="AE161" s="213"/>
      <c r="AF161" s="213"/>
      <c r="AG161" s="213" t="s">
        <v>194</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1" t="s">
        <v>418</v>
      </c>
      <c r="D162" s="238"/>
      <c r="E162" s="238"/>
      <c r="F162" s="238"/>
      <c r="G162" s="238"/>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196</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93</v>
      </c>
      <c r="B163" s="240" t="s">
        <v>419</v>
      </c>
      <c r="C163" s="252" t="s">
        <v>420</v>
      </c>
      <c r="D163" s="241" t="s">
        <v>243</v>
      </c>
      <c r="E163" s="242">
        <v>99.772530000000003</v>
      </c>
      <c r="F163" s="243"/>
      <c r="G163" s="244">
        <f>ROUND(E163*F163,2)</f>
        <v>0</v>
      </c>
      <c r="H163" s="243"/>
      <c r="I163" s="244">
        <f>ROUND(E163*H163,2)</f>
        <v>0</v>
      </c>
      <c r="J163" s="243"/>
      <c r="K163" s="244">
        <f>ROUND(E163*J163,2)</f>
        <v>0</v>
      </c>
      <c r="L163" s="244">
        <v>21</v>
      </c>
      <c r="M163" s="244">
        <f>G163*(1+L163/100)</f>
        <v>0</v>
      </c>
      <c r="N163" s="244">
        <v>0</v>
      </c>
      <c r="O163" s="244">
        <f>ROUND(E163*N163,2)</f>
        <v>0</v>
      </c>
      <c r="P163" s="244">
        <v>0</v>
      </c>
      <c r="Q163" s="244">
        <f>ROUND(E163*P163,2)</f>
        <v>0</v>
      </c>
      <c r="R163" s="244"/>
      <c r="S163" s="244" t="s">
        <v>400</v>
      </c>
      <c r="T163" s="245" t="s">
        <v>401</v>
      </c>
      <c r="U163" s="222">
        <v>0</v>
      </c>
      <c r="V163" s="222">
        <f>ROUND(E163*U163,2)</f>
        <v>0</v>
      </c>
      <c r="W163" s="222"/>
      <c r="X163" s="222" t="s">
        <v>193</v>
      </c>
      <c r="Y163" s="213"/>
      <c r="Z163" s="213"/>
      <c r="AA163" s="213"/>
      <c r="AB163" s="213"/>
      <c r="AC163" s="213"/>
      <c r="AD163" s="213"/>
      <c r="AE163" s="213"/>
      <c r="AF163" s="213"/>
      <c r="AG163" s="213" t="s">
        <v>194</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c r="A164" s="224" t="s">
        <v>185</v>
      </c>
      <c r="B164" s="225" t="s">
        <v>97</v>
      </c>
      <c r="C164" s="249" t="s">
        <v>98</v>
      </c>
      <c r="D164" s="226"/>
      <c r="E164" s="227"/>
      <c r="F164" s="228"/>
      <c r="G164" s="228">
        <f>SUMIF(AG165:AG168,"&lt;&gt;NOR",G165:G168)</f>
        <v>0</v>
      </c>
      <c r="H164" s="228"/>
      <c r="I164" s="228">
        <f>SUM(I165:I168)</f>
        <v>0</v>
      </c>
      <c r="J164" s="228"/>
      <c r="K164" s="228">
        <f>SUM(K165:K168)</f>
        <v>0</v>
      </c>
      <c r="L164" s="228"/>
      <c r="M164" s="228">
        <f>SUM(M165:M168)</f>
        <v>0</v>
      </c>
      <c r="N164" s="228"/>
      <c r="O164" s="228">
        <f>SUM(O165:O168)</f>
        <v>26.61</v>
      </c>
      <c r="P164" s="228"/>
      <c r="Q164" s="228">
        <f>SUM(Q165:Q168)</f>
        <v>0</v>
      </c>
      <c r="R164" s="228"/>
      <c r="S164" s="228"/>
      <c r="T164" s="229"/>
      <c r="U164" s="223"/>
      <c r="V164" s="223">
        <f>SUM(V165:V168)</f>
        <v>110.58000000000001</v>
      </c>
      <c r="W164" s="223"/>
      <c r="X164" s="223"/>
      <c r="AG164" t="s">
        <v>186</v>
      </c>
    </row>
    <row r="165" spans="1:60" ht="22.5" outlineLevel="1">
      <c r="A165" s="230">
        <v>94</v>
      </c>
      <c r="B165" s="231" t="s">
        <v>421</v>
      </c>
      <c r="C165" s="250" t="s">
        <v>422</v>
      </c>
      <c r="D165" s="232" t="s">
        <v>189</v>
      </c>
      <c r="E165" s="233">
        <v>10.733650000000001</v>
      </c>
      <c r="F165" s="234"/>
      <c r="G165" s="235">
        <f>ROUND(E165*F165,2)</f>
        <v>0</v>
      </c>
      <c r="H165" s="234"/>
      <c r="I165" s="235">
        <f>ROUND(E165*H165,2)</f>
        <v>0</v>
      </c>
      <c r="J165" s="234"/>
      <c r="K165" s="235">
        <f>ROUND(E165*J165,2)</f>
        <v>0</v>
      </c>
      <c r="L165" s="235">
        <v>21</v>
      </c>
      <c r="M165" s="235">
        <f>G165*(1+L165/100)</f>
        <v>0</v>
      </c>
      <c r="N165" s="235">
        <v>2.3633999999999999</v>
      </c>
      <c r="O165" s="235">
        <f>ROUND(E165*N165,2)</f>
        <v>25.37</v>
      </c>
      <c r="P165" s="235">
        <v>0</v>
      </c>
      <c r="Q165" s="235">
        <f>ROUND(E165*P165,2)</f>
        <v>0</v>
      </c>
      <c r="R165" s="235" t="s">
        <v>240</v>
      </c>
      <c r="S165" s="235" t="s">
        <v>191</v>
      </c>
      <c r="T165" s="236" t="s">
        <v>192</v>
      </c>
      <c r="U165" s="222">
        <v>3.2130000000000001</v>
      </c>
      <c r="V165" s="222">
        <f>ROUND(E165*U165,2)</f>
        <v>34.49</v>
      </c>
      <c r="W165" s="222"/>
      <c r="X165" s="222" t="s">
        <v>193</v>
      </c>
      <c r="Y165" s="213"/>
      <c r="Z165" s="213"/>
      <c r="AA165" s="213"/>
      <c r="AB165" s="213"/>
      <c r="AC165" s="213"/>
      <c r="AD165" s="213"/>
      <c r="AE165" s="213"/>
      <c r="AF165" s="213"/>
      <c r="AG165" s="213" t="s">
        <v>194</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1" t="s">
        <v>423</v>
      </c>
      <c r="D166" s="238"/>
      <c r="E166" s="238"/>
      <c r="F166" s="238"/>
      <c r="G166" s="238"/>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196</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37" t="str">
        <f>C166</f>
        <v>hlazená dřevěným hladítkem, s vytvořením dilatačních spár v mazanině uložením dočasného dilatačního profilu, s odstraněním dočasného profilu. Bez zaplnění spáry trvalým materiálem (634 60).</v>
      </c>
      <c r="BB166" s="213"/>
      <c r="BC166" s="213"/>
      <c r="BD166" s="213"/>
      <c r="BE166" s="213"/>
      <c r="BF166" s="213"/>
      <c r="BG166" s="213"/>
      <c r="BH166" s="213"/>
    </row>
    <row r="167" spans="1:60" ht="22.5" outlineLevel="1">
      <c r="A167" s="230">
        <v>95</v>
      </c>
      <c r="B167" s="231" t="s">
        <v>424</v>
      </c>
      <c r="C167" s="250" t="s">
        <v>425</v>
      </c>
      <c r="D167" s="232" t="s">
        <v>243</v>
      </c>
      <c r="E167" s="233">
        <v>221.84100000000001</v>
      </c>
      <c r="F167" s="234"/>
      <c r="G167" s="235">
        <f>ROUND(E167*F167,2)</f>
        <v>0</v>
      </c>
      <c r="H167" s="234"/>
      <c r="I167" s="235">
        <f>ROUND(E167*H167,2)</f>
        <v>0</v>
      </c>
      <c r="J167" s="234"/>
      <c r="K167" s="235">
        <f>ROUND(E167*J167,2)</f>
        <v>0</v>
      </c>
      <c r="L167" s="235">
        <v>21</v>
      </c>
      <c r="M167" s="235">
        <f>G167*(1+L167/100)</f>
        <v>0</v>
      </c>
      <c r="N167" s="235">
        <v>5.5700000000000003E-3</v>
      </c>
      <c r="O167" s="235">
        <f>ROUND(E167*N167,2)</f>
        <v>1.24</v>
      </c>
      <c r="P167" s="235">
        <v>0</v>
      </c>
      <c r="Q167" s="235">
        <f>ROUND(E167*P167,2)</f>
        <v>0</v>
      </c>
      <c r="R167" s="235" t="s">
        <v>240</v>
      </c>
      <c r="S167" s="235" t="s">
        <v>191</v>
      </c>
      <c r="T167" s="236" t="s">
        <v>192</v>
      </c>
      <c r="U167" s="222">
        <v>0.34300000000000003</v>
      </c>
      <c r="V167" s="222">
        <f>ROUND(E167*U167,2)</f>
        <v>76.09</v>
      </c>
      <c r="W167" s="222"/>
      <c r="X167" s="222" t="s">
        <v>193</v>
      </c>
      <c r="Y167" s="213"/>
      <c r="Z167" s="213"/>
      <c r="AA167" s="213"/>
      <c r="AB167" s="213"/>
      <c r="AC167" s="213"/>
      <c r="AD167" s="213"/>
      <c r="AE167" s="213"/>
      <c r="AF167" s="213"/>
      <c r="AG167" s="213" t="s">
        <v>194</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1" t="s">
        <v>426</v>
      </c>
      <c r="D168" s="238"/>
      <c r="E168" s="238"/>
      <c r="F168" s="238"/>
      <c r="G168" s="238"/>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c r="A169" s="224" t="s">
        <v>185</v>
      </c>
      <c r="B169" s="225" t="s">
        <v>101</v>
      </c>
      <c r="C169" s="249" t="s">
        <v>102</v>
      </c>
      <c r="D169" s="226"/>
      <c r="E169" s="227"/>
      <c r="F169" s="228"/>
      <c r="G169" s="228">
        <f>SUMIF(AG170:AG176,"&lt;&gt;NOR",G170:G176)</f>
        <v>0</v>
      </c>
      <c r="H169" s="228"/>
      <c r="I169" s="228">
        <f>SUM(I170:I176)</f>
        <v>0</v>
      </c>
      <c r="J169" s="228"/>
      <c r="K169" s="228">
        <f>SUM(K170:K176)</f>
        <v>0</v>
      </c>
      <c r="L169" s="228"/>
      <c r="M169" s="228">
        <f>SUM(M170:M176)</f>
        <v>0</v>
      </c>
      <c r="N169" s="228"/>
      <c r="O169" s="228">
        <f>SUM(O170:O176)</f>
        <v>2.11</v>
      </c>
      <c r="P169" s="228"/>
      <c r="Q169" s="228">
        <f>SUM(Q170:Q176)</f>
        <v>0</v>
      </c>
      <c r="R169" s="228"/>
      <c r="S169" s="228"/>
      <c r="T169" s="229"/>
      <c r="U169" s="223"/>
      <c r="V169" s="223">
        <f>SUM(V170:V176)</f>
        <v>77.099999999999994</v>
      </c>
      <c r="W169" s="223"/>
      <c r="X169" s="223"/>
      <c r="AG169" t="s">
        <v>186</v>
      </c>
    </row>
    <row r="170" spans="1:60" ht="22.5" outlineLevel="1">
      <c r="A170" s="230">
        <v>96</v>
      </c>
      <c r="B170" s="231" t="s">
        <v>427</v>
      </c>
      <c r="C170" s="250" t="s">
        <v>428</v>
      </c>
      <c r="D170" s="232" t="s">
        <v>243</v>
      </c>
      <c r="E170" s="233">
        <v>89.1</v>
      </c>
      <c r="F170" s="234"/>
      <c r="G170" s="235">
        <f>ROUND(E170*F170,2)</f>
        <v>0</v>
      </c>
      <c r="H170" s="234"/>
      <c r="I170" s="235">
        <f>ROUND(E170*H170,2)</f>
        <v>0</v>
      </c>
      <c r="J170" s="234"/>
      <c r="K170" s="235">
        <f>ROUND(E170*J170,2)</f>
        <v>0</v>
      </c>
      <c r="L170" s="235">
        <v>21</v>
      </c>
      <c r="M170" s="235">
        <f>G170*(1+L170/100)</f>
        <v>0</v>
      </c>
      <c r="N170" s="235">
        <v>1.8380000000000001E-2</v>
      </c>
      <c r="O170" s="235">
        <f>ROUND(E170*N170,2)</f>
        <v>1.64</v>
      </c>
      <c r="P170" s="235">
        <v>0</v>
      </c>
      <c r="Q170" s="235">
        <f>ROUND(E170*P170,2)</f>
        <v>0</v>
      </c>
      <c r="R170" s="235" t="s">
        <v>429</v>
      </c>
      <c r="S170" s="235" t="s">
        <v>191</v>
      </c>
      <c r="T170" s="236" t="s">
        <v>192</v>
      </c>
      <c r="U170" s="222">
        <v>0.14399999999999999</v>
      </c>
      <c r="V170" s="222">
        <f>ROUND(E170*U170,2)</f>
        <v>12.83</v>
      </c>
      <c r="W170" s="222"/>
      <c r="X170" s="222" t="s">
        <v>193</v>
      </c>
      <c r="Y170" s="213"/>
      <c r="Z170" s="213"/>
      <c r="AA170" s="213"/>
      <c r="AB170" s="213"/>
      <c r="AC170" s="213"/>
      <c r="AD170" s="213"/>
      <c r="AE170" s="213"/>
      <c r="AF170" s="213"/>
      <c r="AG170" s="213" t="s">
        <v>194</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1" t="s">
        <v>430</v>
      </c>
      <c r="D171" s="238"/>
      <c r="E171" s="238"/>
      <c r="F171" s="238"/>
      <c r="G171" s="238"/>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196</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33.75" outlineLevel="1">
      <c r="A172" s="230">
        <v>97</v>
      </c>
      <c r="B172" s="231" t="s">
        <v>431</v>
      </c>
      <c r="C172" s="250" t="s">
        <v>432</v>
      </c>
      <c r="D172" s="232" t="s">
        <v>243</v>
      </c>
      <c r="E172" s="233">
        <v>89.1</v>
      </c>
      <c r="F172" s="234"/>
      <c r="G172" s="235">
        <f>ROUND(E172*F172,2)</f>
        <v>0</v>
      </c>
      <c r="H172" s="234"/>
      <c r="I172" s="235">
        <f>ROUND(E172*H172,2)</f>
        <v>0</v>
      </c>
      <c r="J172" s="234"/>
      <c r="K172" s="235">
        <f>ROUND(E172*J172,2)</f>
        <v>0</v>
      </c>
      <c r="L172" s="235">
        <v>21</v>
      </c>
      <c r="M172" s="235">
        <f>G172*(1+L172/100)</f>
        <v>0</v>
      </c>
      <c r="N172" s="235">
        <v>9.7000000000000005E-4</v>
      </c>
      <c r="O172" s="235">
        <f>ROUND(E172*N172,2)</f>
        <v>0.09</v>
      </c>
      <c r="P172" s="235">
        <v>0</v>
      </c>
      <c r="Q172" s="235">
        <f>ROUND(E172*P172,2)</f>
        <v>0</v>
      </c>
      <c r="R172" s="235" t="s">
        <v>429</v>
      </c>
      <c r="S172" s="235" t="s">
        <v>191</v>
      </c>
      <c r="T172" s="236" t="s">
        <v>192</v>
      </c>
      <c r="U172" s="222">
        <v>6.0000000000000001E-3</v>
      </c>
      <c r="V172" s="222">
        <f>ROUND(E172*U172,2)</f>
        <v>0.53</v>
      </c>
      <c r="W172" s="222"/>
      <c r="X172" s="222" t="s">
        <v>193</v>
      </c>
      <c r="Y172" s="213"/>
      <c r="Z172" s="213"/>
      <c r="AA172" s="213"/>
      <c r="AB172" s="213"/>
      <c r="AC172" s="213"/>
      <c r="AD172" s="213"/>
      <c r="AE172" s="213"/>
      <c r="AF172" s="213"/>
      <c r="AG172" s="213" t="s">
        <v>194</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1" t="s">
        <v>430</v>
      </c>
      <c r="D173" s="238"/>
      <c r="E173" s="238"/>
      <c r="F173" s="238"/>
      <c r="G173" s="238"/>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196</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98</v>
      </c>
      <c r="B174" s="240" t="s">
        <v>433</v>
      </c>
      <c r="C174" s="252" t="s">
        <v>434</v>
      </c>
      <c r="D174" s="241" t="s">
        <v>243</v>
      </c>
      <c r="E174" s="242">
        <v>89.1</v>
      </c>
      <c r="F174" s="243"/>
      <c r="G174" s="244">
        <f>ROUND(E174*F174,2)</f>
        <v>0</v>
      </c>
      <c r="H174" s="243"/>
      <c r="I174" s="244">
        <f>ROUND(E174*H174,2)</f>
        <v>0</v>
      </c>
      <c r="J174" s="243"/>
      <c r="K174" s="244">
        <f>ROUND(E174*J174,2)</f>
        <v>0</v>
      </c>
      <c r="L174" s="244">
        <v>21</v>
      </c>
      <c r="M174" s="244">
        <f>G174*(1+L174/100)</f>
        <v>0</v>
      </c>
      <c r="N174" s="244">
        <v>0</v>
      </c>
      <c r="O174" s="244">
        <f>ROUND(E174*N174,2)</f>
        <v>0</v>
      </c>
      <c r="P174" s="244">
        <v>0</v>
      </c>
      <c r="Q174" s="244">
        <f>ROUND(E174*P174,2)</f>
        <v>0</v>
      </c>
      <c r="R174" s="244" t="s">
        <v>429</v>
      </c>
      <c r="S174" s="244" t="s">
        <v>191</v>
      </c>
      <c r="T174" s="245" t="s">
        <v>192</v>
      </c>
      <c r="U174" s="222">
        <v>0.126</v>
      </c>
      <c r="V174" s="222">
        <f>ROUND(E174*U174,2)</f>
        <v>11.23</v>
      </c>
      <c r="W174" s="222"/>
      <c r="X174" s="222" t="s">
        <v>193</v>
      </c>
      <c r="Y174" s="213"/>
      <c r="Z174" s="213"/>
      <c r="AA174" s="213"/>
      <c r="AB174" s="213"/>
      <c r="AC174" s="213"/>
      <c r="AD174" s="213"/>
      <c r="AE174" s="213"/>
      <c r="AF174" s="213"/>
      <c r="AG174" s="213" t="s">
        <v>194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99</v>
      </c>
      <c r="B175" s="240" t="s">
        <v>435</v>
      </c>
      <c r="C175" s="252" t="s">
        <v>436</v>
      </c>
      <c r="D175" s="241" t="s">
        <v>243</v>
      </c>
      <c r="E175" s="242">
        <v>36.231999999999999</v>
      </c>
      <c r="F175" s="243"/>
      <c r="G175" s="244">
        <f>ROUND(E175*F175,2)</f>
        <v>0</v>
      </c>
      <c r="H175" s="243"/>
      <c r="I175" s="244">
        <f>ROUND(E175*H175,2)</f>
        <v>0</v>
      </c>
      <c r="J175" s="243"/>
      <c r="K175" s="244">
        <f>ROUND(E175*J175,2)</f>
        <v>0</v>
      </c>
      <c r="L175" s="244">
        <v>21</v>
      </c>
      <c r="M175" s="244">
        <f>G175*(1+L175/100)</f>
        <v>0</v>
      </c>
      <c r="N175" s="244">
        <v>1.2099999999999999E-3</v>
      </c>
      <c r="O175" s="244">
        <f>ROUND(E175*N175,2)</f>
        <v>0.04</v>
      </c>
      <c r="P175" s="244">
        <v>0</v>
      </c>
      <c r="Q175" s="244">
        <f>ROUND(E175*P175,2)</f>
        <v>0</v>
      </c>
      <c r="R175" s="244" t="s">
        <v>429</v>
      </c>
      <c r="S175" s="244" t="s">
        <v>191</v>
      </c>
      <c r="T175" s="245" t="s">
        <v>192</v>
      </c>
      <c r="U175" s="222">
        <v>0.17699999999999999</v>
      </c>
      <c r="V175" s="222">
        <f>ROUND(E175*U175,2)</f>
        <v>6.41</v>
      </c>
      <c r="W175" s="222"/>
      <c r="X175" s="222" t="s">
        <v>193</v>
      </c>
      <c r="Y175" s="213"/>
      <c r="Z175" s="213"/>
      <c r="AA175" s="213"/>
      <c r="AB175" s="213"/>
      <c r="AC175" s="213"/>
      <c r="AD175" s="213"/>
      <c r="AE175" s="213"/>
      <c r="AF175" s="213"/>
      <c r="AG175" s="213" t="s">
        <v>194</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9">
        <v>100</v>
      </c>
      <c r="B176" s="240" t="s">
        <v>437</v>
      </c>
      <c r="C176" s="252" t="s">
        <v>438</v>
      </c>
      <c r="D176" s="241" t="s">
        <v>243</v>
      </c>
      <c r="E176" s="242">
        <v>215.44</v>
      </c>
      <c r="F176" s="243"/>
      <c r="G176" s="244">
        <f>ROUND(E176*F176,2)</f>
        <v>0</v>
      </c>
      <c r="H176" s="243"/>
      <c r="I176" s="244">
        <f>ROUND(E176*H176,2)</f>
        <v>0</v>
      </c>
      <c r="J176" s="243"/>
      <c r="K176" s="244">
        <f>ROUND(E176*J176,2)</f>
        <v>0</v>
      </c>
      <c r="L176" s="244">
        <v>21</v>
      </c>
      <c r="M176" s="244">
        <f>G176*(1+L176/100)</f>
        <v>0</v>
      </c>
      <c r="N176" s="244">
        <v>1.58E-3</v>
      </c>
      <c r="O176" s="244">
        <f>ROUND(E176*N176,2)</f>
        <v>0.34</v>
      </c>
      <c r="P176" s="244">
        <v>0</v>
      </c>
      <c r="Q176" s="244">
        <f>ROUND(E176*P176,2)</f>
        <v>0</v>
      </c>
      <c r="R176" s="244" t="s">
        <v>429</v>
      </c>
      <c r="S176" s="244" t="s">
        <v>191</v>
      </c>
      <c r="T176" s="245" t="s">
        <v>192</v>
      </c>
      <c r="U176" s="222">
        <v>0.214</v>
      </c>
      <c r="V176" s="222">
        <f>ROUND(E176*U176,2)</f>
        <v>46.1</v>
      </c>
      <c r="W176" s="222"/>
      <c r="X176" s="222" t="s">
        <v>193</v>
      </c>
      <c r="Y176" s="213"/>
      <c r="Z176" s="213"/>
      <c r="AA176" s="213"/>
      <c r="AB176" s="213"/>
      <c r="AC176" s="213"/>
      <c r="AD176" s="213"/>
      <c r="AE176" s="213"/>
      <c r="AF176" s="213"/>
      <c r="AG176" s="213" t="s">
        <v>194</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c r="A177" s="224" t="s">
        <v>185</v>
      </c>
      <c r="B177" s="225" t="s">
        <v>103</v>
      </c>
      <c r="C177" s="249" t="s">
        <v>104</v>
      </c>
      <c r="D177" s="226"/>
      <c r="E177" s="227"/>
      <c r="F177" s="228"/>
      <c r="G177" s="228">
        <f>SUMIF(AG178:AG179,"&lt;&gt;NOR",G178:G179)</f>
        <v>0</v>
      </c>
      <c r="H177" s="228"/>
      <c r="I177" s="228">
        <f>SUM(I178:I179)</f>
        <v>0</v>
      </c>
      <c r="J177" s="228"/>
      <c r="K177" s="228">
        <f>SUM(K178:K179)</f>
        <v>0</v>
      </c>
      <c r="L177" s="228"/>
      <c r="M177" s="228">
        <f>SUM(M178:M179)</f>
        <v>0</v>
      </c>
      <c r="N177" s="228"/>
      <c r="O177" s="228">
        <f>SUM(O178:O179)</f>
        <v>0.01</v>
      </c>
      <c r="P177" s="228"/>
      <c r="Q177" s="228">
        <f>SUM(Q178:Q179)</f>
        <v>0</v>
      </c>
      <c r="R177" s="228"/>
      <c r="S177" s="228"/>
      <c r="T177" s="229"/>
      <c r="U177" s="223"/>
      <c r="V177" s="223">
        <f>SUM(V178:V179)</f>
        <v>242.99</v>
      </c>
      <c r="W177" s="223"/>
      <c r="X177" s="223"/>
      <c r="AG177" t="s">
        <v>186</v>
      </c>
    </row>
    <row r="178" spans="1:60" outlineLevel="1">
      <c r="A178" s="239">
        <v>101</v>
      </c>
      <c r="B178" s="240" t="s">
        <v>439</v>
      </c>
      <c r="C178" s="252" t="s">
        <v>440</v>
      </c>
      <c r="D178" s="241" t="s">
        <v>243</v>
      </c>
      <c r="E178" s="242">
        <v>301.91950000000003</v>
      </c>
      <c r="F178" s="243"/>
      <c r="G178" s="244">
        <f>ROUND(E178*F178,2)</f>
        <v>0</v>
      </c>
      <c r="H178" s="243"/>
      <c r="I178" s="244">
        <f>ROUND(E178*H178,2)</f>
        <v>0</v>
      </c>
      <c r="J178" s="243"/>
      <c r="K178" s="244">
        <f>ROUND(E178*J178,2)</f>
        <v>0</v>
      </c>
      <c r="L178" s="244">
        <v>21</v>
      </c>
      <c r="M178" s="244">
        <f>G178*(1+L178/100)</f>
        <v>0</v>
      </c>
      <c r="N178" s="244">
        <v>4.0000000000000003E-5</v>
      </c>
      <c r="O178" s="244">
        <f>ROUND(E178*N178,2)</f>
        <v>0.01</v>
      </c>
      <c r="P178" s="244">
        <v>0</v>
      </c>
      <c r="Q178" s="244">
        <f>ROUND(E178*P178,2)</f>
        <v>0</v>
      </c>
      <c r="R178" s="244" t="s">
        <v>240</v>
      </c>
      <c r="S178" s="244" t="s">
        <v>191</v>
      </c>
      <c r="T178" s="245" t="s">
        <v>192</v>
      </c>
      <c r="U178" s="222">
        <v>0.308</v>
      </c>
      <c r="V178" s="222">
        <f>ROUND(E178*U178,2)</f>
        <v>92.99</v>
      </c>
      <c r="W178" s="222"/>
      <c r="X178" s="222" t="s">
        <v>193</v>
      </c>
      <c r="Y178" s="213"/>
      <c r="Z178" s="213"/>
      <c r="AA178" s="213"/>
      <c r="AB178" s="213"/>
      <c r="AC178" s="213"/>
      <c r="AD178" s="213"/>
      <c r="AE178" s="213"/>
      <c r="AF178" s="213"/>
      <c r="AG178" s="213" t="s">
        <v>194</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102</v>
      </c>
      <c r="B179" s="240" t="s">
        <v>441</v>
      </c>
      <c r="C179" s="252" t="s">
        <v>442</v>
      </c>
      <c r="D179" s="241" t="s">
        <v>443</v>
      </c>
      <c r="E179" s="242">
        <v>150</v>
      </c>
      <c r="F179" s="243"/>
      <c r="G179" s="244">
        <f>ROUND(E179*F179,2)</f>
        <v>0</v>
      </c>
      <c r="H179" s="243"/>
      <c r="I179" s="244">
        <f>ROUND(E179*H179,2)</f>
        <v>0</v>
      </c>
      <c r="J179" s="243"/>
      <c r="K179" s="244">
        <f>ROUND(E179*J179,2)</f>
        <v>0</v>
      </c>
      <c r="L179" s="244">
        <v>21</v>
      </c>
      <c r="M179" s="244">
        <f>G179*(1+L179/100)</f>
        <v>0</v>
      </c>
      <c r="N179" s="244">
        <v>0</v>
      </c>
      <c r="O179" s="244">
        <f>ROUND(E179*N179,2)</f>
        <v>0</v>
      </c>
      <c r="P179" s="244">
        <v>0</v>
      </c>
      <c r="Q179" s="244">
        <f>ROUND(E179*P179,2)</f>
        <v>0</v>
      </c>
      <c r="R179" s="244" t="s">
        <v>444</v>
      </c>
      <c r="S179" s="244" t="s">
        <v>191</v>
      </c>
      <c r="T179" s="245" t="s">
        <v>192</v>
      </c>
      <c r="U179" s="222">
        <v>1</v>
      </c>
      <c r="V179" s="222">
        <f>ROUND(E179*U179,2)</f>
        <v>150</v>
      </c>
      <c r="W179" s="222"/>
      <c r="X179" s="222" t="s">
        <v>445</v>
      </c>
      <c r="Y179" s="213"/>
      <c r="Z179" s="213"/>
      <c r="AA179" s="213"/>
      <c r="AB179" s="213"/>
      <c r="AC179" s="213"/>
      <c r="AD179" s="213"/>
      <c r="AE179" s="213"/>
      <c r="AF179" s="213"/>
      <c r="AG179" s="213" t="s">
        <v>446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4" t="s">
        <v>185</v>
      </c>
      <c r="B180" s="225" t="s">
        <v>105</v>
      </c>
      <c r="C180" s="249" t="s">
        <v>106</v>
      </c>
      <c r="D180" s="226"/>
      <c r="E180" s="227"/>
      <c r="F180" s="228"/>
      <c r="G180" s="228">
        <f>SUMIF(AG181:AG219,"&lt;&gt;NOR",G181:G219)</f>
        <v>0</v>
      </c>
      <c r="H180" s="228"/>
      <c r="I180" s="228">
        <f>SUM(I181:I219)</f>
        <v>0</v>
      </c>
      <c r="J180" s="228"/>
      <c r="K180" s="228">
        <f>SUM(K181:K219)</f>
        <v>0</v>
      </c>
      <c r="L180" s="228"/>
      <c r="M180" s="228">
        <f>SUM(M181:M219)</f>
        <v>0</v>
      </c>
      <c r="N180" s="228"/>
      <c r="O180" s="228">
        <f>SUM(O181:O219)</f>
        <v>0.01</v>
      </c>
      <c r="P180" s="228"/>
      <c r="Q180" s="228">
        <f>SUM(Q181:Q219)</f>
        <v>17.68</v>
      </c>
      <c r="R180" s="228"/>
      <c r="S180" s="228"/>
      <c r="T180" s="229"/>
      <c r="U180" s="223"/>
      <c r="V180" s="223">
        <f>SUM(V181:V219)</f>
        <v>138.44999999999999</v>
      </c>
      <c r="W180" s="223"/>
      <c r="X180" s="223"/>
      <c r="AG180" t="s">
        <v>186</v>
      </c>
    </row>
    <row r="181" spans="1:60" ht="22.5" outlineLevel="1">
      <c r="A181" s="230">
        <v>103</v>
      </c>
      <c r="B181" s="231" t="s">
        <v>447</v>
      </c>
      <c r="C181" s="250" t="s">
        <v>448</v>
      </c>
      <c r="D181" s="232" t="s">
        <v>243</v>
      </c>
      <c r="E181" s="233">
        <v>11.808</v>
      </c>
      <c r="F181" s="234"/>
      <c r="G181" s="235">
        <f>ROUND(E181*F181,2)</f>
        <v>0</v>
      </c>
      <c r="H181" s="234"/>
      <c r="I181" s="235">
        <f>ROUND(E181*H181,2)</f>
        <v>0</v>
      </c>
      <c r="J181" s="234"/>
      <c r="K181" s="235">
        <f>ROUND(E181*J181,2)</f>
        <v>0</v>
      </c>
      <c r="L181" s="235">
        <v>21</v>
      </c>
      <c r="M181" s="235">
        <f>G181*(1+L181/100)</f>
        <v>0</v>
      </c>
      <c r="N181" s="235">
        <v>0</v>
      </c>
      <c r="O181" s="235">
        <f>ROUND(E181*N181,2)</f>
        <v>0</v>
      </c>
      <c r="P181" s="235">
        <v>0.13800000000000001</v>
      </c>
      <c r="Q181" s="235">
        <f>ROUND(E181*P181,2)</f>
        <v>1.63</v>
      </c>
      <c r="R181" s="235" t="s">
        <v>449</v>
      </c>
      <c r="S181" s="235" t="s">
        <v>191</v>
      </c>
      <c r="T181" s="236" t="s">
        <v>192</v>
      </c>
      <c r="U181" s="222">
        <v>0.16</v>
      </c>
      <c r="V181" s="222">
        <f>ROUND(E181*U181,2)</f>
        <v>1.89</v>
      </c>
      <c r="W181" s="222"/>
      <c r="X181" s="222" t="s">
        <v>193</v>
      </c>
      <c r="Y181" s="213"/>
      <c r="Z181" s="213"/>
      <c r="AA181" s="213"/>
      <c r="AB181" s="213"/>
      <c r="AC181" s="213"/>
      <c r="AD181" s="213"/>
      <c r="AE181" s="213"/>
      <c r="AF181" s="213"/>
      <c r="AG181" s="213" t="s">
        <v>194</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1" t="s">
        <v>450</v>
      </c>
      <c r="D182" s="238"/>
      <c r="E182" s="238"/>
      <c r="F182" s="238"/>
      <c r="G182" s="238"/>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104</v>
      </c>
      <c r="B183" s="240" t="s">
        <v>451</v>
      </c>
      <c r="C183" s="252" t="s">
        <v>452</v>
      </c>
      <c r="D183" s="241" t="s">
        <v>243</v>
      </c>
      <c r="E183" s="242">
        <v>74.870999999999995</v>
      </c>
      <c r="F183" s="243"/>
      <c r="G183" s="244">
        <f>ROUND(E183*F183,2)</f>
        <v>0</v>
      </c>
      <c r="H183" s="243"/>
      <c r="I183" s="244">
        <f>ROUND(E183*H183,2)</f>
        <v>0</v>
      </c>
      <c r="J183" s="243"/>
      <c r="K183" s="244">
        <f>ROUND(E183*J183,2)</f>
        <v>0</v>
      </c>
      <c r="L183" s="244">
        <v>21</v>
      </c>
      <c r="M183" s="244">
        <f>G183*(1+L183/100)</f>
        <v>0</v>
      </c>
      <c r="N183" s="244">
        <v>2.0000000000000002E-5</v>
      </c>
      <c r="O183" s="244">
        <f>ROUND(E183*N183,2)</f>
        <v>0</v>
      </c>
      <c r="P183" s="244">
        <v>0</v>
      </c>
      <c r="Q183" s="244">
        <f>ROUND(E183*P183,2)</f>
        <v>0</v>
      </c>
      <c r="R183" s="244" t="s">
        <v>240</v>
      </c>
      <c r="S183" s="244" t="s">
        <v>191</v>
      </c>
      <c r="T183" s="245" t="s">
        <v>192</v>
      </c>
      <c r="U183" s="222">
        <v>0.11</v>
      </c>
      <c r="V183" s="222">
        <f>ROUND(E183*U183,2)</f>
        <v>8.24</v>
      </c>
      <c r="W183" s="222"/>
      <c r="X183" s="222" t="s">
        <v>193</v>
      </c>
      <c r="Y183" s="213"/>
      <c r="Z183" s="213"/>
      <c r="AA183" s="213"/>
      <c r="AB183" s="213"/>
      <c r="AC183" s="213"/>
      <c r="AD183" s="213"/>
      <c r="AE183" s="213"/>
      <c r="AF183" s="213"/>
      <c r="AG183" s="213" t="s">
        <v>194</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0">
        <v>105</v>
      </c>
      <c r="B184" s="231" t="s">
        <v>453</v>
      </c>
      <c r="C184" s="250" t="s">
        <v>454</v>
      </c>
      <c r="D184" s="232" t="s">
        <v>189</v>
      </c>
      <c r="E184" s="233">
        <v>4.9572000000000003</v>
      </c>
      <c r="F184" s="234"/>
      <c r="G184" s="235">
        <f>ROUND(E184*F184,2)</f>
        <v>0</v>
      </c>
      <c r="H184" s="234"/>
      <c r="I184" s="235">
        <f>ROUND(E184*H184,2)</f>
        <v>0</v>
      </c>
      <c r="J184" s="234"/>
      <c r="K184" s="235">
        <f>ROUND(E184*J184,2)</f>
        <v>0</v>
      </c>
      <c r="L184" s="235">
        <v>21</v>
      </c>
      <c r="M184" s="235">
        <f>G184*(1+L184/100)</f>
        <v>0</v>
      </c>
      <c r="N184" s="235">
        <v>0</v>
      </c>
      <c r="O184" s="235">
        <f>ROUND(E184*N184,2)</f>
        <v>0</v>
      </c>
      <c r="P184" s="235">
        <v>2</v>
      </c>
      <c r="Q184" s="235">
        <f>ROUND(E184*P184,2)</f>
        <v>9.91</v>
      </c>
      <c r="R184" s="235" t="s">
        <v>455</v>
      </c>
      <c r="S184" s="235" t="s">
        <v>191</v>
      </c>
      <c r="T184" s="236" t="s">
        <v>192</v>
      </c>
      <c r="U184" s="222">
        <v>6.4359999999999999</v>
      </c>
      <c r="V184" s="222">
        <f>ROUND(E184*U184,2)</f>
        <v>31.9</v>
      </c>
      <c r="W184" s="222"/>
      <c r="X184" s="222" t="s">
        <v>193</v>
      </c>
      <c r="Y184" s="213"/>
      <c r="Z184" s="213"/>
      <c r="AA184" s="213"/>
      <c r="AB184" s="213"/>
      <c r="AC184" s="213"/>
      <c r="AD184" s="213"/>
      <c r="AE184" s="213"/>
      <c r="AF184" s="213"/>
      <c r="AG184" s="213" t="s">
        <v>194</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1" t="s">
        <v>456</v>
      </c>
      <c r="D185" s="238"/>
      <c r="E185" s="238"/>
      <c r="F185" s="238"/>
      <c r="G185" s="238"/>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196</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30">
        <v>106</v>
      </c>
      <c r="B186" s="231" t="s">
        <v>457</v>
      </c>
      <c r="C186" s="250" t="s">
        <v>458</v>
      </c>
      <c r="D186" s="232" t="s">
        <v>300</v>
      </c>
      <c r="E186" s="233">
        <v>9</v>
      </c>
      <c r="F186" s="234"/>
      <c r="G186" s="235">
        <f>ROUND(E186*F186,2)</f>
        <v>0</v>
      </c>
      <c r="H186" s="234"/>
      <c r="I186" s="235">
        <f>ROUND(E186*H186,2)</f>
        <v>0</v>
      </c>
      <c r="J186" s="234"/>
      <c r="K186" s="235">
        <f>ROUND(E186*J186,2)</f>
        <v>0</v>
      </c>
      <c r="L186" s="235">
        <v>21</v>
      </c>
      <c r="M186" s="235">
        <f>G186*(1+L186/100)</f>
        <v>0</v>
      </c>
      <c r="N186" s="235">
        <v>0</v>
      </c>
      <c r="O186" s="235">
        <f>ROUND(E186*N186,2)</f>
        <v>0</v>
      </c>
      <c r="P186" s="235">
        <v>0</v>
      </c>
      <c r="Q186" s="235">
        <f>ROUND(E186*P186,2)</f>
        <v>0</v>
      </c>
      <c r="R186" s="235" t="s">
        <v>455</v>
      </c>
      <c r="S186" s="235" t="s">
        <v>191</v>
      </c>
      <c r="T186" s="236" t="s">
        <v>192</v>
      </c>
      <c r="U186" s="222">
        <v>0.05</v>
      </c>
      <c r="V186" s="222">
        <f>ROUND(E186*U186,2)</f>
        <v>0.45</v>
      </c>
      <c r="W186" s="222"/>
      <c r="X186" s="222" t="s">
        <v>193</v>
      </c>
      <c r="Y186" s="213"/>
      <c r="Z186" s="213"/>
      <c r="AA186" s="213"/>
      <c r="AB186" s="213"/>
      <c r="AC186" s="213"/>
      <c r="AD186" s="213"/>
      <c r="AE186" s="213"/>
      <c r="AF186" s="213"/>
      <c r="AG186" s="213" t="s">
        <v>194</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20"/>
      <c r="B187" s="221"/>
      <c r="C187" s="251" t="s">
        <v>459</v>
      </c>
      <c r="D187" s="238"/>
      <c r="E187" s="238"/>
      <c r="F187" s="238"/>
      <c r="G187" s="238"/>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196</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0">
        <v>107</v>
      </c>
      <c r="B188" s="231" t="s">
        <v>457</v>
      </c>
      <c r="C188" s="250" t="s">
        <v>458</v>
      </c>
      <c r="D188" s="232" t="s">
        <v>300</v>
      </c>
      <c r="E188" s="233">
        <v>2</v>
      </c>
      <c r="F188" s="234"/>
      <c r="G188" s="235">
        <f>ROUND(E188*F188,2)</f>
        <v>0</v>
      </c>
      <c r="H188" s="234"/>
      <c r="I188" s="235">
        <f>ROUND(E188*H188,2)</f>
        <v>0</v>
      </c>
      <c r="J188" s="234"/>
      <c r="K188" s="235">
        <f>ROUND(E188*J188,2)</f>
        <v>0</v>
      </c>
      <c r="L188" s="235">
        <v>21</v>
      </c>
      <c r="M188" s="235">
        <f>G188*(1+L188/100)</f>
        <v>0</v>
      </c>
      <c r="N188" s="235">
        <v>0</v>
      </c>
      <c r="O188" s="235">
        <f>ROUND(E188*N188,2)</f>
        <v>0</v>
      </c>
      <c r="P188" s="235">
        <v>0</v>
      </c>
      <c r="Q188" s="235">
        <f>ROUND(E188*P188,2)</f>
        <v>0</v>
      </c>
      <c r="R188" s="235" t="s">
        <v>455</v>
      </c>
      <c r="S188" s="235" t="s">
        <v>191</v>
      </c>
      <c r="T188" s="236" t="s">
        <v>192</v>
      </c>
      <c r="U188" s="222">
        <v>0.05</v>
      </c>
      <c r="V188" s="222">
        <f>ROUND(E188*U188,2)</f>
        <v>0.1</v>
      </c>
      <c r="W188" s="222"/>
      <c r="X188" s="222" t="s">
        <v>193</v>
      </c>
      <c r="Y188" s="213"/>
      <c r="Z188" s="213"/>
      <c r="AA188" s="213"/>
      <c r="AB188" s="213"/>
      <c r="AC188" s="213"/>
      <c r="AD188" s="213"/>
      <c r="AE188" s="213"/>
      <c r="AF188" s="213"/>
      <c r="AG188" s="213" t="s">
        <v>194</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1" t="s">
        <v>459</v>
      </c>
      <c r="D189" s="238"/>
      <c r="E189" s="238"/>
      <c r="F189" s="238"/>
      <c r="G189" s="238"/>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196</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0">
        <v>108</v>
      </c>
      <c r="B190" s="231" t="s">
        <v>460</v>
      </c>
      <c r="C190" s="250" t="s">
        <v>461</v>
      </c>
      <c r="D190" s="232" t="s">
        <v>243</v>
      </c>
      <c r="E190" s="233">
        <v>7.2450000000000001</v>
      </c>
      <c r="F190" s="234"/>
      <c r="G190" s="235">
        <f>ROUND(E190*F190,2)</f>
        <v>0</v>
      </c>
      <c r="H190" s="234"/>
      <c r="I190" s="235">
        <f>ROUND(E190*H190,2)</f>
        <v>0</v>
      </c>
      <c r="J190" s="234"/>
      <c r="K190" s="235">
        <f>ROUND(E190*J190,2)</f>
        <v>0</v>
      </c>
      <c r="L190" s="235">
        <v>21</v>
      </c>
      <c r="M190" s="235">
        <f>G190*(1+L190/100)</f>
        <v>0</v>
      </c>
      <c r="N190" s="235">
        <v>9.2000000000000003E-4</v>
      </c>
      <c r="O190" s="235">
        <f>ROUND(E190*N190,2)</f>
        <v>0.01</v>
      </c>
      <c r="P190" s="235">
        <v>2.7E-2</v>
      </c>
      <c r="Q190" s="235">
        <f>ROUND(E190*P190,2)</f>
        <v>0.2</v>
      </c>
      <c r="R190" s="235" t="s">
        <v>455</v>
      </c>
      <c r="S190" s="235" t="s">
        <v>191</v>
      </c>
      <c r="T190" s="236" t="s">
        <v>192</v>
      </c>
      <c r="U190" s="222">
        <v>0.26300000000000001</v>
      </c>
      <c r="V190" s="222">
        <f>ROUND(E190*U190,2)</f>
        <v>1.91</v>
      </c>
      <c r="W190" s="222"/>
      <c r="X190" s="222" t="s">
        <v>193</v>
      </c>
      <c r="Y190" s="213"/>
      <c r="Z190" s="213"/>
      <c r="AA190" s="213"/>
      <c r="AB190" s="213"/>
      <c r="AC190" s="213"/>
      <c r="AD190" s="213"/>
      <c r="AE190" s="213"/>
      <c r="AF190" s="213"/>
      <c r="AG190" s="213" t="s">
        <v>194</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1" t="s">
        <v>462</v>
      </c>
      <c r="D191" s="238"/>
      <c r="E191" s="238"/>
      <c r="F191" s="238"/>
      <c r="G191" s="238"/>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196</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ht="33.75" outlineLevel="1">
      <c r="A192" s="239">
        <v>109</v>
      </c>
      <c r="B192" s="240" t="s">
        <v>463</v>
      </c>
      <c r="C192" s="252" t="s">
        <v>464</v>
      </c>
      <c r="D192" s="241" t="s">
        <v>243</v>
      </c>
      <c r="E192" s="242">
        <v>4</v>
      </c>
      <c r="F192" s="243"/>
      <c r="G192" s="244">
        <f>ROUND(E192*F192,2)</f>
        <v>0</v>
      </c>
      <c r="H192" s="243"/>
      <c r="I192" s="244">
        <f>ROUND(E192*H192,2)</f>
        <v>0</v>
      </c>
      <c r="J192" s="243"/>
      <c r="K192" s="244">
        <f>ROUND(E192*J192,2)</f>
        <v>0</v>
      </c>
      <c r="L192" s="244">
        <v>21</v>
      </c>
      <c r="M192" s="244">
        <f>G192*(1+L192/100)</f>
        <v>0</v>
      </c>
      <c r="N192" s="244">
        <v>1E-3</v>
      </c>
      <c r="O192" s="244">
        <f>ROUND(E192*N192,2)</f>
        <v>0</v>
      </c>
      <c r="P192" s="244">
        <v>6.3E-2</v>
      </c>
      <c r="Q192" s="244">
        <f>ROUND(E192*P192,2)</f>
        <v>0.25</v>
      </c>
      <c r="R192" s="244" t="s">
        <v>455</v>
      </c>
      <c r="S192" s="244" t="s">
        <v>191</v>
      </c>
      <c r="T192" s="245" t="s">
        <v>192</v>
      </c>
      <c r="U192" s="222">
        <v>0.71799999999999997</v>
      </c>
      <c r="V192" s="222">
        <f>ROUND(E192*U192,2)</f>
        <v>2.87</v>
      </c>
      <c r="W192" s="222"/>
      <c r="X192" s="222" t="s">
        <v>193</v>
      </c>
      <c r="Y192" s="213"/>
      <c r="Z192" s="213"/>
      <c r="AA192" s="213"/>
      <c r="AB192" s="213"/>
      <c r="AC192" s="213"/>
      <c r="AD192" s="213"/>
      <c r="AE192" s="213"/>
      <c r="AF192" s="213"/>
      <c r="AG192" s="213" t="s">
        <v>194</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39">
        <v>110</v>
      </c>
      <c r="B193" s="240" t="s">
        <v>465</v>
      </c>
      <c r="C193" s="252" t="s">
        <v>466</v>
      </c>
      <c r="D193" s="241" t="s">
        <v>364</v>
      </c>
      <c r="E193" s="242">
        <v>6.9</v>
      </c>
      <c r="F193" s="243"/>
      <c r="G193" s="244">
        <f>ROUND(E193*F193,2)</f>
        <v>0</v>
      </c>
      <c r="H193" s="243"/>
      <c r="I193" s="244">
        <f>ROUND(E193*H193,2)</f>
        <v>0</v>
      </c>
      <c r="J193" s="243"/>
      <c r="K193" s="244">
        <f>ROUND(E193*J193,2)</f>
        <v>0</v>
      </c>
      <c r="L193" s="244">
        <v>21</v>
      </c>
      <c r="M193" s="244">
        <f>G193*(1+L193/100)</f>
        <v>0</v>
      </c>
      <c r="N193" s="244">
        <v>0</v>
      </c>
      <c r="O193" s="244">
        <f>ROUND(E193*N193,2)</f>
        <v>0</v>
      </c>
      <c r="P193" s="244">
        <v>1.507E-2</v>
      </c>
      <c r="Q193" s="244">
        <f>ROUND(E193*P193,2)</f>
        <v>0.1</v>
      </c>
      <c r="R193" s="244" t="s">
        <v>455</v>
      </c>
      <c r="S193" s="244" t="s">
        <v>191</v>
      </c>
      <c r="T193" s="245" t="s">
        <v>192</v>
      </c>
      <c r="U193" s="222">
        <v>0.11</v>
      </c>
      <c r="V193" s="222">
        <f>ROUND(E193*U193,2)</f>
        <v>0.76</v>
      </c>
      <c r="W193" s="222"/>
      <c r="X193" s="222" t="s">
        <v>193</v>
      </c>
      <c r="Y193" s="213"/>
      <c r="Z193" s="213"/>
      <c r="AA193" s="213"/>
      <c r="AB193" s="213"/>
      <c r="AC193" s="213"/>
      <c r="AD193" s="213"/>
      <c r="AE193" s="213"/>
      <c r="AF193" s="213"/>
      <c r="AG193" s="213" t="s">
        <v>194</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33.75" outlineLevel="1">
      <c r="A194" s="230">
        <v>111</v>
      </c>
      <c r="B194" s="231" t="s">
        <v>467</v>
      </c>
      <c r="C194" s="250" t="s">
        <v>468</v>
      </c>
      <c r="D194" s="232" t="s">
        <v>189</v>
      </c>
      <c r="E194" s="233">
        <v>0.53347</v>
      </c>
      <c r="F194" s="234"/>
      <c r="G194" s="235">
        <f>ROUND(E194*F194,2)</f>
        <v>0</v>
      </c>
      <c r="H194" s="234"/>
      <c r="I194" s="235">
        <f>ROUND(E194*H194,2)</f>
        <v>0</v>
      </c>
      <c r="J194" s="234"/>
      <c r="K194" s="235">
        <f>ROUND(E194*J194,2)</f>
        <v>0</v>
      </c>
      <c r="L194" s="235">
        <v>21</v>
      </c>
      <c r="M194" s="235">
        <f>G194*(1+L194/100)</f>
        <v>0</v>
      </c>
      <c r="N194" s="235">
        <v>1.82E-3</v>
      </c>
      <c r="O194" s="235">
        <f>ROUND(E194*N194,2)</f>
        <v>0</v>
      </c>
      <c r="P194" s="235">
        <v>1.8</v>
      </c>
      <c r="Q194" s="235">
        <f>ROUND(E194*P194,2)</f>
        <v>0.96</v>
      </c>
      <c r="R194" s="235" t="s">
        <v>455</v>
      </c>
      <c r="S194" s="235" t="s">
        <v>191</v>
      </c>
      <c r="T194" s="236" t="s">
        <v>192</v>
      </c>
      <c r="U194" s="222">
        <v>3.6080000000000001</v>
      </c>
      <c r="V194" s="222">
        <f>ROUND(E194*U194,2)</f>
        <v>1.92</v>
      </c>
      <c r="W194" s="222"/>
      <c r="X194" s="222" t="s">
        <v>193</v>
      </c>
      <c r="Y194" s="213"/>
      <c r="Z194" s="213"/>
      <c r="AA194" s="213"/>
      <c r="AB194" s="213"/>
      <c r="AC194" s="213"/>
      <c r="AD194" s="213"/>
      <c r="AE194" s="213"/>
      <c r="AF194" s="213"/>
      <c r="AG194" s="213" t="s">
        <v>194</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469</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196</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39">
        <v>112</v>
      </c>
      <c r="B196" s="240" t="s">
        <v>470</v>
      </c>
      <c r="C196" s="252" t="s">
        <v>471</v>
      </c>
      <c r="D196" s="241" t="s">
        <v>364</v>
      </c>
      <c r="E196" s="242">
        <v>8.4</v>
      </c>
      <c r="F196" s="243"/>
      <c r="G196" s="244">
        <f>ROUND(E196*F196,2)</f>
        <v>0</v>
      </c>
      <c r="H196" s="243"/>
      <c r="I196" s="244">
        <f>ROUND(E196*H196,2)</f>
        <v>0</v>
      </c>
      <c r="J196" s="243"/>
      <c r="K196" s="244">
        <f>ROUND(E196*J196,2)</f>
        <v>0</v>
      </c>
      <c r="L196" s="244">
        <v>21</v>
      </c>
      <c r="M196" s="244">
        <f>G196*(1+L196/100)</f>
        <v>0</v>
      </c>
      <c r="N196" s="244">
        <v>0</v>
      </c>
      <c r="O196" s="244">
        <f>ROUND(E196*N196,2)</f>
        <v>0</v>
      </c>
      <c r="P196" s="244">
        <v>1.4999999999999999E-2</v>
      </c>
      <c r="Q196" s="244">
        <f>ROUND(E196*P196,2)</f>
        <v>0.13</v>
      </c>
      <c r="R196" s="244" t="s">
        <v>455</v>
      </c>
      <c r="S196" s="244" t="s">
        <v>191</v>
      </c>
      <c r="T196" s="245" t="s">
        <v>192</v>
      </c>
      <c r="U196" s="222">
        <v>0.70599999999999996</v>
      </c>
      <c r="V196" s="222">
        <f>ROUND(E196*U196,2)</f>
        <v>5.93</v>
      </c>
      <c r="W196" s="222"/>
      <c r="X196" s="222" t="s">
        <v>193</v>
      </c>
      <c r="Y196" s="213"/>
      <c r="Z196" s="213"/>
      <c r="AA196" s="213"/>
      <c r="AB196" s="213"/>
      <c r="AC196" s="213"/>
      <c r="AD196" s="213"/>
      <c r="AE196" s="213"/>
      <c r="AF196" s="213"/>
      <c r="AG196" s="213" t="s">
        <v>194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ht="33.75" outlineLevel="1">
      <c r="A197" s="239">
        <v>113</v>
      </c>
      <c r="B197" s="240" t="s">
        <v>472</v>
      </c>
      <c r="C197" s="252" t="s">
        <v>473</v>
      </c>
      <c r="D197" s="241" t="s">
        <v>364</v>
      </c>
      <c r="E197" s="242">
        <v>6.9</v>
      </c>
      <c r="F197" s="243"/>
      <c r="G197" s="244">
        <f>ROUND(E197*F197,2)</f>
        <v>0</v>
      </c>
      <c r="H197" s="243"/>
      <c r="I197" s="244">
        <f>ROUND(E197*H197,2)</f>
        <v>0</v>
      </c>
      <c r="J197" s="243"/>
      <c r="K197" s="244">
        <f>ROUND(E197*J197,2)</f>
        <v>0</v>
      </c>
      <c r="L197" s="244">
        <v>21</v>
      </c>
      <c r="M197" s="244">
        <f>G197*(1+L197/100)</f>
        <v>0</v>
      </c>
      <c r="N197" s="244">
        <v>0</v>
      </c>
      <c r="O197" s="244">
        <f>ROUND(E197*N197,2)</f>
        <v>0</v>
      </c>
      <c r="P197" s="244">
        <v>6.5000000000000002E-2</v>
      </c>
      <c r="Q197" s="244">
        <f>ROUND(E197*P197,2)</f>
        <v>0.45</v>
      </c>
      <c r="R197" s="244" t="s">
        <v>455</v>
      </c>
      <c r="S197" s="244" t="s">
        <v>191</v>
      </c>
      <c r="T197" s="245" t="s">
        <v>192</v>
      </c>
      <c r="U197" s="222">
        <v>0.93</v>
      </c>
      <c r="V197" s="222">
        <f>ROUND(E197*U197,2)</f>
        <v>6.42</v>
      </c>
      <c r="W197" s="222"/>
      <c r="X197" s="222" t="s">
        <v>193</v>
      </c>
      <c r="Y197" s="213"/>
      <c r="Z197" s="213"/>
      <c r="AA197" s="213"/>
      <c r="AB197" s="213"/>
      <c r="AC197" s="213"/>
      <c r="AD197" s="213"/>
      <c r="AE197" s="213"/>
      <c r="AF197" s="213"/>
      <c r="AG197" s="213" t="s">
        <v>194</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9">
        <v>114</v>
      </c>
      <c r="B198" s="240" t="s">
        <v>474</v>
      </c>
      <c r="C198" s="252" t="s">
        <v>475</v>
      </c>
      <c r="D198" s="241" t="s">
        <v>243</v>
      </c>
      <c r="E198" s="242">
        <v>3.3</v>
      </c>
      <c r="F198" s="243"/>
      <c r="G198" s="244">
        <f>ROUND(E198*F198,2)</f>
        <v>0</v>
      </c>
      <c r="H198" s="243"/>
      <c r="I198" s="244">
        <f>ROUND(E198*H198,2)</f>
        <v>0</v>
      </c>
      <c r="J198" s="243"/>
      <c r="K198" s="244">
        <f>ROUND(E198*J198,2)</f>
        <v>0</v>
      </c>
      <c r="L198" s="244">
        <v>21</v>
      </c>
      <c r="M198" s="244">
        <f>G198*(1+L198/100)</f>
        <v>0</v>
      </c>
      <c r="N198" s="244">
        <v>0</v>
      </c>
      <c r="O198" s="244">
        <f>ROUND(E198*N198,2)</f>
        <v>0</v>
      </c>
      <c r="P198" s="244">
        <v>4.5999999999999999E-2</v>
      </c>
      <c r="Q198" s="244">
        <f>ROUND(E198*P198,2)</f>
        <v>0.15</v>
      </c>
      <c r="R198" s="244" t="s">
        <v>455</v>
      </c>
      <c r="S198" s="244" t="s">
        <v>191</v>
      </c>
      <c r="T198" s="245" t="s">
        <v>192</v>
      </c>
      <c r="U198" s="222">
        <v>0.26</v>
      </c>
      <c r="V198" s="222">
        <f>ROUND(E198*U198,2)</f>
        <v>0.86</v>
      </c>
      <c r="W198" s="222"/>
      <c r="X198" s="222" t="s">
        <v>193</v>
      </c>
      <c r="Y198" s="213"/>
      <c r="Z198" s="213"/>
      <c r="AA198" s="213"/>
      <c r="AB198" s="213"/>
      <c r="AC198" s="213"/>
      <c r="AD198" s="213"/>
      <c r="AE198" s="213"/>
      <c r="AF198" s="213"/>
      <c r="AG198" s="213" t="s">
        <v>194</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1">
      <c r="A199" s="239">
        <v>115</v>
      </c>
      <c r="B199" s="240" t="s">
        <v>476</v>
      </c>
      <c r="C199" s="252" t="s">
        <v>477</v>
      </c>
      <c r="D199" s="241" t="s">
        <v>243</v>
      </c>
      <c r="E199" s="242">
        <v>74.870999999999995</v>
      </c>
      <c r="F199" s="243"/>
      <c r="G199" s="244">
        <f>ROUND(E199*F199,2)</f>
        <v>0</v>
      </c>
      <c r="H199" s="243"/>
      <c r="I199" s="244">
        <f>ROUND(E199*H199,2)</f>
        <v>0</v>
      </c>
      <c r="J199" s="243"/>
      <c r="K199" s="244">
        <f>ROUND(E199*J199,2)</f>
        <v>0</v>
      </c>
      <c r="L199" s="244">
        <v>21</v>
      </c>
      <c r="M199" s="244">
        <f>G199*(1+L199/100)</f>
        <v>0</v>
      </c>
      <c r="N199" s="244">
        <v>0</v>
      </c>
      <c r="O199" s="244">
        <f>ROUND(E199*N199,2)</f>
        <v>0</v>
      </c>
      <c r="P199" s="244">
        <v>2.9000000000000001E-2</v>
      </c>
      <c r="Q199" s="244">
        <f>ROUND(E199*P199,2)</f>
        <v>2.17</v>
      </c>
      <c r="R199" s="244" t="s">
        <v>455</v>
      </c>
      <c r="S199" s="244" t="s">
        <v>191</v>
      </c>
      <c r="T199" s="245" t="s">
        <v>192</v>
      </c>
      <c r="U199" s="222">
        <v>0.1</v>
      </c>
      <c r="V199" s="222">
        <f>ROUND(E199*U199,2)</f>
        <v>7.49</v>
      </c>
      <c r="W199" s="222"/>
      <c r="X199" s="222" t="s">
        <v>193</v>
      </c>
      <c r="Y199" s="213"/>
      <c r="Z199" s="213"/>
      <c r="AA199" s="213"/>
      <c r="AB199" s="213"/>
      <c r="AC199" s="213"/>
      <c r="AD199" s="213"/>
      <c r="AE199" s="213"/>
      <c r="AF199" s="213"/>
      <c r="AG199" s="213" t="s">
        <v>194</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9">
        <v>116</v>
      </c>
      <c r="B200" s="240" t="s">
        <v>478</v>
      </c>
      <c r="C200" s="252" t="s">
        <v>479</v>
      </c>
      <c r="D200" s="241" t="s">
        <v>243</v>
      </c>
      <c r="E200" s="242">
        <v>74.510000000000005</v>
      </c>
      <c r="F200" s="243"/>
      <c r="G200" s="244">
        <f>ROUND(E200*F200,2)</f>
        <v>0</v>
      </c>
      <c r="H200" s="243"/>
      <c r="I200" s="244">
        <f>ROUND(E200*H200,2)</f>
        <v>0</v>
      </c>
      <c r="J200" s="243"/>
      <c r="K200" s="244">
        <f>ROUND(E200*J200,2)</f>
        <v>0</v>
      </c>
      <c r="L200" s="244">
        <v>21</v>
      </c>
      <c r="M200" s="244">
        <f>G200*(1+L200/100)</f>
        <v>0</v>
      </c>
      <c r="N200" s="244">
        <v>0</v>
      </c>
      <c r="O200" s="244">
        <f>ROUND(E200*N200,2)</f>
        <v>0</v>
      </c>
      <c r="P200" s="244">
        <v>1.3650000000000001E-2</v>
      </c>
      <c r="Q200" s="244">
        <f>ROUND(E200*P200,2)</f>
        <v>1.02</v>
      </c>
      <c r="R200" s="244" t="s">
        <v>455</v>
      </c>
      <c r="S200" s="244" t="s">
        <v>191</v>
      </c>
      <c r="T200" s="245" t="s">
        <v>192</v>
      </c>
      <c r="U200" s="222">
        <v>0.39100000000000001</v>
      </c>
      <c r="V200" s="222">
        <f>ROUND(E200*U200,2)</f>
        <v>29.13</v>
      </c>
      <c r="W200" s="222"/>
      <c r="X200" s="222" t="s">
        <v>193</v>
      </c>
      <c r="Y200" s="213"/>
      <c r="Z200" s="213"/>
      <c r="AA200" s="213"/>
      <c r="AB200" s="213"/>
      <c r="AC200" s="213"/>
      <c r="AD200" s="213"/>
      <c r="AE200" s="213"/>
      <c r="AF200" s="213"/>
      <c r="AG200" s="213" t="s">
        <v>194</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30">
        <v>117</v>
      </c>
      <c r="B201" s="231" t="s">
        <v>480</v>
      </c>
      <c r="C201" s="250" t="s">
        <v>481</v>
      </c>
      <c r="D201" s="232" t="s">
        <v>243</v>
      </c>
      <c r="E201" s="233">
        <v>3.3</v>
      </c>
      <c r="F201" s="234"/>
      <c r="G201" s="235">
        <f>ROUND(E201*F201,2)</f>
        <v>0</v>
      </c>
      <c r="H201" s="234"/>
      <c r="I201" s="235">
        <f>ROUND(E201*H201,2)</f>
        <v>0</v>
      </c>
      <c r="J201" s="234"/>
      <c r="K201" s="235">
        <f>ROUND(E201*J201,2)</f>
        <v>0</v>
      </c>
      <c r="L201" s="235">
        <v>21</v>
      </c>
      <c r="M201" s="235">
        <f>G201*(1+L201/100)</f>
        <v>0</v>
      </c>
      <c r="N201" s="235">
        <v>0</v>
      </c>
      <c r="O201" s="235">
        <f>ROUND(E201*N201,2)</f>
        <v>0</v>
      </c>
      <c r="P201" s="235">
        <v>6.8000000000000005E-2</v>
      </c>
      <c r="Q201" s="235">
        <f>ROUND(E201*P201,2)</f>
        <v>0.22</v>
      </c>
      <c r="R201" s="235" t="s">
        <v>455</v>
      </c>
      <c r="S201" s="235" t="s">
        <v>191</v>
      </c>
      <c r="T201" s="236" t="s">
        <v>192</v>
      </c>
      <c r="U201" s="222">
        <v>0.3</v>
      </c>
      <c r="V201" s="222">
        <f>ROUND(E201*U201,2)</f>
        <v>0.99</v>
      </c>
      <c r="W201" s="222"/>
      <c r="X201" s="222" t="s">
        <v>193</v>
      </c>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c r="A202" s="220"/>
      <c r="B202" s="221"/>
      <c r="C202" s="251" t="s">
        <v>482</v>
      </c>
      <c r="D202" s="238"/>
      <c r="E202" s="238"/>
      <c r="F202" s="238"/>
      <c r="G202" s="238"/>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196</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c r="A203" s="239">
        <v>118</v>
      </c>
      <c r="B203" s="240" t="s">
        <v>483</v>
      </c>
      <c r="C203" s="252" t="s">
        <v>484</v>
      </c>
      <c r="D203" s="241" t="s">
        <v>243</v>
      </c>
      <c r="E203" s="242">
        <v>48.508000000000003</v>
      </c>
      <c r="F203" s="243"/>
      <c r="G203" s="244">
        <f>ROUND(E203*F203,2)</f>
        <v>0</v>
      </c>
      <c r="H203" s="243"/>
      <c r="I203" s="244">
        <f>ROUND(E203*H203,2)</f>
        <v>0</v>
      </c>
      <c r="J203" s="243"/>
      <c r="K203" s="244">
        <f>ROUND(E203*J203,2)</f>
        <v>0</v>
      </c>
      <c r="L203" s="244">
        <v>21</v>
      </c>
      <c r="M203" s="244">
        <f>G203*(1+L203/100)</f>
        <v>0</v>
      </c>
      <c r="N203" s="244">
        <v>0</v>
      </c>
      <c r="O203" s="244">
        <f>ROUND(E203*N203,2)</f>
        <v>0</v>
      </c>
      <c r="P203" s="244">
        <v>6.0000000000000001E-3</v>
      </c>
      <c r="Q203" s="244">
        <f>ROUND(E203*P203,2)</f>
        <v>0.28999999999999998</v>
      </c>
      <c r="R203" s="244" t="s">
        <v>485</v>
      </c>
      <c r="S203" s="244" t="s">
        <v>191</v>
      </c>
      <c r="T203" s="245" t="s">
        <v>192</v>
      </c>
      <c r="U203" s="222">
        <v>5.1999999999999998E-2</v>
      </c>
      <c r="V203" s="222">
        <f>ROUND(E203*U203,2)</f>
        <v>2.52</v>
      </c>
      <c r="W203" s="222"/>
      <c r="X203" s="222" t="s">
        <v>193</v>
      </c>
      <c r="Y203" s="213"/>
      <c r="Z203" s="213"/>
      <c r="AA203" s="213"/>
      <c r="AB203" s="213"/>
      <c r="AC203" s="213"/>
      <c r="AD203" s="213"/>
      <c r="AE203" s="213"/>
      <c r="AF203" s="213"/>
      <c r="AG203" s="213" t="s">
        <v>194</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39">
        <v>119</v>
      </c>
      <c r="B204" s="240" t="s">
        <v>486</v>
      </c>
      <c r="C204" s="252" t="s">
        <v>487</v>
      </c>
      <c r="D204" s="241" t="s">
        <v>364</v>
      </c>
      <c r="E204" s="242">
        <v>13.4</v>
      </c>
      <c r="F204" s="243"/>
      <c r="G204" s="244">
        <f>ROUND(E204*F204,2)</f>
        <v>0</v>
      </c>
      <c r="H204" s="243"/>
      <c r="I204" s="244">
        <f>ROUND(E204*H204,2)</f>
        <v>0</v>
      </c>
      <c r="J204" s="243"/>
      <c r="K204" s="244">
        <f>ROUND(E204*J204,2)</f>
        <v>0</v>
      </c>
      <c r="L204" s="244">
        <v>21</v>
      </c>
      <c r="M204" s="244">
        <f>G204*(1+L204/100)</f>
        <v>0</v>
      </c>
      <c r="N204" s="244">
        <v>0</v>
      </c>
      <c r="O204" s="244">
        <f>ROUND(E204*N204,2)</f>
        <v>0</v>
      </c>
      <c r="P204" s="244">
        <v>3.2000000000000002E-3</v>
      </c>
      <c r="Q204" s="244">
        <f>ROUND(E204*P204,2)</f>
        <v>0.04</v>
      </c>
      <c r="R204" s="244" t="s">
        <v>488</v>
      </c>
      <c r="S204" s="244" t="s">
        <v>191</v>
      </c>
      <c r="T204" s="245" t="s">
        <v>192</v>
      </c>
      <c r="U204" s="222">
        <v>8.0500000000000002E-2</v>
      </c>
      <c r="V204" s="222">
        <f>ROUND(E204*U204,2)</f>
        <v>1.08</v>
      </c>
      <c r="W204" s="222"/>
      <c r="X204" s="222" t="s">
        <v>193</v>
      </c>
      <c r="Y204" s="213"/>
      <c r="Z204" s="213"/>
      <c r="AA204" s="213"/>
      <c r="AB204" s="213"/>
      <c r="AC204" s="213"/>
      <c r="AD204" s="213"/>
      <c r="AE204" s="213"/>
      <c r="AF204" s="213"/>
      <c r="AG204" s="213" t="s">
        <v>194</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c r="A205" s="239">
        <v>120</v>
      </c>
      <c r="B205" s="240" t="s">
        <v>489</v>
      </c>
      <c r="C205" s="252" t="s">
        <v>490</v>
      </c>
      <c r="D205" s="241" t="s">
        <v>364</v>
      </c>
      <c r="E205" s="242">
        <v>23.4</v>
      </c>
      <c r="F205" s="243"/>
      <c r="G205" s="244">
        <f>ROUND(E205*F205,2)</f>
        <v>0</v>
      </c>
      <c r="H205" s="243"/>
      <c r="I205" s="244">
        <f>ROUND(E205*H205,2)</f>
        <v>0</v>
      </c>
      <c r="J205" s="243"/>
      <c r="K205" s="244">
        <f>ROUND(E205*J205,2)</f>
        <v>0</v>
      </c>
      <c r="L205" s="244">
        <v>21</v>
      </c>
      <c r="M205" s="244">
        <f>G205*(1+L205/100)</f>
        <v>0</v>
      </c>
      <c r="N205" s="244">
        <v>0</v>
      </c>
      <c r="O205" s="244">
        <f>ROUND(E205*N205,2)</f>
        <v>0</v>
      </c>
      <c r="P205" s="244">
        <v>2.0500000000000002E-3</v>
      </c>
      <c r="Q205" s="244">
        <f>ROUND(E205*P205,2)</f>
        <v>0.05</v>
      </c>
      <c r="R205" s="244" t="s">
        <v>488</v>
      </c>
      <c r="S205" s="244" t="s">
        <v>191</v>
      </c>
      <c r="T205" s="245" t="s">
        <v>192</v>
      </c>
      <c r="U205" s="222">
        <v>4.5999999999999999E-2</v>
      </c>
      <c r="V205" s="222">
        <f>ROUND(E205*U205,2)</f>
        <v>1.08</v>
      </c>
      <c r="W205" s="222"/>
      <c r="X205" s="222" t="s">
        <v>193</v>
      </c>
      <c r="Y205" s="213"/>
      <c r="Z205" s="213"/>
      <c r="AA205" s="213"/>
      <c r="AB205" s="213"/>
      <c r="AC205" s="213"/>
      <c r="AD205" s="213"/>
      <c r="AE205" s="213"/>
      <c r="AF205" s="213"/>
      <c r="AG205" s="213" t="s">
        <v>194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33.75" outlineLevel="1">
      <c r="A206" s="239">
        <v>121</v>
      </c>
      <c r="B206" s="240" t="s">
        <v>491</v>
      </c>
      <c r="C206" s="252" t="s">
        <v>492</v>
      </c>
      <c r="D206" s="241" t="s">
        <v>300</v>
      </c>
      <c r="E206" s="242">
        <v>3</v>
      </c>
      <c r="F206" s="243"/>
      <c r="G206" s="244">
        <f>ROUND(E206*F206,2)</f>
        <v>0</v>
      </c>
      <c r="H206" s="243"/>
      <c r="I206" s="244">
        <f>ROUND(E206*H206,2)</f>
        <v>0</v>
      </c>
      <c r="J206" s="243"/>
      <c r="K206" s="244">
        <f>ROUND(E206*J206,2)</f>
        <v>0</v>
      </c>
      <c r="L206" s="244">
        <v>21</v>
      </c>
      <c r="M206" s="244">
        <f>G206*(1+L206/100)</f>
        <v>0</v>
      </c>
      <c r="N206" s="244">
        <v>0</v>
      </c>
      <c r="O206" s="244">
        <f>ROUND(E206*N206,2)</f>
        <v>0</v>
      </c>
      <c r="P206" s="244">
        <v>3.0300000000000001E-3</v>
      </c>
      <c r="Q206" s="244">
        <f>ROUND(E206*P206,2)</f>
        <v>0.01</v>
      </c>
      <c r="R206" s="244" t="s">
        <v>488</v>
      </c>
      <c r="S206" s="244" t="s">
        <v>191</v>
      </c>
      <c r="T206" s="245" t="s">
        <v>192</v>
      </c>
      <c r="U206" s="222">
        <v>8.0500000000000002E-2</v>
      </c>
      <c r="V206" s="222">
        <f>ROUND(E206*U206,2)</f>
        <v>0.24</v>
      </c>
      <c r="W206" s="222"/>
      <c r="X206" s="222" t="s">
        <v>193</v>
      </c>
      <c r="Y206" s="213"/>
      <c r="Z206" s="213"/>
      <c r="AA206" s="213"/>
      <c r="AB206" s="213"/>
      <c r="AC206" s="213"/>
      <c r="AD206" s="213"/>
      <c r="AE206" s="213"/>
      <c r="AF206" s="213"/>
      <c r="AG206" s="213" t="s">
        <v>194</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9">
        <v>122</v>
      </c>
      <c r="B207" s="240" t="s">
        <v>493</v>
      </c>
      <c r="C207" s="252" t="s">
        <v>494</v>
      </c>
      <c r="D207" s="241" t="s">
        <v>364</v>
      </c>
      <c r="E207" s="242">
        <v>13.4</v>
      </c>
      <c r="F207" s="243"/>
      <c r="G207" s="244">
        <f>ROUND(E207*F207,2)</f>
        <v>0</v>
      </c>
      <c r="H207" s="243"/>
      <c r="I207" s="244">
        <f>ROUND(E207*H207,2)</f>
        <v>0</v>
      </c>
      <c r="J207" s="243"/>
      <c r="K207" s="244">
        <f>ROUND(E207*J207,2)</f>
        <v>0</v>
      </c>
      <c r="L207" s="244">
        <v>21</v>
      </c>
      <c r="M207" s="244">
        <f>G207*(1+L207/100)</f>
        <v>0</v>
      </c>
      <c r="N207" s="244">
        <v>0</v>
      </c>
      <c r="O207" s="244">
        <f>ROUND(E207*N207,2)</f>
        <v>0</v>
      </c>
      <c r="P207" s="244">
        <v>3.3600000000000001E-3</v>
      </c>
      <c r="Q207" s="244">
        <f>ROUND(E207*P207,2)</f>
        <v>0.05</v>
      </c>
      <c r="R207" s="244" t="s">
        <v>488</v>
      </c>
      <c r="S207" s="244" t="s">
        <v>191</v>
      </c>
      <c r="T207" s="245" t="s">
        <v>192</v>
      </c>
      <c r="U207" s="222">
        <v>6.9000000000000006E-2</v>
      </c>
      <c r="V207" s="222">
        <f>ROUND(E207*U207,2)</f>
        <v>0.92</v>
      </c>
      <c r="W207" s="222"/>
      <c r="X207" s="222" t="s">
        <v>193</v>
      </c>
      <c r="Y207" s="213"/>
      <c r="Z207" s="213"/>
      <c r="AA207" s="213"/>
      <c r="AB207" s="213"/>
      <c r="AC207" s="213"/>
      <c r="AD207" s="213"/>
      <c r="AE207" s="213"/>
      <c r="AF207" s="213"/>
      <c r="AG207" s="213" t="s">
        <v>194</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39">
        <v>123</v>
      </c>
      <c r="B208" s="240" t="s">
        <v>495</v>
      </c>
      <c r="C208" s="252" t="s">
        <v>496</v>
      </c>
      <c r="D208" s="241" t="s">
        <v>364</v>
      </c>
      <c r="E208" s="242">
        <v>3.6</v>
      </c>
      <c r="F208" s="243"/>
      <c r="G208" s="244">
        <f>ROUND(E208*F208,2)</f>
        <v>0</v>
      </c>
      <c r="H208" s="243"/>
      <c r="I208" s="244">
        <f>ROUND(E208*H208,2)</f>
        <v>0</v>
      </c>
      <c r="J208" s="243"/>
      <c r="K208" s="244">
        <f>ROUND(E208*J208,2)</f>
        <v>0</v>
      </c>
      <c r="L208" s="244">
        <v>21</v>
      </c>
      <c r="M208" s="244">
        <f>G208*(1+L208/100)</f>
        <v>0</v>
      </c>
      <c r="N208" s="244">
        <v>0</v>
      </c>
      <c r="O208" s="244">
        <f>ROUND(E208*N208,2)</f>
        <v>0</v>
      </c>
      <c r="P208" s="244">
        <v>1.92E-3</v>
      </c>
      <c r="Q208" s="244">
        <f>ROUND(E208*P208,2)</f>
        <v>0.01</v>
      </c>
      <c r="R208" s="244" t="s">
        <v>488</v>
      </c>
      <c r="S208" s="244" t="s">
        <v>191</v>
      </c>
      <c r="T208" s="245" t="s">
        <v>192</v>
      </c>
      <c r="U208" s="222">
        <v>5.7500000000000002E-2</v>
      </c>
      <c r="V208" s="222">
        <f>ROUND(E208*U208,2)</f>
        <v>0.21</v>
      </c>
      <c r="W208" s="222"/>
      <c r="X208" s="222" t="s">
        <v>193</v>
      </c>
      <c r="Y208" s="213"/>
      <c r="Z208" s="213"/>
      <c r="AA208" s="213"/>
      <c r="AB208" s="213"/>
      <c r="AC208" s="213"/>
      <c r="AD208" s="213"/>
      <c r="AE208" s="213"/>
      <c r="AF208" s="213"/>
      <c r="AG208" s="213" t="s">
        <v>194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39">
        <v>124</v>
      </c>
      <c r="B209" s="240" t="s">
        <v>497</v>
      </c>
      <c r="C209" s="252" t="s">
        <v>498</v>
      </c>
      <c r="D209" s="241" t="s">
        <v>364</v>
      </c>
      <c r="E209" s="242">
        <v>13.2</v>
      </c>
      <c r="F209" s="243"/>
      <c r="G209" s="244">
        <f>ROUND(E209*F209,2)</f>
        <v>0</v>
      </c>
      <c r="H209" s="243"/>
      <c r="I209" s="244">
        <f>ROUND(E209*H209,2)</f>
        <v>0</v>
      </c>
      <c r="J209" s="243"/>
      <c r="K209" s="244">
        <f>ROUND(E209*J209,2)</f>
        <v>0</v>
      </c>
      <c r="L209" s="244">
        <v>21</v>
      </c>
      <c r="M209" s="244">
        <f>G209*(1+L209/100)</f>
        <v>0</v>
      </c>
      <c r="N209" s="244">
        <v>0</v>
      </c>
      <c r="O209" s="244">
        <f>ROUND(E209*N209,2)</f>
        <v>0</v>
      </c>
      <c r="P209" s="244">
        <v>1.3500000000000001E-3</v>
      </c>
      <c r="Q209" s="244">
        <f>ROUND(E209*P209,2)</f>
        <v>0.02</v>
      </c>
      <c r="R209" s="244" t="s">
        <v>488</v>
      </c>
      <c r="S209" s="244" t="s">
        <v>191</v>
      </c>
      <c r="T209" s="245" t="s">
        <v>192</v>
      </c>
      <c r="U209" s="222">
        <v>9.1999999999999998E-2</v>
      </c>
      <c r="V209" s="222">
        <f>ROUND(E209*U209,2)</f>
        <v>1.21</v>
      </c>
      <c r="W209" s="222"/>
      <c r="X209" s="222" t="s">
        <v>193</v>
      </c>
      <c r="Y209" s="213"/>
      <c r="Z209" s="213"/>
      <c r="AA209" s="213"/>
      <c r="AB209" s="213"/>
      <c r="AC209" s="213"/>
      <c r="AD209" s="213"/>
      <c r="AE209" s="213"/>
      <c r="AF209" s="213"/>
      <c r="AG209" s="213" t="s">
        <v>194</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39">
        <v>125</v>
      </c>
      <c r="B210" s="240" t="s">
        <v>499</v>
      </c>
      <c r="C210" s="252" t="s">
        <v>500</v>
      </c>
      <c r="D210" s="241" t="s">
        <v>364</v>
      </c>
      <c r="E210" s="242">
        <v>7</v>
      </c>
      <c r="F210" s="243"/>
      <c r="G210" s="244">
        <f>ROUND(E210*F210,2)</f>
        <v>0</v>
      </c>
      <c r="H210" s="243"/>
      <c r="I210" s="244">
        <f>ROUND(E210*H210,2)</f>
        <v>0</v>
      </c>
      <c r="J210" s="243"/>
      <c r="K210" s="244">
        <f>ROUND(E210*J210,2)</f>
        <v>0</v>
      </c>
      <c r="L210" s="244">
        <v>21</v>
      </c>
      <c r="M210" s="244">
        <f>G210*(1+L210/100)</f>
        <v>0</v>
      </c>
      <c r="N210" s="244">
        <v>0</v>
      </c>
      <c r="O210" s="244">
        <f>ROUND(E210*N210,2)</f>
        <v>0</v>
      </c>
      <c r="P210" s="244">
        <v>2.8500000000000001E-3</v>
      </c>
      <c r="Q210" s="244">
        <f>ROUND(E210*P210,2)</f>
        <v>0.02</v>
      </c>
      <c r="R210" s="244" t="s">
        <v>488</v>
      </c>
      <c r="S210" s="244" t="s">
        <v>191</v>
      </c>
      <c r="T210" s="245" t="s">
        <v>192</v>
      </c>
      <c r="U210" s="222">
        <v>6.9000000000000006E-2</v>
      </c>
      <c r="V210" s="222">
        <f>ROUND(E210*U210,2)</f>
        <v>0.48</v>
      </c>
      <c r="W210" s="222"/>
      <c r="X210" s="222" t="s">
        <v>193</v>
      </c>
      <c r="Y210" s="213"/>
      <c r="Z210" s="213"/>
      <c r="AA210" s="213"/>
      <c r="AB210" s="213"/>
      <c r="AC210" s="213"/>
      <c r="AD210" s="213"/>
      <c r="AE210" s="213"/>
      <c r="AF210" s="213"/>
      <c r="AG210" s="213" t="s">
        <v>194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39">
        <v>126</v>
      </c>
      <c r="B211" s="240" t="s">
        <v>501</v>
      </c>
      <c r="C211" s="252" t="s">
        <v>502</v>
      </c>
      <c r="D211" s="241" t="s">
        <v>243</v>
      </c>
      <c r="E211" s="242">
        <v>151.9975</v>
      </c>
      <c r="F211" s="243"/>
      <c r="G211" s="244">
        <f>ROUND(E211*F211,2)</f>
        <v>0</v>
      </c>
      <c r="H211" s="243"/>
      <c r="I211" s="244">
        <f>ROUND(E211*H211,2)</f>
        <v>0</v>
      </c>
      <c r="J211" s="243"/>
      <c r="K211" s="244">
        <f>ROUND(E211*J211,2)</f>
        <v>0</v>
      </c>
      <c r="L211" s="244">
        <v>21</v>
      </c>
      <c r="M211" s="244">
        <f>G211*(1+L211/100)</f>
        <v>0</v>
      </c>
      <c r="N211" s="244">
        <v>0</v>
      </c>
      <c r="O211" s="244">
        <f>ROUND(E211*N211,2)</f>
        <v>0</v>
      </c>
      <c r="P211" s="244">
        <v>0</v>
      </c>
      <c r="Q211" s="244">
        <f>ROUND(E211*P211,2)</f>
        <v>0</v>
      </c>
      <c r="R211" s="244" t="s">
        <v>503</v>
      </c>
      <c r="S211" s="244" t="s">
        <v>191</v>
      </c>
      <c r="T211" s="245" t="s">
        <v>192</v>
      </c>
      <c r="U211" s="222">
        <v>6.9709999999999994E-2</v>
      </c>
      <c r="V211" s="222">
        <f>ROUND(E211*U211,2)</f>
        <v>10.6</v>
      </c>
      <c r="W211" s="222"/>
      <c r="X211" s="222" t="s">
        <v>193</v>
      </c>
      <c r="Y211" s="213"/>
      <c r="Z211" s="213"/>
      <c r="AA211" s="213"/>
      <c r="AB211" s="213"/>
      <c r="AC211" s="213"/>
      <c r="AD211" s="213"/>
      <c r="AE211" s="213"/>
      <c r="AF211" s="213"/>
      <c r="AG211" s="213" t="s">
        <v>194</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9">
        <v>127</v>
      </c>
      <c r="B212" s="240" t="s">
        <v>504</v>
      </c>
      <c r="C212" s="252" t="s">
        <v>505</v>
      </c>
      <c r="D212" s="241" t="s">
        <v>364</v>
      </c>
      <c r="E212" s="242">
        <v>12</v>
      </c>
      <c r="F212" s="243"/>
      <c r="G212" s="244">
        <f>ROUND(E212*F212,2)</f>
        <v>0</v>
      </c>
      <c r="H212" s="243"/>
      <c r="I212" s="244">
        <f>ROUND(E212*H212,2)</f>
        <v>0</v>
      </c>
      <c r="J212" s="243"/>
      <c r="K212" s="244">
        <f>ROUND(E212*J212,2)</f>
        <v>0</v>
      </c>
      <c r="L212" s="244">
        <v>21</v>
      </c>
      <c r="M212" s="244">
        <f>G212*(1+L212/100)</f>
        <v>0</v>
      </c>
      <c r="N212" s="244">
        <v>0</v>
      </c>
      <c r="O212" s="244">
        <f>ROUND(E212*N212,2)</f>
        <v>0</v>
      </c>
      <c r="P212" s="244">
        <v>0</v>
      </c>
      <c r="Q212" s="244">
        <f>ROUND(E212*P212,2)</f>
        <v>0</v>
      </c>
      <c r="R212" s="244"/>
      <c r="S212" s="244" t="s">
        <v>400</v>
      </c>
      <c r="T212" s="245" t="s">
        <v>401</v>
      </c>
      <c r="U212" s="222">
        <v>0</v>
      </c>
      <c r="V212" s="222">
        <f>ROUND(E212*U212,2)</f>
        <v>0</v>
      </c>
      <c r="W212" s="222"/>
      <c r="X212" s="222" t="s">
        <v>193</v>
      </c>
      <c r="Y212" s="213"/>
      <c r="Z212" s="213"/>
      <c r="AA212" s="213"/>
      <c r="AB212" s="213"/>
      <c r="AC212" s="213"/>
      <c r="AD212" s="213"/>
      <c r="AE212" s="213"/>
      <c r="AF212" s="213"/>
      <c r="AG212" s="213" t="s">
        <v>194</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30">
        <v>128</v>
      </c>
      <c r="B213" s="231" t="s">
        <v>506</v>
      </c>
      <c r="C213" s="250" t="s">
        <v>507</v>
      </c>
      <c r="D213" s="232" t="s">
        <v>258</v>
      </c>
      <c r="E213" s="233">
        <v>17.675460000000001</v>
      </c>
      <c r="F213" s="234"/>
      <c r="G213" s="235">
        <f>ROUND(E213*F213,2)</f>
        <v>0</v>
      </c>
      <c r="H213" s="234"/>
      <c r="I213" s="235">
        <f>ROUND(E213*H213,2)</f>
        <v>0</v>
      </c>
      <c r="J213" s="234"/>
      <c r="K213" s="235">
        <f>ROUND(E213*J213,2)</f>
        <v>0</v>
      </c>
      <c r="L213" s="235">
        <v>21</v>
      </c>
      <c r="M213" s="235">
        <f>G213*(1+L213/100)</f>
        <v>0</v>
      </c>
      <c r="N213" s="235">
        <v>0</v>
      </c>
      <c r="O213" s="235">
        <f>ROUND(E213*N213,2)</f>
        <v>0</v>
      </c>
      <c r="P213" s="235">
        <v>0</v>
      </c>
      <c r="Q213" s="235">
        <f>ROUND(E213*P213,2)</f>
        <v>0</v>
      </c>
      <c r="R213" s="235" t="s">
        <v>449</v>
      </c>
      <c r="S213" s="235" t="s">
        <v>191</v>
      </c>
      <c r="T213" s="236" t="s">
        <v>192</v>
      </c>
      <c r="U213" s="222">
        <v>9.9000000000000005E-2</v>
      </c>
      <c r="V213" s="222">
        <f>ROUND(E213*U213,2)</f>
        <v>1.75</v>
      </c>
      <c r="W213" s="222"/>
      <c r="X213" s="222" t="s">
        <v>508</v>
      </c>
      <c r="Y213" s="213"/>
      <c r="Z213" s="213"/>
      <c r="AA213" s="213"/>
      <c r="AB213" s="213"/>
      <c r="AC213" s="213"/>
      <c r="AD213" s="213"/>
      <c r="AE213" s="213"/>
      <c r="AF213" s="213"/>
      <c r="AG213" s="213" t="s">
        <v>509</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20"/>
      <c r="B214" s="221"/>
      <c r="C214" s="251" t="s">
        <v>510</v>
      </c>
      <c r="D214" s="238"/>
      <c r="E214" s="238"/>
      <c r="F214" s="238"/>
      <c r="G214" s="238"/>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196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39">
        <v>129</v>
      </c>
      <c r="B215" s="240" t="s">
        <v>511</v>
      </c>
      <c r="C215" s="252" t="s">
        <v>512</v>
      </c>
      <c r="D215" s="241" t="s">
        <v>258</v>
      </c>
      <c r="E215" s="242">
        <v>17.675460000000001</v>
      </c>
      <c r="F215" s="243"/>
      <c r="G215" s="244">
        <f>ROUND(E215*F215,2)</f>
        <v>0</v>
      </c>
      <c r="H215" s="243"/>
      <c r="I215" s="244">
        <f>ROUND(E215*H215,2)</f>
        <v>0</v>
      </c>
      <c r="J215" s="243"/>
      <c r="K215" s="244">
        <f>ROUND(E215*J215,2)</f>
        <v>0</v>
      </c>
      <c r="L215" s="244">
        <v>21</v>
      </c>
      <c r="M215" s="244">
        <f>G215*(1+L215/100)</f>
        <v>0</v>
      </c>
      <c r="N215" s="244">
        <v>0</v>
      </c>
      <c r="O215" s="244">
        <f>ROUND(E215*N215,2)</f>
        <v>0</v>
      </c>
      <c r="P215" s="244">
        <v>0</v>
      </c>
      <c r="Q215" s="244">
        <f>ROUND(E215*P215,2)</f>
        <v>0</v>
      </c>
      <c r="R215" s="244" t="s">
        <v>455</v>
      </c>
      <c r="S215" s="244" t="s">
        <v>191</v>
      </c>
      <c r="T215" s="245" t="s">
        <v>192</v>
      </c>
      <c r="U215" s="222">
        <v>0.94199999999999995</v>
      </c>
      <c r="V215" s="222">
        <f>ROUND(E215*U215,2)</f>
        <v>16.649999999999999</v>
      </c>
      <c r="W215" s="222"/>
      <c r="X215" s="222" t="s">
        <v>508</v>
      </c>
      <c r="Y215" s="213"/>
      <c r="Z215" s="213"/>
      <c r="AA215" s="213"/>
      <c r="AB215" s="213"/>
      <c r="AC215" s="213"/>
      <c r="AD215" s="213"/>
      <c r="AE215" s="213"/>
      <c r="AF215" s="213"/>
      <c r="AG215" s="213" t="s">
        <v>509</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c r="A216" s="239">
        <v>130</v>
      </c>
      <c r="B216" s="240" t="s">
        <v>513</v>
      </c>
      <c r="C216" s="252" t="s">
        <v>514</v>
      </c>
      <c r="D216" s="241" t="s">
        <v>258</v>
      </c>
      <c r="E216" s="242">
        <v>17.675460000000001</v>
      </c>
      <c r="F216" s="243"/>
      <c r="G216" s="244">
        <f>ROUND(E216*F216,2)</f>
        <v>0</v>
      </c>
      <c r="H216" s="243"/>
      <c r="I216" s="244">
        <f>ROUND(E216*H216,2)</f>
        <v>0</v>
      </c>
      <c r="J216" s="243"/>
      <c r="K216" s="244">
        <f>ROUND(E216*J216,2)</f>
        <v>0</v>
      </c>
      <c r="L216" s="244">
        <v>21</v>
      </c>
      <c r="M216" s="244">
        <f>G216*(1+L216/100)</f>
        <v>0</v>
      </c>
      <c r="N216" s="244">
        <v>0</v>
      </c>
      <c r="O216" s="244">
        <f>ROUND(E216*N216,2)</f>
        <v>0</v>
      </c>
      <c r="P216" s="244">
        <v>0</v>
      </c>
      <c r="Q216" s="244">
        <f>ROUND(E216*P216,2)</f>
        <v>0</v>
      </c>
      <c r="R216" s="244"/>
      <c r="S216" s="244" t="s">
        <v>191</v>
      </c>
      <c r="T216" s="245" t="s">
        <v>192</v>
      </c>
      <c r="U216" s="222">
        <v>4.2000000000000003E-2</v>
      </c>
      <c r="V216" s="222">
        <f>ROUND(E216*U216,2)</f>
        <v>0.74</v>
      </c>
      <c r="W216" s="222"/>
      <c r="X216" s="222" t="s">
        <v>508</v>
      </c>
      <c r="Y216" s="213"/>
      <c r="Z216" s="213"/>
      <c r="AA216" s="213"/>
      <c r="AB216" s="213"/>
      <c r="AC216" s="213"/>
      <c r="AD216" s="213"/>
      <c r="AE216" s="213"/>
      <c r="AF216" s="213"/>
      <c r="AG216" s="213" t="s">
        <v>509</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9">
        <v>131</v>
      </c>
      <c r="B217" s="240" t="s">
        <v>515</v>
      </c>
      <c r="C217" s="252" t="s">
        <v>516</v>
      </c>
      <c r="D217" s="241" t="s">
        <v>258</v>
      </c>
      <c r="E217" s="242">
        <v>247.45648</v>
      </c>
      <c r="F217" s="243"/>
      <c r="G217" s="244">
        <f>ROUND(E217*F217,2)</f>
        <v>0</v>
      </c>
      <c r="H217" s="243"/>
      <c r="I217" s="244">
        <f>ROUND(E217*H217,2)</f>
        <v>0</v>
      </c>
      <c r="J217" s="243"/>
      <c r="K217" s="244">
        <f>ROUND(E217*J217,2)</f>
        <v>0</v>
      </c>
      <c r="L217" s="244">
        <v>21</v>
      </c>
      <c r="M217" s="244">
        <f>G217*(1+L217/100)</f>
        <v>0</v>
      </c>
      <c r="N217" s="244">
        <v>0</v>
      </c>
      <c r="O217" s="244">
        <f>ROUND(E217*N217,2)</f>
        <v>0</v>
      </c>
      <c r="P217" s="244">
        <v>0</v>
      </c>
      <c r="Q217" s="244">
        <f>ROUND(E217*P217,2)</f>
        <v>0</v>
      </c>
      <c r="R217" s="244"/>
      <c r="S217" s="244" t="s">
        <v>191</v>
      </c>
      <c r="T217" s="245" t="s">
        <v>192</v>
      </c>
      <c r="U217" s="222">
        <v>0</v>
      </c>
      <c r="V217" s="222">
        <f>ROUND(E217*U217,2)</f>
        <v>0</v>
      </c>
      <c r="W217" s="222"/>
      <c r="X217" s="222" t="s">
        <v>508</v>
      </c>
      <c r="Y217" s="213"/>
      <c r="Z217" s="213"/>
      <c r="AA217" s="213"/>
      <c r="AB217" s="213"/>
      <c r="AC217" s="213"/>
      <c r="AD217" s="213"/>
      <c r="AE217" s="213"/>
      <c r="AF217" s="213"/>
      <c r="AG217" s="213" t="s">
        <v>509</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39">
        <v>132</v>
      </c>
      <c r="B218" s="240" t="s">
        <v>517</v>
      </c>
      <c r="C218" s="252" t="s">
        <v>518</v>
      </c>
      <c r="D218" s="241" t="s">
        <v>258</v>
      </c>
      <c r="E218" s="242">
        <v>17.675460000000001</v>
      </c>
      <c r="F218" s="243"/>
      <c r="G218" s="244">
        <f>ROUND(E218*F218,2)</f>
        <v>0</v>
      </c>
      <c r="H218" s="243"/>
      <c r="I218" s="244">
        <f>ROUND(E218*H218,2)</f>
        <v>0</v>
      </c>
      <c r="J218" s="243"/>
      <c r="K218" s="244">
        <f>ROUND(E218*J218,2)</f>
        <v>0</v>
      </c>
      <c r="L218" s="244">
        <v>21</v>
      </c>
      <c r="M218" s="244">
        <f>G218*(1+L218/100)</f>
        <v>0</v>
      </c>
      <c r="N218" s="244">
        <v>0</v>
      </c>
      <c r="O218" s="244">
        <f>ROUND(E218*N218,2)</f>
        <v>0</v>
      </c>
      <c r="P218" s="244">
        <v>0</v>
      </c>
      <c r="Q218" s="244">
        <f>ROUND(E218*P218,2)</f>
        <v>0</v>
      </c>
      <c r="R218" s="244" t="s">
        <v>455</v>
      </c>
      <c r="S218" s="244" t="s">
        <v>191</v>
      </c>
      <c r="T218" s="245" t="s">
        <v>192</v>
      </c>
      <c r="U218" s="222">
        <v>0</v>
      </c>
      <c r="V218" s="222">
        <f>ROUND(E218*U218,2)</f>
        <v>0</v>
      </c>
      <c r="W218" s="222"/>
      <c r="X218" s="222" t="s">
        <v>508</v>
      </c>
      <c r="Y218" s="213"/>
      <c r="Z218" s="213"/>
      <c r="AA218" s="213"/>
      <c r="AB218" s="213"/>
      <c r="AC218" s="213"/>
      <c r="AD218" s="213"/>
      <c r="AE218" s="213"/>
      <c r="AF218" s="213"/>
      <c r="AG218" s="213" t="s">
        <v>509</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39">
        <v>133</v>
      </c>
      <c r="B219" s="240" t="s">
        <v>519</v>
      </c>
      <c r="C219" s="252" t="s">
        <v>520</v>
      </c>
      <c r="D219" s="241" t="s">
        <v>258</v>
      </c>
      <c r="E219" s="242">
        <v>17.675460000000001</v>
      </c>
      <c r="F219" s="243"/>
      <c r="G219" s="244">
        <f>ROUND(E219*F219,2)</f>
        <v>0</v>
      </c>
      <c r="H219" s="243"/>
      <c r="I219" s="244">
        <f>ROUND(E219*H219,2)</f>
        <v>0</v>
      </c>
      <c r="J219" s="243"/>
      <c r="K219" s="244">
        <f>ROUND(E219*J219,2)</f>
        <v>0</v>
      </c>
      <c r="L219" s="244">
        <v>21</v>
      </c>
      <c r="M219" s="244">
        <f>G219*(1+L219/100)</f>
        <v>0</v>
      </c>
      <c r="N219" s="244">
        <v>0</v>
      </c>
      <c r="O219" s="244">
        <f>ROUND(E219*N219,2)</f>
        <v>0</v>
      </c>
      <c r="P219" s="244">
        <v>0</v>
      </c>
      <c r="Q219" s="244">
        <f>ROUND(E219*P219,2)</f>
        <v>0</v>
      </c>
      <c r="R219" s="244"/>
      <c r="S219" s="244" t="s">
        <v>191</v>
      </c>
      <c r="T219" s="245" t="s">
        <v>192</v>
      </c>
      <c r="U219" s="222">
        <v>6.0000000000000001E-3</v>
      </c>
      <c r="V219" s="222">
        <f>ROUND(E219*U219,2)</f>
        <v>0.11</v>
      </c>
      <c r="W219" s="222"/>
      <c r="X219" s="222" t="s">
        <v>508</v>
      </c>
      <c r="Y219" s="213"/>
      <c r="Z219" s="213"/>
      <c r="AA219" s="213"/>
      <c r="AB219" s="213"/>
      <c r="AC219" s="213"/>
      <c r="AD219" s="213"/>
      <c r="AE219" s="213"/>
      <c r="AF219" s="213"/>
      <c r="AG219" s="213" t="s">
        <v>509</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c r="A220" s="224" t="s">
        <v>185</v>
      </c>
      <c r="B220" s="225" t="s">
        <v>107</v>
      </c>
      <c r="C220" s="249" t="s">
        <v>108</v>
      </c>
      <c r="D220" s="226"/>
      <c r="E220" s="227"/>
      <c r="F220" s="228"/>
      <c r="G220" s="228">
        <f>SUMIF(AG221:AG222,"&lt;&gt;NOR",G221:G222)</f>
        <v>0</v>
      </c>
      <c r="H220" s="228"/>
      <c r="I220" s="228">
        <f>SUM(I221:I222)</f>
        <v>0</v>
      </c>
      <c r="J220" s="228"/>
      <c r="K220" s="228">
        <f>SUM(K221:K222)</f>
        <v>0</v>
      </c>
      <c r="L220" s="228"/>
      <c r="M220" s="228">
        <f>SUM(M221:M222)</f>
        <v>0</v>
      </c>
      <c r="N220" s="228"/>
      <c r="O220" s="228">
        <f>SUM(O221:O222)</f>
        <v>0</v>
      </c>
      <c r="P220" s="228"/>
      <c r="Q220" s="228">
        <f>SUM(Q221:Q222)</f>
        <v>0</v>
      </c>
      <c r="R220" s="228"/>
      <c r="S220" s="228"/>
      <c r="T220" s="229"/>
      <c r="U220" s="223"/>
      <c r="V220" s="223">
        <f>SUM(V221:V222)</f>
        <v>646.66999999999996</v>
      </c>
      <c r="W220" s="223"/>
      <c r="X220" s="223"/>
      <c r="AG220" t="s">
        <v>186</v>
      </c>
    </row>
    <row r="221" spans="1:60" outlineLevel="1">
      <c r="A221" s="230">
        <v>134</v>
      </c>
      <c r="B221" s="231" t="s">
        <v>521</v>
      </c>
      <c r="C221" s="250" t="s">
        <v>522</v>
      </c>
      <c r="D221" s="232" t="s">
        <v>258</v>
      </c>
      <c r="E221" s="233">
        <v>759.00708999999995</v>
      </c>
      <c r="F221" s="234"/>
      <c r="G221" s="235">
        <f>ROUND(E221*F221,2)</f>
        <v>0</v>
      </c>
      <c r="H221" s="234"/>
      <c r="I221" s="235">
        <f>ROUND(E221*H221,2)</f>
        <v>0</v>
      </c>
      <c r="J221" s="234"/>
      <c r="K221" s="235">
        <f>ROUND(E221*J221,2)</f>
        <v>0</v>
      </c>
      <c r="L221" s="235">
        <v>21</v>
      </c>
      <c r="M221" s="235">
        <f>G221*(1+L221/100)</f>
        <v>0</v>
      </c>
      <c r="N221" s="235">
        <v>0</v>
      </c>
      <c r="O221" s="235">
        <f>ROUND(E221*N221,2)</f>
        <v>0</v>
      </c>
      <c r="P221" s="235">
        <v>0</v>
      </c>
      <c r="Q221" s="235">
        <f>ROUND(E221*P221,2)</f>
        <v>0</v>
      </c>
      <c r="R221" s="235" t="s">
        <v>240</v>
      </c>
      <c r="S221" s="235" t="s">
        <v>191</v>
      </c>
      <c r="T221" s="236" t="s">
        <v>192</v>
      </c>
      <c r="U221" s="222">
        <v>0.85199999999999998</v>
      </c>
      <c r="V221" s="222">
        <f>ROUND(E221*U221,2)</f>
        <v>646.66999999999996</v>
      </c>
      <c r="W221" s="222"/>
      <c r="X221" s="222" t="s">
        <v>523</v>
      </c>
      <c r="Y221" s="213"/>
      <c r="Z221" s="213"/>
      <c r="AA221" s="213"/>
      <c r="AB221" s="213"/>
      <c r="AC221" s="213"/>
      <c r="AD221" s="213"/>
      <c r="AE221" s="213"/>
      <c r="AF221" s="213"/>
      <c r="AG221" s="213" t="s">
        <v>524</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c r="A222" s="220"/>
      <c r="B222" s="221"/>
      <c r="C222" s="251" t="s">
        <v>525</v>
      </c>
      <c r="D222" s="238"/>
      <c r="E222" s="238"/>
      <c r="F222" s="238"/>
      <c r="G222" s="238"/>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196</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37" t="str">
        <f>C222</f>
        <v>přesun hmot pro budovy občanské výstavby (JKSO 801), budovy pro bydlení (JKSO 803) budovy pro výrobu a služby (JKSO 812) s nosnou svislou konstrukcí zděnou z cihel nebo tvárnic nebo kovovou</v>
      </c>
      <c r="BB222" s="213"/>
      <c r="BC222" s="213"/>
      <c r="BD222" s="213"/>
      <c r="BE222" s="213"/>
      <c r="BF222" s="213"/>
      <c r="BG222" s="213"/>
      <c r="BH222" s="213"/>
    </row>
    <row r="223" spans="1:60">
      <c r="A223" s="224" t="s">
        <v>185</v>
      </c>
      <c r="B223" s="225" t="s">
        <v>109</v>
      </c>
      <c r="C223" s="249" t="s">
        <v>110</v>
      </c>
      <c r="D223" s="226"/>
      <c r="E223" s="227"/>
      <c r="F223" s="228"/>
      <c r="G223" s="228">
        <f>SUMIF(AG224:AG234,"&lt;&gt;NOR",G224:G234)</f>
        <v>0</v>
      </c>
      <c r="H223" s="228"/>
      <c r="I223" s="228">
        <f>SUM(I224:I234)</f>
        <v>0</v>
      </c>
      <c r="J223" s="228"/>
      <c r="K223" s="228">
        <f>SUM(K224:K234)</f>
        <v>0</v>
      </c>
      <c r="L223" s="228"/>
      <c r="M223" s="228">
        <f>SUM(M224:M234)</f>
        <v>0</v>
      </c>
      <c r="N223" s="228"/>
      <c r="O223" s="228">
        <f>SUM(O224:O234)</f>
        <v>1.95</v>
      </c>
      <c r="P223" s="228"/>
      <c r="Q223" s="228">
        <f>SUM(Q224:Q234)</f>
        <v>0</v>
      </c>
      <c r="R223" s="228"/>
      <c r="S223" s="228"/>
      <c r="T223" s="229"/>
      <c r="U223" s="223"/>
      <c r="V223" s="223">
        <f>SUM(V224:V234)</f>
        <v>99.67</v>
      </c>
      <c r="W223" s="223"/>
      <c r="X223" s="223"/>
      <c r="AG223" t="s">
        <v>186</v>
      </c>
    </row>
    <row r="224" spans="1:60" ht="22.5" outlineLevel="1">
      <c r="A224" s="239">
        <v>135</v>
      </c>
      <c r="B224" s="240" t="s">
        <v>526</v>
      </c>
      <c r="C224" s="252" t="s">
        <v>527</v>
      </c>
      <c r="D224" s="241" t="s">
        <v>243</v>
      </c>
      <c r="E224" s="242">
        <v>268.85050000000001</v>
      </c>
      <c r="F224" s="243"/>
      <c r="G224" s="244">
        <f>ROUND(E224*F224,2)</f>
        <v>0</v>
      </c>
      <c r="H224" s="243"/>
      <c r="I224" s="244">
        <f>ROUND(E224*H224,2)</f>
        <v>0</v>
      </c>
      <c r="J224" s="243"/>
      <c r="K224" s="244">
        <f>ROUND(E224*J224,2)</f>
        <v>0</v>
      </c>
      <c r="L224" s="244">
        <v>21</v>
      </c>
      <c r="M224" s="244">
        <f>G224*(1+L224/100)</f>
        <v>0</v>
      </c>
      <c r="N224" s="244">
        <v>3.3E-4</v>
      </c>
      <c r="O224" s="244">
        <f>ROUND(E224*N224,2)</f>
        <v>0.09</v>
      </c>
      <c r="P224" s="244">
        <v>0</v>
      </c>
      <c r="Q224" s="244">
        <f>ROUND(E224*P224,2)</f>
        <v>0</v>
      </c>
      <c r="R224" s="244" t="s">
        <v>485</v>
      </c>
      <c r="S224" s="244" t="s">
        <v>191</v>
      </c>
      <c r="T224" s="245" t="s">
        <v>192</v>
      </c>
      <c r="U224" s="222">
        <v>2.75E-2</v>
      </c>
      <c r="V224" s="222">
        <f>ROUND(E224*U224,2)</f>
        <v>7.39</v>
      </c>
      <c r="W224" s="222"/>
      <c r="X224" s="222" t="s">
        <v>193</v>
      </c>
      <c r="Y224" s="213"/>
      <c r="Z224" s="213"/>
      <c r="AA224" s="213"/>
      <c r="AB224" s="213"/>
      <c r="AC224" s="213"/>
      <c r="AD224" s="213"/>
      <c r="AE224" s="213"/>
      <c r="AF224" s="213"/>
      <c r="AG224" s="213" t="s">
        <v>194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33.75" outlineLevel="1">
      <c r="A225" s="239">
        <v>136</v>
      </c>
      <c r="B225" s="240" t="s">
        <v>528</v>
      </c>
      <c r="C225" s="252" t="s">
        <v>529</v>
      </c>
      <c r="D225" s="241" t="s">
        <v>243</v>
      </c>
      <c r="E225" s="242">
        <v>54.017000000000003</v>
      </c>
      <c r="F225" s="243"/>
      <c r="G225" s="244">
        <f>ROUND(E225*F225,2)</f>
        <v>0</v>
      </c>
      <c r="H225" s="243"/>
      <c r="I225" s="244">
        <f>ROUND(E225*H225,2)</f>
        <v>0</v>
      </c>
      <c r="J225" s="243"/>
      <c r="K225" s="244">
        <f>ROUND(E225*J225,2)</f>
        <v>0</v>
      </c>
      <c r="L225" s="244">
        <v>21</v>
      </c>
      <c r="M225" s="244">
        <f>G225*(1+L225/100)</f>
        <v>0</v>
      </c>
      <c r="N225" s="244">
        <v>5.1999999999999995E-4</v>
      </c>
      <c r="O225" s="244">
        <f>ROUND(E225*N225,2)</f>
        <v>0.03</v>
      </c>
      <c r="P225" s="244">
        <v>0</v>
      </c>
      <c r="Q225" s="244">
        <f>ROUND(E225*P225,2)</f>
        <v>0</v>
      </c>
      <c r="R225" s="244" t="s">
        <v>485</v>
      </c>
      <c r="S225" s="244" t="s">
        <v>191</v>
      </c>
      <c r="T225" s="245" t="s">
        <v>192</v>
      </c>
      <c r="U225" s="222">
        <v>4.9000000000000002E-2</v>
      </c>
      <c r="V225" s="222">
        <f>ROUND(E225*U225,2)</f>
        <v>2.65</v>
      </c>
      <c r="W225" s="222"/>
      <c r="X225" s="222" t="s">
        <v>193</v>
      </c>
      <c r="Y225" s="213"/>
      <c r="Z225" s="213"/>
      <c r="AA225" s="213"/>
      <c r="AB225" s="213"/>
      <c r="AC225" s="213"/>
      <c r="AD225" s="213"/>
      <c r="AE225" s="213"/>
      <c r="AF225" s="213"/>
      <c r="AG225" s="213" t="s">
        <v>194</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9">
        <v>137</v>
      </c>
      <c r="B226" s="240" t="s">
        <v>530</v>
      </c>
      <c r="C226" s="252" t="s">
        <v>531</v>
      </c>
      <c r="D226" s="241" t="s">
        <v>243</v>
      </c>
      <c r="E226" s="242">
        <v>268.85050000000001</v>
      </c>
      <c r="F226" s="243"/>
      <c r="G226" s="244">
        <f>ROUND(E226*F226,2)</f>
        <v>0</v>
      </c>
      <c r="H226" s="243"/>
      <c r="I226" s="244">
        <f>ROUND(E226*H226,2)</f>
        <v>0</v>
      </c>
      <c r="J226" s="243"/>
      <c r="K226" s="244">
        <f>ROUND(E226*J226,2)</f>
        <v>0</v>
      </c>
      <c r="L226" s="244">
        <v>21</v>
      </c>
      <c r="M226" s="244">
        <f>G226*(1+L226/100)</f>
        <v>0</v>
      </c>
      <c r="N226" s="244">
        <v>4.0999999999999999E-4</v>
      </c>
      <c r="O226" s="244">
        <f>ROUND(E226*N226,2)</f>
        <v>0.11</v>
      </c>
      <c r="P226" s="244">
        <v>0</v>
      </c>
      <c r="Q226" s="244">
        <f>ROUND(E226*P226,2)</f>
        <v>0</v>
      </c>
      <c r="R226" s="244" t="s">
        <v>485</v>
      </c>
      <c r="S226" s="244" t="s">
        <v>191</v>
      </c>
      <c r="T226" s="245" t="s">
        <v>192</v>
      </c>
      <c r="U226" s="222">
        <v>0.22991</v>
      </c>
      <c r="V226" s="222">
        <f>ROUND(E226*U226,2)</f>
        <v>61.81</v>
      </c>
      <c r="W226" s="222"/>
      <c r="X226" s="222" t="s">
        <v>193</v>
      </c>
      <c r="Y226" s="213"/>
      <c r="Z226" s="213"/>
      <c r="AA226" s="213"/>
      <c r="AB226" s="213"/>
      <c r="AC226" s="213"/>
      <c r="AD226" s="213"/>
      <c r="AE226" s="213"/>
      <c r="AF226" s="213"/>
      <c r="AG226" s="213" t="s">
        <v>194</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c r="A227" s="239">
        <v>138</v>
      </c>
      <c r="B227" s="240" t="s">
        <v>532</v>
      </c>
      <c r="C227" s="252" t="s">
        <v>533</v>
      </c>
      <c r="D227" s="241" t="s">
        <v>243</v>
      </c>
      <c r="E227" s="242">
        <v>54.017000000000003</v>
      </c>
      <c r="F227" s="243"/>
      <c r="G227" s="244">
        <f>ROUND(E227*F227,2)</f>
        <v>0</v>
      </c>
      <c r="H227" s="243"/>
      <c r="I227" s="244">
        <f>ROUND(E227*H227,2)</f>
        <v>0</v>
      </c>
      <c r="J227" s="243"/>
      <c r="K227" s="244">
        <f>ROUND(E227*J227,2)</f>
        <v>0</v>
      </c>
      <c r="L227" s="244">
        <v>21</v>
      </c>
      <c r="M227" s="244">
        <f>G227*(1+L227/100)</f>
        <v>0</v>
      </c>
      <c r="N227" s="244">
        <v>5.8E-4</v>
      </c>
      <c r="O227" s="244">
        <f>ROUND(E227*N227,2)</f>
        <v>0.03</v>
      </c>
      <c r="P227" s="244">
        <v>0</v>
      </c>
      <c r="Q227" s="244">
        <f>ROUND(E227*P227,2)</f>
        <v>0</v>
      </c>
      <c r="R227" s="244" t="s">
        <v>485</v>
      </c>
      <c r="S227" s="244" t="s">
        <v>191</v>
      </c>
      <c r="T227" s="245" t="s">
        <v>192</v>
      </c>
      <c r="U227" s="222">
        <v>0.26600000000000001</v>
      </c>
      <c r="V227" s="222">
        <f>ROUND(E227*U227,2)</f>
        <v>14.37</v>
      </c>
      <c r="W227" s="222"/>
      <c r="X227" s="222" t="s">
        <v>193</v>
      </c>
      <c r="Y227" s="213"/>
      <c r="Z227" s="213"/>
      <c r="AA227" s="213"/>
      <c r="AB227" s="213"/>
      <c r="AC227" s="213"/>
      <c r="AD227" s="213"/>
      <c r="AE227" s="213"/>
      <c r="AF227" s="213"/>
      <c r="AG227" s="213" t="s">
        <v>194</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c r="A228" s="230">
        <v>139</v>
      </c>
      <c r="B228" s="231" t="s">
        <v>534</v>
      </c>
      <c r="C228" s="250" t="s">
        <v>535</v>
      </c>
      <c r="D228" s="232" t="s">
        <v>243</v>
      </c>
      <c r="E228" s="233">
        <v>19.37</v>
      </c>
      <c r="F228" s="234"/>
      <c r="G228" s="235">
        <f>ROUND(E228*F228,2)</f>
        <v>0</v>
      </c>
      <c r="H228" s="234"/>
      <c r="I228" s="235">
        <f>ROUND(E228*H228,2)</f>
        <v>0</v>
      </c>
      <c r="J228" s="234"/>
      <c r="K228" s="235">
        <f>ROUND(E228*J228,2)</f>
        <v>0</v>
      </c>
      <c r="L228" s="235">
        <v>21</v>
      </c>
      <c r="M228" s="235">
        <f>G228*(1+L228/100)</f>
        <v>0</v>
      </c>
      <c r="N228" s="235">
        <v>7.1000000000000002E-4</v>
      </c>
      <c r="O228" s="235">
        <f>ROUND(E228*N228,2)</f>
        <v>0.01</v>
      </c>
      <c r="P228" s="235">
        <v>0</v>
      </c>
      <c r="Q228" s="235">
        <f>ROUND(E228*P228,2)</f>
        <v>0</v>
      </c>
      <c r="R228" s="235" t="s">
        <v>485</v>
      </c>
      <c r="S228" s="235" t="s">
        <v>191</v>
      </c>
      <c r="T228" s="236" t="s">
        <v>192</v>
      </c>
      <c r="U228" s="222">
        <v>0.34</v>
      </c>
      <c r="V228" s="222">
        <f>ROUND(E228*U228,2)</f>
        <v>6.59</v>
      </c>
      <c r="W228" s="222"/>
      <c r="X228" s="222" t="s">
        <v>193</v>
      </c>
      <c r="Y228" s="213"/>
      <c r="Z228" s="213"/>
      <c r="AA228" s="213"/>
      <c r="AB228" s="213"/>
      <c r="AC228" s="213"/>
      <c r="AD228" s="213"/>
      <c r="AE228" s="213"/>
      <c r="AF228" s="213"/>
      <c r="AG228" s="213" t="s">
        <v>194</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20"/>
      <c r="B229" s="221"/>
      <c r="C229" s="251" t="s">
        <v>536</v>
      </c>
      <c r="D229" s="238"/>
      <c r="E229" s="238"/>
      <c r="F229" s="238"/>
      <c r="G229" s="238"/>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196</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c r="A230" s="239">
        <v>140</v>
      </c>
      <c r="B230" s="240" t="s">
        <v>537</v>
      </c>
      <c r="C230" s="252" t="s">
        <v>538</v>
      </c>
      <c r="D230" s="241" t="s">
        <v>243</v>
      </c>
      <c r="E230" s="242">
        <v>19.37</v>
      </c>
      <c r="F230" s="243"/>
      <c r="G230" s="244">
        <f>ROUND(E230*F230,2)</f>
        <v>0</v>
      </c>
      <c r="H230" s="243"/>
      <c r="I230" s="244">
        <f>ROUND(E230*H230,2)</f>
        <v>0</v>
      </c>
      <c r="J230" s="243"/>
      <c r="K230" s="244">
        <f>ROUND(E230*J230,2)</f>
        <v>0</v>
      </c>
      <c r="L230" s="244">
        <v>21</v>
      </c>
      <c r="M230" s="244">
        <f>G230*(1+L230/100)</f>
        <v>0</v>
      </c>
      <c r="N230" s="244">
        <v>1.9000000000000001E-4</v>
      </c>
      <c r="O230" s="244">
        <f>ROUND(E230*N230,2)</f>
        <v>0</v>
      </c>
      <c r="P230" s="244">
        <v>0</v>
      </c>
      <c r="Q230" s="244">
        <f>ROUND(E230*P230,2)</f>
        <v>0</v>
      </c>
      <c r="R230" s="244" t="s">
        <v>485</v>
      </c>
      <c r="S230" s="244" t="s">
        <v>191</v>
      </c>
      <c r="T230" s="245" t="s">
        <v>192</v>
      </c>
      <c r="U230" s="222">
        <v>0.19600000000000001</v>
      </c>
      <c r="V230" s="222">
        <f>ROUND(E230*U230,2)</f>
        <v>3.8</v>
      </c>
      <c r="W230" s="222"/>
      <c r="X230" s="222" t="s">
        <v>193</v>
      </c>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39">
        <v>141</v>
      </c>
      <c r="B231" s="240" t="s">
        <v>539</v>
      </c>
      <c r="C231" s="252" t="s">
        <v>540</v>
      </c>
      <c r="D231" s="241" t="s">
        <v>243</v>
      </c>
      <c r="E231" s="242">
        <v>371.29761999999999</v>
      </c>
      <c r="F231" s="243"/>
      <c r="G231" s="244">
        <f>ROUND(E231*F231,2)</f>
        <v>0</v>
      </c>
      <c r="H231" s="243"/>
      <c r="I231" s="244">
        <f>ROUND(E231*H231,2)</f>
        <v>0</v>
      </c>
      <c r="J231" s="243"/>
      <c r="K231" s="244">
        <f>ROUND(E231*J231,2)</f>
        <v>0</v>
      </c>
      <c r="L231" s="244">
        <v>21</v>
      </c>
      <c r="M231" s="244">
        <f>G231*(1+L231/100)</f>
        <v>0</v>
      </c>
      <c r="N231" s="244">
        <v>4.4999999999999997E-3</v>
      </c>
      <c r="O231" s="244">
        <f>ROUND(E231*N231,2)</f>
        <v>1.67</v>
      </c>
      <c r="P231" s="244">
        <v>0</v>
      </c>
      <c r="Q231" s="244">
        <f>ROUND(E231*P231,2)</f>
        <v>0</v>
      </c>
      <c r="R231" s="244" t="s">
        <v>340</v>
      </c>
      <c r="S231" s="244" t="s">
        <v>191</v>
      </c>
      <c r="T231" s="245" t="s">
        <v>192</v>
      </c>
      <c r="U231" s="222">
        <v>0</v>
      </c>
      <c r="V231" s="222">
        <f>ROUND(E231*U231,2)</f>
        <v>0</v>
      </c>
      <c r="W231" s="222"/>
      <c r="X231" s="222" t="s">
        <v>341</v>
      </c>
      <c r="Y231" s="213"/>
      <c r="Z231" s="213"/>
      <c r="AA231" s="213"/>
      <c r="AB231" s="213"/>
      <c r="AC231" s="213"/>
      <c r="AD231" s="213"/>
      <c r="AE231" s="213"/>
      <c r="AF231" s="213"/>
      <c r="AG231" s="213" t="s">
        <v>342</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9">
        <v>142</v>
      </c>
      <c r="B232" s="240" t="s">
        <v>541</v>
      </c>
      <c r="C232" s="252" t="s">
        <v>542</v>
      </c>
      <c r="D232" s="241" t="s">
        <v>243</v>
      </c>
      <c r="E232" s="242">
        <v>21.306999999999999</v>
      </c>
      <c r="F232" s="243"/>
      <c r="G232" s="244">
        <f>ROUND(E232*F232,2)</f>
        <v>0</v>
      </c>
      <c r="H232" s="243"/>
      <c r="I232" s="244">
        <f>ROUND(E232*H232,2)</f>
        <v>0</v>
      </c>
      <c r="J232" s="243"/>
      <c r="K232" s="244">
        <f>ROUND(E232*J232,2)</f>
        <v>0</v>
      </c>
      <c r="L232" s="244">
        <v>21</v>
      </c>
      <c r="M232" s="244">
        <f>G232*(1+L232/100)</f>
        <v>0</v>
      </c>
      <c r="N232" s="244">
        <v>2.9999999999999997E-4</v>
      </c>
      <c r="O232" s="244">
        <f>ROUND(E232*N232,2)</f>
        <v>0.01</v>
      </c>
      <c r="P232" s="244">
        <v>0</v>
      </c>
      <c r="Q232" s="244">
        <f>ROUND(E232*P232,2)</f>
        <v>0</v>
      </c>
      <c r="R232" s="244" t="s">
        <v>340</v>
      </c>
      <c r="S232" s="244" t="s">
        <v>191</v>
      </c>
      <c r="T232" s="245" t="s">
        <v>192</v>
      </c>
      <c r="U232" s="222">
        <v>0</v>
      </c>
      <c r="V232" s="222">
        <f>ROUND(E232*U232,2)</f>
        <v>0</v>
      </c>
      <c r="W232" s="222"/>
      <c r="X232" s="222" t="s">
        <v>341</v>
      </c>
      <c r="Y232" s="213"/>
      <c r="Z232" s="213"/>
      <c r="AA232" s="213"/>
      <c r="AB232" s="213"/>
      <c r="AC232" s="213"/>
      <c r="AD232" s="213"/>
      <c r="AE232" s="213"/>
      <c r="AF232" s="213"/>
      <c r="AG232" s="213" t="s">
        <v>342</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c r="A233" s="230">
        <v>143</v>
      </c>
      <c r="B233" s="231" t="s">
        <v>543</v>
      </c>
      <c r="C233" s="250" t="s">
        <v>544</v>
      </c>
      <c r="D233" s="232" t="s">
        <v>258</v>
      </c>
      <c r="E233" s="233">
        <v>1.95303</v>
      </c>
      <c r="F233" s="234"/>
      <c r="G233" s="235">
        <f>ROUND(E233*F233,2)</f>
        <v>0</v>
      </c>
      <c r="H233" s="234"/>
      <c r="I233" s="235">
        <f>ROUND(E233*H233,2)</f>
        <v>0</v>
      </c>
      <c r="J233" s="234"/>
      <c r="K233" s="235">
        <f>ROUND(E233*J233,2)</f>
        <v>0</v>
      </c>
      <c r="L233" s="235">
        <v>21</v>
      </c>
      <c r="M233" s="235">
        <f>G233*(1+L233/100)</f>
        <v>0</v>
      </c>
      <c r="N233" s="235">
        <v>0</v>
      </c>
      <c r="O233" s="235">
        <f>ROUND(E233*N233,2)</f>
        <v>0</v>
      </c>
      <c r="P233" s="235">
        <v>0</v>
      </c>
      <c r="Q233" s="235">
        <f>ROUND(E233*P233,2)</f>
        <v>0</v>
      </c>
      <c r="R233" s="235" t="s">
        <v>485</v>
      </c>
      <c r="S233" s="235" t="s">
        <v>191</v>
      </c>
      <c r="T233" s="236" t="s">
        <v>192</v>
      </c>
      <c r="U233" s="222">
        <v>1.5669999999999999</v>
      </c>
      <c r="V233" s="222">
        <f>ROUND(E233*U233,2)</f>
        <v>3.06</v>
      </c>
      <c r="W233" s="222"/>
      <c r="X233" s="222" t="s">
        <v>523</v>
      </c>
      <c r="Y233" s="213"/>
      <c r="Z233" s="213"/>
      <c r="AA233" s="213"/>
      <c r="AB233" s="213"/>
      <c r="AC233" s="213"/>
      <c r="AD233" s="213"/>
      <c r="AE233" s="213"/>
      <c r="AF233" s="213"/>
      <c r="AG233" s="213" t="s">
        <v>524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c r="A234" s="220"/>
      <c r="B234" s="221"/>
      <c r="C234" s="251" t="s">
        <v>545</v>
      </c>
      <c r="D234" s="238"/>
      <c r="E234" s="238"/>
      <c r="F234" s="238"/>
      <c r="G234" s="238"/>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196</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c r="A235" s="224" t="s">
        <v>185</v>
      </c>
      <c r="B235" s="225" t="s">
        <v>111</v>
      </c>
      <c r="C235" s="249" t="s">
        <v>112</v>
      </c>
      <c r="D235" s="226"/>
      <c r="E235" s="227"/>
      <c r="F235" s="228"/>
      <c r="G235" s="228">
        <f>SUMIF(AG236:AG256,"&lt;&gt;NOR",G236:G256)</f>
        <v>0</v>
      </c>
      <c r="H235" s="228"/>
      <c r="I235" s="228">
        <f>SUM(I236:I256)</f>
        <v>0</v>
      </c>
      <c r="J235" s="228"/>
      <c r="K235" s="228">
        <f>SUM(K236:K256)</f>
        <v>0</v>
      </c>
      <c r="L235" s="228"/>
      <c r="M235" s="228">
        <f>SUM(M236:M256)</f>
        <v>0</v>
      </c>
      <c r="N235" s="228"/>
      <c r="O235" s="228">
        <f>SUM(O236:O256)</f>
        <v>3.52</v>
      </c>
      <c r="P235" s="228"/>
      <c r="Q235" s="228">
        <f>SUM(Q236:Q256)</f>
        <v>0</v>
      </c>
      <c r="R235" s="228"/>
      <c r="S235" s="228"/>
      <c r="T235" s="229"/>
      <c r="U235" s="223"/>
      <c r="V235" s="223">
        <f>SUM(V236:V256)</f>
        <v>449.96999999999997</v>
      </c>
      <c r="W235" s="223"/>
      <c r="X235" s="223"/>
      <c r="AG235" t="s">
        <v>186</v>
      </c>
    </row>
    <row r="236" spans="1:60" outlineLevel="1">
      <c r="A236" s="239">
        <v>144</v>
      </c>
      <c r="B236" s="240" t="s">
        <v>546</v>
      </c>
      <c r="C236" s="252" t="s">
        <v>547</v>
      </c>
      <c r="D236" s="241" t="s">
        <v>300</v>
      </c>
      <c r="E236" s="242">
        <v>3</v>
      </c>
      <c r="F236" s="243"/>
      <c r="G236" s="244">
        <f>ROUND(E236*F236,2)</f>
        <v>0</v>
      </c>
      <c r="H236" s="243"/>
      <c r="I236" s="244">
        <f>ROUND(E236*H236,2)</f>
        <v>0</v>
      </c>
      <c r="J236" s="243"/>
      <c r="K236" s="244">
        <f>ROUND(E236*J236,2)</f>
        <v>0</v>
      </c>
      <c r="L236" s="244">
        <v>21</v>
      </c>
      <c r="M236" s="244">
        <f>G236*(1+L236/100)</f>
        <v>0</v>
      </c>
      <c r="N236" s="244">
        <v>4.4200000000000003E-3</v>
      </c>
      <c r="O236" s="244">
        <f>ROUND(E236*N236,2)</f>
        <v>0.01</v>
      </c>
      <c r="P236" s="244">
        <v>0</v>
      </c>
      <c r="Q236" s="244">
        <f>ROUND(E236*P236,2)</f>
        <v>0</v>
      </c>
      <c r="R236" s="244" t="s">
        <v>485</v>
      </c>
      <c r="S236" s="244" t="s">
        <v>191</v>
      </c>
      <c r="T236" s="245" t="s">
        <v>192</v>
      </c>
      <c r="U236" s="222">
        <v>1.84</v>
      </c>
      <c r="V236" s="222">
        <f>ROUND(E236*U236,2)</f>
        <v>5.52</v>
      </c>
      <c r="W236" s="222"/>
      <c r="X236" s="222" t="s">
        <v>193</v>
      </c>
      <c r="Y236" s="213"/>
      <c r="Z236" s="213"/>
      <c r="AA236" s="213"/>
      <c r="AB236" s="213"/>
      <c r="AC236" s="213"/>
      <c r="AD236" s="213"/>
      <c r="AE236" s="213"/>
      <c r="AF236" s="213"/>
      <c r="AG236" s="213" t="s">
        <v>194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39">
        <v>145</v>
      </c>
      <c r="B237" s="240" t="s">
        <v>548</v>
      </c>
      <c r="C237" s="252" t="s">
        <v>549</v>
      </c>
      <c r="D237" s="241" t="s">
        <v>243</v>
      </c>
      <c r="E237" s="242">
        <v>280.04500000000002</v>
      </c>
      <c r="F237" s="243"/>
      <c r="G237" s="244">
        <f>ROUND(E237*F237,2)</f>
        <v>0</v>
      </c>
      <c r="H237" s="243"/>
      <c r="I237" s="244">
        <f>ROUND(E237*H237,2)</f>
        <v>0</v>
      </c>
      <c r="J237" s="243"/>
      <c r="K237" s="244">
        <f>ROUND(E237*J237,2)</f>
        <v>0</v>
      </c>
      <c r="L237" s="244">
        <v>21</v>
      </c>
      <c r="M237" s="244">
        <f>G237*(1+L237/100)</f>
        <v>0</v>
      </c>
      <c r="N237" s="244">
        <v>3.3E-4</v>
      </c>
      <c r="O237" s="244">
        <f>ROUND(E237*N237,2)</f>
        <v>0.09</v>
      </c>
      <c r="P237" s="244">
        <v>0</v>
      </c>
      <c r="Q237" s="244">
        <f>ROUND(E237*P237,2)</f>
        <v>0</v>
      </c>
      <c r="R237" s="244" t="s">
        <v>485</v>
      </c>
      <c r="S237" s="244" t="s">
        <v>191</v>
      </c>
      <c r="T237" s="245" t="s">
        <v>192</v>
      </c>
      <c r="U237" s="222">
        <v>2.75E-2</v>
      </c>
      <c r="V237" s="222">
        <f>ROUND(E237*U237,2)</f>
        <v>7.7</v>
      </c>
      <c r="W237" s="222"/>
      <c r="X237" s="222" t="s">
        <v>193</v>
      </c>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ht="22.5" outlineLevel="1">
      <c r="A238" s="239">
        <v>146</v>
      </c>
      <c r="B238" s="240" t="s">
        <v>550</v>
      </c>
      <c r="C238" s="252" t="s">
        <v>551</v>
      </c>
      <c r="D238" s="241" t="s">
        <v>243</v>
      </c>
      <c r="E238" s="242">
        <v>280.04500000000002</v>
      </c>
      <c r="F238" s="243"/>
      <c r="G238" s="244">
        <f>ROUND(E238*F238,2)</f>
        <v>0</v>
      </c>
      <c r="H238" s="243"/>
      <c r="I238" s="244">
        <f>ROUND(E238*H238,2)</f>
        <v>0</v>
      </c>
      <c r="J238" s="243"/>
      <c r="K238" s="244">
        <f>ROUND(E238*J238,2)</f>
        <v>0</v>
      </c>
      <c r="L238" s="244">
        <v>21</v>
      </c>
      <c r="M238" s="244">
        <f>G238*(1+L238/100)</f>
        <v>0</v>
      </c>
      <c r="N238" s="244">
        <v>3.5E-4</v>
      </c>
      <c r="O238" s="244">
        <f>ROUND(E238*N238,2)</f>
        <v>0.1</v>
      </c>
      <c r="P238" s="244">
        <v>0</v>
      </c>
      <c r="Q238" s="244">
        <f>ROUND(E238*P238,2)</f>
        <v>0</v>
      </c>
      <c r="R238" s="244" t="s">
        <v>485</v>
      </c>
      <c r="S238" s="244" t="s">
        <v>191</v>
      </c>
      <c r="T238" s="245" t="s">
        <v>192</v>
      </c>
      <c r="U238" s="222">
        <v>0.2</v>
      </c>
      <c r="V238" s="222">
        <f>ROUND(E238*U238,2)</f>
        <v>56.01</v>
      </c>
      <c r="W238" s="222"/>
      <c r="X238" s="222" t="s">
        <v>193</v>
      </c>
      <c r="Y238" s="213"/>
      <c r="Z238" s="213"/>
      <c r="AA238" s="213"/>
      <c r="AB238" s="213"/>
      <c r="AC238" s="213"/>
      <c r="AD238" s="213"/>
      <c r="AE238" s="213"/>
      <c r="AF238" s="213"/>
      <c r="AG238" s="213" t="s">
        <v>194</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1">
      <c r="A239" s="239">
        <v>147</v>
      </c>
      <c r="B239" s="240" t="s">
        <v>552</v>
      </c>
      <c r="C239" s="252" t="s">
        <v>553</v>
      </c>
      <c r="D239" s="241" t="s">
        <v>243</v>
      </c>
      <c r="E239" s="242">
        <v>273.33999999999997</v>
      </c>
      <c r="F239" s="243"/>
      <c r="G239" s="244">
        <f>ROUND(E239*F239,2)</f>
        <v>0</v>
      </c>
      <c r="H239" s="243"/>
      <c r="I239" s="244">
        <f>ROUND(E239*H239,2)</f>
        <v>0</v>
      </c>
      <c r="J239" s="243"/>
      <c r="K239" s="244">
        <f>ROUND(E239*J239,2)</f>
        <v>0</v>
      </c>
      <c r="L239" s="244">
        <v>21</v>
      </c>
      <c r="M239" s="244">
        <f>G239*(1+L239/100)</f>
        <v>0</v>
      </c>
      <c r="N239" s="244">
        <v>0</v>
      </c>
      <c r="O239" s="244">
        <f>ROUND(E239*N239,2)</f>
        <v>0</v>
      </c>
      <c r="P239" s="244">
        <v>0</v>
      </c>
      <c r="Q239" s="244">
        <f>ROUND(E239*P239,2)</f>
        <v>0</v>
      </c>
      <c r="R239" s="244" t="s">
        <v>485</v>
      </c>
      <c r="S239" s="244" t="s">
        <v>191</v>
      </c>
      <c r="T239" s="245" t="s">
        <v>192</v>
      </c>
      <c r="U239" s="222">
        <v>0.84799999999999998</v>
      </c>
      <c r="V239" s="222">
        <f>ROUND(E239*U239,2)</f>
        <v>231.79</v>
      </c>
      <c r="W239" s="222"/>
      <c r="X239" s="222" t="s">
        <v>193</v>
      </c>
      <c r="Y239" s="213"/>
      <c r="Z239" s="213"/>
      <c r="AA239" s="213"/>
      <c r="AB239" s="213"/>
      <c r="AC239" s="213"/>
      <c r="AD239" s="213"/>
      <c r="AE239" s="213"/>
      <c r="AF239" s="213"/>
      <c r="AG239" s="213" t="s">
        <v>194</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c r="A240" s="230">
        <v>148</v>
      </c>
      <c r="B240" s="231" t="s">
        <v>554</v>
      </c>
      <c r="C240" s="250" t="s">
        <v>555</v>
      </c>
      <c r="D240" s="232" t="s">
        <v>364</v>
      </c>
      <c r="E240" s="233">
        <v>148.15</v>
      </c>
      <c r="F240" s="234"/>
      <c r="G240" s="235">
        <f>ROUND(E240*F240,2)</f>
        <v>0</v>
      </c>
      <c r="H240" s="234"/>
      <c r="I240" s="235">
        <f>ROUND(E240*H240,2)</f>
        <v>0</v>
      </c>
      <c r="J240" s="234"/>
      <c r="K240" s="235">
        <f>ROUND(E240*J240,2)</f>
        <v>0</v>
      </c>
      <c r="L240" s="235">
        <v>21</v>
      </c>
      <c r="M240" s="235">
        <f>G240*(1+L240/100)</f>
        <v>0</v>
      </c>
      <c r="N240" s="235">
        <v>7.6000000000000004E-4</v>
      </c>
      <c r="O240" s="235">
        <f>ROUND(E240*N240,2)</f>
        <v>0.11</v>
      </c>
      <c r="P240" s="235">
        <v>0</v>
      </c>
      <c r="Q240" s="235">
        <f>ROUND(E240*P240,2)</f>
        <v>0</v>
      </c>
      <c r="R240" s="235" t="s">
        <v>485</v>
      </c>
      <c r="S240" s="235" t="s">
        <v>191</v>
      </c>
      <c r="T240" s="236" t="s">
        <v>192</v>
      </c>
      <c r="U240" s="222">
        <v>0.189</v>
      </c>
      <c r="V240" s="222">
        <f>ROUND(E240*U240,2)</f>
        <v>28</v>
      </c>
      <c r="W240" s="222"/>
      <c r="X240" s="222" t="s">
        <v>193</v>
      </c>
      <c r="Y240" s="213"/>
      <c r="Z240" s="213"/>
      <c r="AA240" s="213"/>
      <c r="AB240" s="213"/>
      <c r="AC240" s="213"/>
      <c r="AD240" s="213"/>
      <c r="AE240" s="213"/>
      <c r="AF240" s="213"/>
      <c r="AG240" s="213" t="s">
        <v>194</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1" t="s">
        <v>556</v>
      </c>
      <c r="D241" s="238"/>
      <c r="E241" s="238"/>
      <c r="F241" s="238"/>
      <c r="G241" s="238"/>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196</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0">
        <v>149</v>
      </c>
      <c r="B242" s="231" t="s">
        <v>557</v>
      </c>
      <c r="C242" s="250" t="s">
        <v>558</v>
      </c>
      <c r="D242" s="232" t="s">
        <v>364</v>
      </c>
      <c r="E242" s="233">
        <v>148.15</v>
      </c>
      <c r="F242" s="234"/>
      <c r="G242" s="235">
        <f>ROUND(E242*F242,2)</f>
        <v>0</v>
      </c>
      <c r="H242" s="234"/>
      <c r="I242" s="235">
        <f>ROUND(E242*H242,2)</f>
        <v>0</v>
      </c>
      <c r="J242" s="234"/>
      <c r="K242" s="235">
        <f>ROUND(E242*J242,2)</f>
        <v>0</v>
      </c>
      <c r="L242" s="235">
        <v>21</v>
      </c>
      <c r="M242" s="235">
        <f>G242*(1+L242/100)</f>
        <v>0</v>
      </c>
      <c r="N242" s="235">
        <v>7.6000000000000004E-4</v>
      </c>
      <c r="O242" s="235">
        <f>ROUND(E242*N242,2)</f>
        <v>0.11</v>
      </c>
      <c r="P242" s="235">
        <v>0</v>
      </c>
      <c r="Q242" s="235">
        <f>ROUND(E242*P242,2)</f>
        <v>0</v>
      </c>
      <c r="R242" s="235" t="s">
        <v>485</v>
      </c>
      <c r="S242" s="235" t="s">
        <v>191</v>
      </c>
      <c r="T242" s="236" t="s">
        <v>192</v>
      </c>
      <c r="U242" s="222">
        <v>0.189</v>
      </c>
      <c r="V242" s="222">
        <f>ROUND(E242*U242,2)</f>
        <v>28</v>
      </c>
      <c r="W242" s="222"/>
      <c r="X242" s="222" t="s">
        <v>193</v>
      </c>
      <c r="Y242" s="213"/>
      <c r="Z242" s="213"/>
      <c r="AA242" s="213"/>
      <c r="AB242" s="213"/>
      <c r="AC242" s="213"/>
      <c r="AD242" s="213"/>
      <c r="AE242" s="213"/>
      <c r="AF242" s="213"/>
      <c r="AG242" s="213" t="s">
        <v>194</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c r="A243" s="220"/>
      <c r="B243" s="221"/>
      <c r="C243" s="251" t="s">
        <v>556</v>
      </c>
      <c r="D243" s="238"/>
      <c r="E243" s="238"/>
      <c r="F243" s="238"/>
      <c r="G243" s="238"/>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1">
      <c r="A244" s="230">
        <v>150</v>
      </c>
      <c r="B244" s="231" t="s">
        <v>559</v>
      </c>
      <c r="C244" s="250" t="s">
        <v>560</v>
      </c>
      <c r="D244" s="232" t="s">
        <v>364</v>
      </c>
      <c r="E244" s="233">
        <v>148.15</v>
      </c>
      <c r="F244" s="234"/>
      <c r="G244" s="235">
        <f>ROUND(E244*F244,2)</f>
        <v>0</v>
      </c>
      <c r="H244" s="234"/>
      <c r="I244" s="235">
        <f>ROUND(E244*H244,2)</f>
        <v>0</v>
      </c>
      <c r="J244" s="234"/>
      <c r="K244" s="235">
        <f>ROUND(E244*J244,2)</f>
        <v>0</v>
      </c>
      <c r="L244" s="235">
        <v>21</v>
      </c>
      <c r="M244" s="235">
        <f>G244*(1+L244/100)</f>
        <v>0</v>
      </c>
      <c r="N244" s="235">
        <v>4.2999999999999999E-4</v>
      </c>
      <c r="O244" s="235">
        <f>ROUND(E244*N244,2)</f>
        <v>0.06</v>
      </c>
      <c r="P244" s="235">
        <v>0</v>
      </c>
      <c r="Q244" s="235">
        <f>ROUND(E244*P244,2)</f>
        <v>0</v>
      </c>
      <c r="R244" s="235" t="s">
        <v>485</v>
      </c>
      <c r="S244" s="235" t="s">
        <v>191</v>
      </c>
      <c r="T244" s="236" t="s">
        <v>192</v>
      </c>
      <c r="U244" s="222">
        <v>0.189</v>
      </c>
      <c r="V244" s="222">
        <f>ROUND(E244*U244,2)</f>
        <v>28</v>
      </c>
      <c r="W244" s="222"/>
      <c r="X244" s="222" t="s">
        <v>193</v>
      </c>
      <c r="Y244" s="213"/>
      <c r="Z244" s="213"/>
      <c r="AA244" s="213"/>
      <c r="AB244" s="213"/>
      <c r="AC244" s="213"/>
      <c r="AD244" s="213"/>
      <c r="AE244" s="213"/>
      <c r="AF244" s="213"/>
      <c r="AG244" s="213" t="s">
        <v>194</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1" t="s">
        <v>556</v>
      </c>
      <c r="D245" s="238"/>
      <c r="E245" s="238"/>
      <c r="F245" s="238"/>
      <c r="G245" s="238"/>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196</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1">
      <c r="A246" s="230">
        <v>151</v>
      </c>
      <c r="B246" s="231" t="s">
        <v>561</v>
      </c>
      <c r="C246" s="250" t="s">
        <v>562</v>
      </c>
      <c r="D246" s="232" t="s">
        <v>243</v>
      </c>
      <c r="E246" s="233">
        <v>102.485</v>
      </c>
      <c r="F246" s="234"/>
      <c r="G246" s="235">
        <f>ROUND(E246*F246,2)</f>
        <v>0</v>
      </c>
      <c r="H246" s="234"/>
      <c r="I246" s="235">
        <f>ROUND(E246*H246,2)</f>
        <v>0</v>
      </c>
      <c r="J246" s="234"/>
      <c r="K246" s="235">
        <f>ROUND(E246*J246,2)</f>
        <v>0</v>
      </c>
      <c r="L246" s="235">
        <v>21</v>
      </c>
      <c r="M246" s="235">
        <f>G246*(1+L246/100)</f>
        <v>0</v>
      </c>
      <c r="N246" s="235">
        <v>3.5E-4</v>
      </c>
      <c r="O246" s="235">
        <f>ROUND(E246*N246,2)</f>
        <v>0.04</v>
      </c>
      <c r="P246" s="235">
        <v>0</v>
      </c>
      <c r="Q246" s="235">
        <f>ROUND(E246*P246,2)</f>
        <v>0</v>
      </c>
      <c r="R246" s="235" t="s">
        <v>485</v>
      </c>
      <c r="S246" s="235" t="s">
        <v>191</v>
      </c>
      <c r="T246" s="236" t="s">
        <v>192</v>
      </c>
      <c r="U246" s="222">
        <v>3.5999999999999997E-2</v>
      </c>
      <c r="V246" s="222">
        <f>ROUND(E246*U246,2)</f>
        <v>3.69</v>
      </c>
      <c r="W246" s="222"/>
      <c r="X246" s="222" t="s">
        <v>193</v>
      </c>
      <c r="Y246" s="213"/>
      <c r="Z246" s="213"/>
      <c r="AA246" s="213"/>
      <c r="AB246" s="213"/>
      <c r="AC246" s="213"/>
      <c r="AD246" s="213"/>
      <c r="AE246" s="213"/>
      <c r="AF246" s="213"/>
      <c r="AG246" s="213" t="s">
        <v>194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1" t="s">
        <v>563</v>
      </c>
      <c r="D247" s="238"/>
      <c r="E247" s="238"/>
      <c r="F247" s="238"/>
      <c r="G247" s="238"/>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196</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c r="A248" s="230">
        <v>152</v>
      </c>
      <c r="B248" s="231" t="s">
        <v>564</v>
      </c>
      <c r="C248" s="250" t="s">
        <v>565</v>
      </c>
      <c r="D248" s="232" t="s">
        <v>243</v>
      </c>
      <c r="E248" s="233">
        <v>102.485</v>
      </c>
      <c r="F248" s="234"/>
      <c r="G248" s="235">
        <f>ROUND(E248*F248,2)</f>
        <v>0</v>
      </c>
      <c r="H248" s="234"/>
      <c r="I248" s="235">
        <f>ROUND(E248*H248,2)</f>
        <v>0</v>
      </c>
      <c r="J248" s="234"/>
      <c r="K248" s="235">
        <f>ROUND(E248*J248,2)</f>
        <v>0</v>
      </c>
      <c r="L248" s="235">
        <v>21</v>
      </c>
      <c r="M248" s="235">
        <f>G248*(1+L248/100)</f>
        <v>0</v>
      </c>
      <c r="N248" s="235">
        <v>4.2000000000000002E-4</v>
      </c>
      <c r="O248" s="235">
        <f>ROUND(E248*N248,2)</f>
        <v>0.04</v>
      </c>
      <c r="P248" s="235">
        <v>0</v>
      </c>
      <c r="Q248" s="235">
        <f>ROUND(E248*P248,2)</f>
        <v>0</v>
      </c>
      <c r="R248" s="235" t="s">
        <v>485</v>
      </c>
      <c r="S248" s="235" t="s">
        <v>191</v>
      </c>
      <c r="T248" s="236" t="s">
        <v>192</v>
      </c>
      <c r="U248" s="222">
        <v>0.28999999999999998</v>
      </c>
      <c r="V248" s="222">
        <f>ROUND(E248*U248,2)</f>
        <v>29.72</v>
      </c>
      <c r="W248" s="222"/>
      <c r="X248" s="222" t="s">
        <v>193</v>
      </c>
      <c r="Y248" s="213"/>
      <c r="Z248" s="213"/>
      <c r="AA248" s="213"/>
      <c r="AB248" s="213"/>
      <c r="AC248" s="213"/>
      <c r="AD248" s="213"/>
      <c r="AE248" s="213"/>
      <c r="AF248" s="213"/>
      <c r="AG248" s="213" t="s">
        <v>194</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20"/>
      <c r="B249" s="221"/>
      <c r="C249" s="251" t="s">
        <v>563</v>
      </c>
      <c r="D249" s="238"/>
      <c r="E249" s="238"/>
      <c r="F249" s="238"/>
      <c r="G249" s="238"/>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196</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c r="A250" s="230">
        <v>153</v>
      </c>
      <c r="B250" s="231" t="s">
        <v>566</v>
      </c>
      <c r="C250" s="250" t="s">
        <v>567</v>
      </c>
      <c r="D250" s="232" t="s">
        <v>243</v>
      </c>
      <c r="E250" s="233">
        <v>71.489999999999995</v>
      </c>
      <c r="F250" s="234"/>
      <c r="G250" s="235">
        <f>ROUND(E250*F250,2)</f>
        <v>0</v>
      </c>
      <c r="H250" s="234"/>
      <c r="I250" s="235">
        <f>ROUND(E250*H250,2)</f>
        <v>0</v>
      </c>
      <c r="J250" s="234"/>
      <c r="K250" s="235">
        <f>ROUND(E250*J250,2)</f>
        <v>0</v>
      </c>
      <c r="L250" s="235">
        <v>21</v>
      </c>
      <c r="M250" s="235">
        <f>G250*(1+L250/100)</f>
        <v>0</v>
      </c>
      <c r="N250" s="235">
        <v>3.0000000000000001E-5</v>
      </c>
      <c r="O250" s="235">
        <f>ROUND(E250*N250,2)</f>
        <v>0</v>
      </c>
      <c r="P250" s="235">
        <v>0</v>
      </c>
      <c r="Q250" s="235">
        <f>ROUND(E250*P250,2)</f>
        <v>0</v>
      </c>
      <c r="R250" s="235" t="s">
        <v>485</v>
      </c>
      <c r="S250" s="235" t="s">
        <v>191</v>
      </c>
      <c r="T250" s="236" t="s">
        <v>192</v>
      </c>
      <c r="U250" s="222">
        <v>0.34</v>
      </c>
      <c r="V250" s="222">
        <f>ROUND(E250*U250,2)</f>
        <v>24.31</v>
      </c>
      <c r="W250" s="222"/>
      <c r="X250" s="222" t="s">
        <v>193</v>
      </c>
      <c r="Y250" s="213"/>
      <c r="Z250" s="213"/>
      <c r="AA250" s="213"/>
      <c r="AB250" s="213"/>
      <c r="AC250" s="213"/>
      <c r="AD250" s="213"/>
      <c r="AE250" s="213"/>
      <c r="AF250" s="213"/>
      <c r="AG250" s="213" t="s">
        <v>194</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20"/>
      <c r="B251" s="221"/>
      <c r="C251" s="251" t="s">
        <v>563</v>
      </c>
      <c r="D251" s="238"/>
      <c r="E251" s="238"/>
      <c r="F251" s="238"/>
      <c r="G251" s="238"/>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196</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39">
        <v>154</v>
      </c>
      <c r="B252" s="240" t="s">
        <v>568</v>
      </c>
      <c r="C252" s="252" t="s">
        <v>569</v>
      </c>
      <c r="D252" s="241" t="s">
        <v>243</v>
      </c>
      <c r="E252" s="242">
        <v>273.33999999999997</v>
      </c>
      <c r="F252" s="243"/>
      <c r="G252" s="244">
        <f>ROUND(E252*F252,2)</f>
        <v>0</v>
      </c>
      <c r="H252" s="243"/>
      <c r="I252" s="244">
        <f>ROUND(E252*H252,2)</f>
        <v>0</v>
      </c>
      <c r="J252" s="243"/>
      <c r="K252" s="244">
        <f>ROUND(E252*J252,2)</f>
        <v>0</v>
      </c>
      <c r="L252" s="244">
        <v>21</v>
      </c>
      <c r="M252" s="244">
        <f>G252*(1+L252/100)</f>
        <v>0</v>
      </c>
      <c r="N252" s="244">
        <v>0</v>
      </c>
      <c r="O252" s="244">
        <f>ROUND(E252*N252,2)</f>
        <v>0</v>
      </c>
      <c r="P252" s="244">
        <v>0</v>
      </c>
      <c r="Q252" s="244">
        <f>ROUND(E252*P252,2)</f>
        <v>0</v>
      </c>
      <c r="R252" s="244"/>
      <c r="S252" s="244" t="s">
        <v>400</v>
      </c>
      <c r="T252" s="245" t="s">
        <v>401</v>
      </c>
      <c r="U252" s="222">
        <v>0</v>
      </c>
      <c r="V252" s="222">
        <f>ROUND(E252*U252,2)</f>
        <v>0</v>
      </c>
      <c r="W252" s="222"/>
      <c r="X252" s="222" t="s">
        <v>193</v>
      </c>
      <c r="Y252" s="213"/>
      <c r="Z252" s="213"/>
      <c r="AA252" s="213"/>
      <c r="AB252" s="213"/>
      <c r="AC252" s="213"/>
      <c r="AD252" s="213"/>
      <c r="AE252" s="213"/>
      <c r="AF252" s="213"/>
      <c r="AG252" s="213" t="s">
        <v>194</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1">
      <c r="A253" s="239">
        <v>155</v>
      </c>
      <c r="B253" s="240" t="s">
        <v>570</v>
      </c>
      <c r="C253" s="252" t="s">
        <v>571</v>
      </c>
      <c r="D253" s="241" t="s">
        <v>243</v>
      </c>
      <c r="E253" s="242">
        <v>396.55450000000002</v>
      </c>
      <c r="F253" s="243"/>
      <c r="G253" s="244">
        <f>ROUND(E253*F253,2)</f>
        <v>0</v>
      </c>
      <c r="H253" s="243"/>
      <c r="I253" s="244">
        <f>ROUND(E253*H253,2)</f>
        <v>0</v>
      </c>
      <c r="J253" s="243"/>
      <c r="K253" s="244">
        <f>ROUND(E253*J253,2)</f>
        <v>0</v>
      </c>
      <c r="L253" s="244">
        <v>21</v>
      </c>
      <c r="M253" s="244">
        <f>G253*(1+L253/100)</f>
        <v>0</v>
      </c>
      <c r="N253" s="244">
        <v>2.3E-3</v>
      </c>
      <c r="O253" s="244">
        <f>ROUND(E253*N253,2)</f>
        <v>0.91</v>
      </c>
      <c r="P253" s="244">
        <v>0</v>
      </c>
      <c r="Q253" s="244">
        <f>ROUND(E253*P253,2)</f>
        <v>0</v>
      </c>
      <c r="R253" s="244" t="s">
        <v>340</v>
      </c>
      <c r="S253" s="244" t="s">
        <v>191</v>
      </c>
      <c r="T253" s="245" t="s">
        <v>192</v>
      </c>
      <c r="U253" s="222">
        <v>0</v>
      </c>
      <c r="V253" s="222">
        <f>ROUND(E253*U253,2)</f>
        <v>0</v>
      </c>
      <c r="W253" s="222"/>
      <c r="X253" s="222" t="s">
        <v>341</v>
      </c>
      <c r="Y253" s="213"/>
      <c r="Z253" s="213"/>
      <c r="AA253" s="213"/>
      <c r="AB253" s="213"/>
      <c r="AC253" s="213"/>
      <c r="AD253" s="213"/>
      <c r="AE253" s="213"/>
      <c r="AF253" s="213"/>
      <c r="AG253" s="213" t="s">
        <v>342</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9">
        <v>156</v>
      </c>
      <c r="B254" s="240" t="s">
        <v>572</v>
      </c>
      <c r="C254" s="252" t="s">
        <v>573</v>
      </c>
      <c r="D254" s="241" t="s">
        <v>243</v>
      </c>
      <c r="E254" s="242">
        <v>439.90949999999998</v>
      </c>
      <c r="F254" s="243"/>
      <c r="G254" s="244">
        <f>ROUND(E254*F254,2)</f>
        <v>0</v>
      </c>
      <c r="H254" s="243"/>
      <c r="I254" s="244">
        <f>ROUND(E254*H254,2)</f>
        <v>0</v>
      </c>
      <c r="J254" s="243"/>
      <c r="K254" s="244">
        <f>ROUND(E254*J254,2)</f>
        <v>0</v>
      </c>
      <c r="L254" s="244">
        <v>21</v>
      </c>
      <c r="M254" s="244">
        <f>G254*(1+L254/100)</f>
        <v>0</v>
      </c>
      <c r="N254" s="244">
        <v>4.6499999999999996E-3</v>
      </c>
      <c r="O254" s="244">
        <f>ROUND(E254*N254,2)</f>
        <v>2.0499999999999998</v>
      </c>
      <c r="P254" s="244">
        <v>0</v>
      </c>
      <c r="Q254" s="244">
        <f>ROUND(E254*P254,2)</f>
        <v>0</v>
      </c>
      <c r="R254" s="244" t="s">
        <v>340</v>
      </c>
      <c r="S254" s="244" t="s">
        <v>191</v>
      </c>
      <c r="T254" s="245" t="s">
        <v>192</v>
      </c>
      <c r="U254" s="222">
        <v>0</v>
      </c>
      <c r="V254" s="222">
        <f>ROUND(E254*U254,2)</f>
        <v>0</v>
      </c>
      <c r="W254" s="222"/>
      <c r="X254" s="222" t="s">
        <v>341</v>
      </c>
      <c r="Y254" s="213"/>
      <c r="Z254" s="213"/>
      <c r="AA254" s="213"/>
      <c r="AB254" s="213"/>
      <c r="AC254" s="213"/>
      <c r="AD254" s="213"/>
      <c r="AE254" s="213"/>
      <c r="AF254" s="213"/>
      <c r="AG254" s="213" t="s">
        <v>342</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30">
        <v>157</v>
      </c>
      <c r="B255" s="231" t="s">
        <v>574</v>
      </c>
      <c r="C255" s="250" t="s">
        <v>575</v>
      </c>
      <c r="D255" s="232" t="s">
        <v>258</v>
      </c>
      <c r="E255" s="233">
        <v>3.5312999999999999</v>
      </c>
      <c r="F255" s="234"/>
      <c r="G255" s="235">
        <f>ROUND(E255*F255,2)</f>
        <v>0</v>
      </c>
      <c r="H255" s="234"/>
      <c r="I255" s="235">
        <f>ROUND(E255*H255,2)</f>
        <v>0</v>
      </c>
      <c r="J255" s="234"/>
      <c r="K255" s="235">
        <f>ROUND(E255*J255,2)</f>
        <v>0</v>
      </c>
      <c r="L255" s="235">
        <v>21</v>
      </c>
      <c r="M255" s="235">
        <f>G255*(1+L255/100)</f>
        <v>0</v>
      </c>
      <c r="N255" s="235">
        <v>0</v>
      </c>
      <c r="O255" s="235">
        <f>ROUND(E255*N255,2)</f>
        <v>0</v>
      </c>
      <c r="P255" s="235">
        <v>0</v>
      </c>
      <c r="Q255" s="235">
        <f>ROUND(E255*P255,2)</f>
        <v>0</v>
      </c>
      <c r="R255" s="235" t="s">
        <v>485</v>
      </c>
      <c r="S255" s="235" t="s">
        <v>191</v>
      </c>
      <c r="T255" s="236" t="s">
        <v>192</v>
      </c>
      <c r="U255" s="222">
        <v>2.048</v>
      </c>
      <c r="V255" s="222">
        <f>ROUND(E255*U255,2)</f>
        <v>7.23</v>
      </c>
      <c r="W255" s="222"/>
      <c r="X255" s="222" t="s">
        <v>523</v>
      </c>
      <c r="Y255" s="213"/>
      <c r="Z255" s="213"/>
      <c r="AA255" s="213"/>
      <c r="AB255" s="213"/>
      <c r="AC255" s="213"/>
      <c r="AD255" s="213"/>
      <c r="AE255" s="213"/>
      <c r="AF255" s="213"/>
      <c r="AG255" s="213" t="s">
        <v>524</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1" t="s">
        <v>576</v>
      </c>
      <c r="D256" s="238"/>
      <c r="E256" s="238"/>
      <c r="F256" s="238"/>
      <c r="G256" s="238"/>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196</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185</v>
      </c>
      <c r="B257" s="225" t="s">
        <v>113</v>
      </c>
      <c r="C257" s="249" t="s">
        <v>114</v>
      </c>
      <c r="D257" s="226"/>
      <c r="E257" s="227"/>
      <c r="F257" s="228"/>
      <c r="G257" s="228">
        <f>SUMIF(AG258:AG276,"&lt;&gt;NOR",G258:G276)</f>
        <v>0</v>
      </c>
      <c r="H257" s="228"/>
      <c r="I257" s="228">
        <f>SUM(I258:I276)</f>
        <v>0</v>
      </c>
      <c r="J257" s="228"/>
      <c r="K257" s="228">
        <f>SUM(K258:K276)</f>
        <v>0</v>
      </c>
      <c r="L257" s="228"/>
      <c r="M257" s="228">
        <f>SUM(M258:M276)</f>
        <v>0</v>
      </c>
      <c r="N257" s="228"/>
      <c r="O257" s="228">
        <f>SUM(O258:O276)</f>
        <v>14.52</v>
      </c>
      <c r="P257" s="228"/>
      <c r="Q257" s="228">
        <f>SUM(Q258:Q276)</f>
        <v>0</v>
      </c>
      <c r="R257" s="228"/>
      <c r="S257" s="228"/>
      <c r="T257" s="229"/>
      <c r="U257" s="223"/>
      <c r="V257" s="223">
        <f>SUM(V258:V276)</f>
        <v>241.74</v>
      </c>
      <c r="W257" s="223"/>
      <c r="X257" s="223"/>
      <c r="AG257" t="s">
        <v>186</v>
      </c>
    </row>
    <row r="258" spans="1:60" outlineLevel="1">
      <c r="A258" s="239">
        <v>158</v>
      </c>
      <c r="B258" s="240" t="s">
        <v>577</v>
      </c>
      <c r="C258" s="252" t="s">
        <v>578</v>
      </c>
      <c r="D258" s="241" t="s">
        <v>364</v>
      </c>
      <c r="E258" s="242">
        <v>148.65</v>
      </c>
      <c r="F258" s="243"/>
      <c r="G258" s="244">
        <f>ROUND(E258*F258,2)</f>
        <v>0</v>
      </c>
      <c r="H258" s="243"/>
      <c r="I258" s="244">
        <f>ROUND(E258*H258,2)</f>
        <v>0</v>
      </c>
      <c r="J258" s="243"/>
      <c r="K258" s="244">
        <f>ROUND(E258*J258,2)</f>
        <v>0</v>
      </c>
      <c r="L258" s="244">
        <v>21</v>
      </c>
      <c r="M258" s="244">
        <f>G258*(1+L258/100)</f>
        <v>0</v>
      </c>
      <c r="N258" s="244">
        <v>3.4000000000000002E-4</v>
      </c>
      <c r="O258" s="244">
        <f>ROUND(E258*N258,2)</f>
        <v>0.05</v>
      </c>
      <c r="P258" s="244">
        <v>0</v>
      </c>
      <c r="Q258" s="244">
        <f>ROUND(E258*P258,2)</f>
        <v>0</v>
      </c>
      <c r="R258" s="244" t="s">
        <v>485</v>
      </c>
      <c r="S258" s="244" t="s">
        <v>191</v>
      </c>
      <c r="T258" s="245" t="s">
        <v>192</v>
      </c>
      <c r="U258" s="222">
        <v>0.08</v>
      </c>
      <c r="V258" s="222">
        <f>ROUND(E258*U258,2)</f>
        <v>11.89</v>
      </c>
      <c r="W258" s="222"/>
      <c r="X258" s="222" t="s">
        <v>193</v>
      </c>
      <c r="Y258" s="213"/>
      <c r="Z258" s="213"/>
      <c r="AA258" s="213"/>
      <c r="AB258" s="213"/>
      <c r="AC258" s="213"/>
      <c r="AD258" s="213"/>
      <c r="AE258" s="213"/>
      <c r="AF258" s="213"/>
      <c r="AG258" s="213" t="s">
        <v>194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c r="A259" s="239">
        <v>159</v>
      </c>
      <c r="B259" s="240" t="s">
        <v>579</v>
      </c>
      <c r="C259" s="252" t="s">
        <v>580</v>
      </c>
      <c r="D259" s="241" t="s">
        <v>243</v>
      </c>
      <c r="E259" s="242">
        <v>435.36599999999999</v>
      </c>
      <c r="F259" s="243"/>
      <c r="G259" s="244">
        <f>ROUND(E259*F259,2)</f>
        <v>0</v>
      </c>
      <c r="H259" s="243"/>
      <c r="I259" s="244">
        <f>ROUND(E259*H259,2)</f>
        <v>0</v>
      </c>
      <c r="J259" s="243"/>
      <c r="K259" s="244">
        <f>ROUND(E259*J259,2)</f>
        <v>0</v>
      </c>
      <c r="L259" s="244">
        <v>21</v>
      </c>
      <c r="M259" s="244">
        <f>G259*(1+L259/100)</f>
        <v>0</v>
      </c>
      <c r="N259" s="244">
        <v>0</v>
      </c>
      <c r="O259" s="244">
        <f>ROUND(E259*N259,2)</f>
        <v>0</v>
      </c>
      <c r="P259" s="244">
        <v>0</v>
      </c>
      <c r="Q259" s="244">
        <f>ROUND(E259*P259,2)</f>
        <v>0</v>
      </c>
      <c r="R259" s="244" t="s">
        <v>581</v>
      </c>
      <c r="S259" s="244" t="s">
        <v>191</v>
      </c>
      <c r="T259" s="245" t="s">
        <v>192</v>
      </c>
      <c r="U259" s="222">
        <v>0.08</v>
      </c>
      <c r="V259" s="222">
        <f>ROUND(E259*U259,2)</f>
        <v>34.83</v>
      </c>
      <c r="W259" s="222"/>
      <c r="X259" s="222" t="s">
        <v>193</v>
      </c>
      <c r="Y259" s="213"/>
      <c r="Z259" s="213"/>
      <c r="AA259" s="213"/>
      <c r="AB259" s="213"/>
      <c r="AC259" s="213"/>
      <c r="AD259" s="213"/>
      <c r="AE259" s="213"/>
      <c r="AF259" s="213"/>
      <c r="AG259" s="213" t="s">
        <v>194</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160</v>
      </c>
      <c r="B260" s="240" t="s">
        <v>582</v>
      </c>
      <c r="C260" s="252" t="s">
        <v>583</v>
      </c>
      <c r="D260" s="241" t="s">
        <v>364</v>
      </c>
      <c r="E260" s="242">
        <v>144.69999999999999</v>
      </c>
      <c r="F260" s="243"/>
      <c r="G260" s="244">
        <f>ROUND(E260*F260,2)</f>
        <v>0</v>
      </c>
      <c r="H260" s="243"/>
      <c r="I260" s="244">
        <f>ROUND(E260*H260,2)</f>
        <v>0</v>
      </c>
      <c r="J260" s="243"/>
      <c r="K260" s="244">
        <f>ROUND(E260*J260,2)</f>
        <v>0</v>
      </c>
      <c r="L260" s="244">
        <v>21</v>
      </c>
      <c r="M260" s="244">
        <f>G260*(1+L260/100)</f>
        <v>0</v>
      </c>
      <c r="N260" s="244">
        <v>0</v>
      </c>
      <c r="O260" s="244">
        <f>ROUND(E260*N260,2)</f>
        <v>0</v>
      </c>
      <c r="P260" s="244">
        <v>0</v>
      </c>
      <c r="Q260" s="244">
        <f>ROUND(E260*P260,2)</f>
        <v>0</v>
      </c>
      <c r="R260" s="244" t="s">
        <v>581</v>
      </c>
      <c r="S260" s="244" t="s">
        <v>191</v>
      </c>
      <c r="T260" s="245" t="s">
        <v>192</v>
      </c>
      <c r="U260" s="222">
        <v>0.05</v>
      </c>
      <c r="V260" s="222">
        <f>ROUND(E260*U260,2)</f>
        <v>7.24</v>
      </c>
      <c r="W260" s="222"/>
      <c r="X260" s="222" t="s">
        <v>193</v>
      </c>
      <c r="Y260" s="213"/>
      <c r="Z260" s="213"/>
      <c r="AA260" s="213"/>
      <c r="AB260" s="213"/>
      <c r="AC260" s="213"/>
      <c r="AD260" s="213"/>
      <c r="AE260" s="213"/>
      <c r="AF260" s="213"/>
      <c r="AG260" s="213" t="s">
        <v>194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c r="A261" s="239">
        <v>161</v>
      </c>
      <c r="B261" s="240" t="s">
        <v>584</v>
      </c>
      <c r="C261" s="252" t="s">
        <v>585</v>
      </c>
      <c r="D261" s="241" t="s">
        <v>243</v>
      </c>
      <c r="E261" s="242">
        <v>167.3184</v>
      </c>
      <c r="F261" s="243"/>
      <c r="G261" s="244">
        <f>ROUND(E261*F261,2)</f>
        <v>0</v>
      </c>
      <c r="H261" s="243"/>
      <c r="I261" s="244">
        <f>ROUND(E261*H261,2)</f>
        <v>0</v>
      </c>
      <c r="J261" s="243"/>
      <c r="K261" s="244">
        <f>ROUND(E261*J261,2)</f>
        <v>0</v>
      </c>
      <c r="L261" s="244">
        <v>21</v>
      </c>
      <c r="M261" s="244">
        <f>G261*(1+L261/100)</f>
        <v>0</v>
      </c>
      <c r="N261" s="244">
        <v>3.0000000000000001E-3</v>
      </c>
      <c r="O261" s="244">
        <f>ROUND(E261*N261,2)</f>
        <v>0.5</v>
      </c>
      <c r="P261" s="244">
        <v>0</v>
      </c>
      <c r="Q261" s="244">
        <f>ROUND(E261*P261,2)</f>
        <v>0</v>
      </c>
      <c r="R261" s="244" t="s">
        <v>581</v>
      </c>
      <c r="S261" s="244" t="s">
        <v>191</v>
      </c>
      <c r="T261" s="245" t="s">
        <v>192</v>
      </c>
      <c r="U261" s="222">
        <v>0.21199999999999999</v>
      </c>
      <c r="V261" s="222">
        <f>ROUND(E261*U261,2)</f>
        <v>35.47</v>
      </c>
      <c r="W261" s="222"/>
      <c r="X261" s="222" t="s">
        <v>193</v>
      </c>
      <c r="Y261" s="213"/>
      <c r="Z261" s="213"/>
      <c r="AA261" s="213"/>
      <c r="AB261" s="213"/>
      <c r="AC261" s="213"/>
      <c r="AD261" s="213"/>
      <c r="AE261" s="213"/>
      <c r="AF261" s="213"/>
      <c r="AG261" s="213" t="s">
        <v>194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c r="A262" s="239">
        <v>162</v>
      </c>
      <c r="B262" s="240" t="s">
        <v>586</v>
      </c>
      <c r="C262" s="252" t="s">
        <v>587</v>
      </c>
      <c r="D262" s="241" t="s">
        <v>243</v>
      </c>
      <c r="E262" s="242">
        <v>800.09</v>
      </c>
      <c r="F262" s="243"/>
      <c r="G262" s="244">
        <f>ROUND(E262*F262,2)</f>
        <v>0</v>
      </c>
      <c r="H262" s="243"/>
      <c r="I262" s="244">
        <f>ROUND(E262*H262,2)</f>
        <v>0</v>
      </c>
      <c r="J262" s="243"/>
      <c r="K262" s="244">
        <f>ROUND(E262*J262,2)</f>
        <v>0</v>
      </c>
      <c r="L262" s="244">
        <v>21</v>
      </c>
      <c r="M262" s="244">
        <f>G262*(1+L262/100)</f>
        <v>0</v>
      </c>
      <c r="N262" s="244">
        <v>1.15E-3</v>
      </c>
      <c r="O262" s="244">
        <f>ROUND(E262*N262,2)</f>
        <v>0.92</v>
      </c>
      <c r="P262" s="244">
        <v>0</v>
      </c>
      <c r="Q262" s="244">
        <f>ROUND(E262*P262,2)</f>
        <v>0</v>
      </c>
      <c r="R262" s="244" t="s">
        <v>581</v>
      </c>
      <c r="S262" s="244" t="s">
        <v>191</v>
      </c>
      <c r="T262" s="245" t="s">
        <v>192</v>
      </c>
      <c r="U262" s="222">
        <v>0.14000000000000001</v>
      </c>
      <c r="V262" s="222">
        <f>ROUND(E262*U262,2)</f>
        <v>112.01</v>
      </c>
      <c r="W262" s="222"/>
      <c r="X262" s="222" t="s">
        <v>193</v>
      </c>
      <c r="Y262" s="213"/>
      <c r="Z262" s="213"/>
      <c r="AA262" s="213"/>
      <c r="AB262" s="213"/>
      <c r="AC262" s="213"/>
      <c r="AD262" s="213"/>
      <c r="AE262" s="213"/>
      <c r="AF262" s="213"/>
      <c r="AG262" s="213" t="s">
        <v>194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39">
        <v>163</v>
      </c>
      <c r="B263" s="240" t="s">
        <v>588</v>
      </c>
      <c r="C263" s="252" t="s">
        <v>589</v>
      </c>
      <c r="D263" s="241" t="s">
        <v>243</v>
      </c>
      <c r="E263" s="242">
        <v>214.673</v>
      </c>
      <c r="F263" s="243"/>
      <c r="G263" s="244">
        <f>ROUND(E263*F263,2)</f>
        <v>0</v>
      </c>
      <c r="H263" s="243"/>
      <c r="I263" s="244">
        <f>ROUND(E263*H263,2)</f>
        <v>0</v>
      </c>
      <c r="J263" s="243"/>
      <c r="K263" s="244">
        <f>ROUND(E263*J263,2)</f>
        <v>0</v>
      </c>
      <c r="L263" s="244">
        <v>21</v>
      </c>
      <c r="M263" s="244">
        <f>G263*(1+L263/100)</f>
        <v>0</v>
      </c>
      <c r="N263" s="244">
        <v>1.0000000000000001E-5</v>
      </c>
      <c r="O263" s="244">
        <f>ROUND(E263*N263,2)</f>
        <v>0</v>
      </c>
      <c r="P263" s="244">
        <v>0</v>
      </c>
      <c r="Q263" s="244">
        <f>ROUND(E263*P263,2)</f>
        <v>0</v>
      </c>
      <c r="R263" s="244" t="s">
        <v>581</v>
      </c>
      <c r="S263" s="244" t="s">
        <v>191</v>
      </c>
      <c r="T263" s="245" t="s">
        <v>192</v>
      </c>
      <c r="U263" s="222">
        <v>7.0000000000000007E-2</v>
      </c>
      <c r="V263" s="222">
        <f>ROUND(E263*U263,2)</f>
        <v>15.03</v>
      </c>
      <c r="W263" s="222"/>
      <c r="X263" s="222" t="s">
        <v>193</v>
      </c>
      <c r="Y263" s="213"/>
      <c r="Z263" s="213"/>
      <c r="AA263" s="213"/>
      <c r="AB263" s="213"/>
      <c r="AC263" s="213"/>
      <c r="AD263" s="213"/>
      <c r="AE263" s="213"/>
      <c r="AF263" s="213"/>
      <c r="AG263" s="213" t="s">
        <v>194</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164</v>
      </c>
      <c r="B264" s="240" t="s">
        <v>590</v>
      </c>
      <c r="C264" s="252" t="s">
        <v>591</v>
      </c>
      <c r="D264" s="241" t="s">
        <v>364</v>
      </c>
      <c r="E264" s="242">
        <v>151.935</v>
      </c>
      <c r="F264" s="243"/>
      <c r="G264" s="244">
        <f>ROUND(E264*F264,2)</f>
        <v>0</v>
      </c>
      <c r="H264" s="243"/>
      <c r="I264" s="244">
        <f>ROUND(E264*H264,2)</f>
        <v>0</v>
      </c>
      <c r="J264" s="243"/>
      <c r="K264" s="244">
        <f>ROUND(E264*J264,2)</f>
        <v>0</v>
      </c>
      <c r="L264" s="244">
        <v>21</v>
      </c>
      <c r="M264" s="244">
        <f>G264*(1+L264/100)</f>
        <v>0</v>
      </c>
      <c r="N264" s="244">
        <v>0</v>
      </c>
      <c r="O264" s="244">
        <f>ROUND(E264*N264,2)</f>
        <v>0</v>
      </c>
      <c r="P264" s="244">
        <v>0</v>
      </c>
      <c r="Q264" s="244">
        <f>ROUND(E264*P264,2)</f>
        <v>0</v>
      </c>
      <c r="R264" s="244" t="s">
        <v>340</v>
      </c>
      <c r="S264" s="244" t="s">
        <v>191</v>
      </c>
      <c r="T264" s="245" t="s">
        <v>192</v>
      </c>
      <c r="U264" s="222">
        <v>0</v>
      </c>
      <c r="V264" s="222">
        <f>ROUND(E264*U264,2)</f>
        <v>0</v>
      </c>
      <c r="W264" s="222"/>
      <c r="X264" s="222" t="s">
        <v>341</v>
      </c>
      <c r="Y264" s="213"/>
      <c r="Z264" s="213"/>
      <c r="AA264" s="213"/>
      <c r="AB264" s="213"/>
      <c r="AC264" s="213"/>
      <c r="AD264" s="213"/>
      <c r="AE264" s="213"/>
      <c r="AF264" s="213"/>
      <c r="AG264" s="213" t="s">
        <v>342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33.75" outlineLevel="1">
      <c r="A265" s="239">
        <v>165</v>
      </c>
      <c r="B265" s="240" t="s">
        <v>592</v>
      </c>
      <c r="C265" s="252" t="s">
        <v>593</v>
      </c>
      <c r="D265" s="241" t="s">
        <v>243</v>
      </c>
      <c r="E265" s="242">
        <v>87.312749999999994</v>
      </c>
      <c r="F265" s="243"/>
      <c r="G265" s="244">
        <f>ROUND(E265*F265,2)</f>
        <v>0</v>
      </c>
      <c r="H265" s="243"/>
      <c r="I265" s="244">
        <f>ROUND(E265*H265,2)</f>
        <v>0</v>
      </c>
      <c r="J265" s="243"/>
      <c r="K265" s="244">
        <f>ROUND(E265*J265,2)</f>
        <v>0</v>
      </c>
      <c r="L265" s="244">
        <v>21</v>
      </c>
      <c r="M265" s="244">
        <f>G265*(1+L265/100)</f>
        <v>0</v>
      </c>
      <c r="N265" s="244">
        <v>1.75E-3</v>
      </c>
      <c r="O265" s="244">
        <f>ROUND(E265*N265,2)</f>
        <v>0.15</v>
      </c>
      <c r="P265" s="244">
        <v>0</v>
      </c>
      <c r="Q265" s="244">
        <f>ROUND(E265*P265,2)</f>
        <v>0</v>
      </c>
      <c r="R265" s="244" t="s">
        <v>340</v>
      </c>
      <c r="S265" s="244" t="s">
        <v>191</v>
      </c>
      <c r="T265" s="245" t="s">
        <v>192</v>
      </c>
      <c r="U265" s="222">
        <v>0</v>
      </c>
      <c r="V265" s="222">
        <f>ROUND(E265*U265,2)</f>
        <v>0</v>
      </c>
      <c r="W265" s="222"/>
      <c r="X265" s="222" t="s">
        <v>341</v>
      </c>
      <c r="Y265" s="213"/>
      <c r="Z265" s="213"/>
      <c r="AA265" s="213"/>
      <c r="AB265" s="213"/>
      <c r="AC265" s="213"/>
      <c r="AD265" s="213"/>
      <c r="AE265" s="213"/>
      <c r="AF265" s="213"/>
      <c r="AG265" s="213" t="s">
        <v>342</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39">
        <v>166</v>
      </c>
      <c r="B266" s="240" t="s">
        <v>594</v>
      </c>
      <c r="C266" s="252" t="s">
        <v>595</v>
      </c>
      <c r="D266" s="241" t="s">
        <v>243</v>
      </c>
      <c r="E266" s="242">
        <v>10.856999999999999</v>
      </c>
      <c r="F266" s="243"/>
      <c r="G266" s="244">
        <f>ROUND(E266*F266,2)</f>
        <v>0</v>
      </c>
      <c r="H266" s="243"/>
      <c r="I266" s="244">
        <f>ROUND(E266*H266,2)</f>
        <v>0</v>
      </c>
      <c r="J266" s="243"/>
      <c r="K266" s="244">
        <f>ROUND(E266*J266,2)</f>
        <v>0</v>
      </c>
      <c r="L266" s="244">
        <v>21</v>
      </c>
      <c r="M266" s="244">
        <f>G266*(1+L266/100)</f>
        <v>0</v>
      </c>
      <c r="N266" s="244">
        <v>3.5000000000000001E-3</v>
      </c>
      <c r="O266" s="244">
        <f>ROUND(E266*N266,2)</f>
        <v>0.04</v>
      </c>
      <c r="P266" s="244">
        <v>0</v>
      </c>
      <c r="Q266" s="244">
        <f>ROUND(E266*P266,2)</f>
        <v>0</v>
      </c>
      <c r="R266" s="244" t="s">
        <v>340</v>
      </c>
      <c r="S266" s="244" t="s">
        <v>191</v>
      </c>
      <c r="T266" s="245" t="s">
        <v>192</v>
      </c>
      <c r="U266" s="222">
        <v>0</v>
      </c>
      <c r="V266" s="222">
        <f>ROUND(E266*U266,2)</f>
        <v>0</v>
      </c>
      <c r="W266" s="222"/>
      <c r="X266" s="222" t="s">
        <v>341</v>
      </c>
      <c r="Y266" s="213"/>
      <c r="Z266" s="213"/>
      <c r="AA266" s="213"/>
      <c r="AB266" s="213"/>
      <c r="AC266" s="213"/>
      <c r="AD266" s="213"/>
      <c r="AE266" s="213"/>
      <c r="AF266" s="213"/>
      <c r="AG266" s="213" t="s">
        <v>342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9">
        <v>167</v>
      </c>
      <c r="B267" s="240" t="s">
        <v>596</v>
      </c>
      <c r="C267" s="252" t="s">
        <v>597</v>
      </c>
      <c r="D267" s="241" t="s">
        <v>189</v>
      </c>
      <c r="E267" s="242">
        <v>31.67482</v>
      </c>
      <c r="F267" s="243"/>
      <c r="G267" s="244">
        <f>ROUND(E267*F267,2)</f>
        <v>0</v>
      </c>
      <c r="H267" s="243"/>
      <c r="I267" s="244">
        <f>ROUND(E267*H267,2)</f>
        <v>0</v>
      </c>
      <c r="J267" s="243"/>
      <c r="K267" s="244">
        <f>ROUND(E267*J267,2)</f>
        <v>0</v>
      </c>
      <c r="L267" s="244">
        <v>21</v>
      </c>
      <c r="M267" s="244">
        <f>G267*(1+L267/100)</f>
        <v>0</v>
      </c>
      <c r="N267" s="244">
        <v>0.03</v>
      </c>
      <c r="O267" s="244">
        <f>ROUND(E267*N267,2)</f>
        <v>0.95</v>
      </c>
      <c r="P267" s="244">
        <v>0</v>
      </c>
      <c r="Q267" s="244">
        <f>ROUND(E267*P267,2)</f>
        <v>0</v>
      </c>
      <c r="R267" s="244" t="s">
        <v>340</v>
      </c>
      <c r="S267" s="244" t="s">
        <v>191</v>
      </c>
      <c r="T267" s="245" t="s">
        <v>192</v>
      </c>
      <c r="U267" s="222">
        <v>0</v>
      </c>
      <c r="V267" s="222">
        <f>ROUND(E267*U267,2)</f>
        <v>0</v>
      </c>
      <c r="W267" s="222"/>
      <c r="X267" s="222" t="s">
        <v>341</v>
      </c>
      <c r="Y267" s="213"/>
      <c r="Z267" s="213"/>
      <c r="AA267" s="213"/>
      <c r="AB267" s="213"/>
      <c r="AC267" s="213"/>
      <c r="AD267" s="213"/>
      <c r="AE267" s="213"/>
      <c r="AF267" s="213"/>
      <c r="AG267" s="213" t="s">
        <v>342</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9">
        <v>168</v>
      </c>
      <c r="B268" s="240" t="s">
        <v>598</v>
      </c>
      <c r="C268" s="252" t="s">
        <v>599</v>
      </c>
      <c r="D268" s="241" t="s">
        <v>243</v>
      </c>
      <c r="E268" s="242">
        <v>294.64049999999997</v>
      </c>
      <c r="F268" s="243"/>
      <c r="G268" s="244">
        <f>ROUND(E268*F268,2)</f>
        <v>0</v>
      </c>
      <c r="H268" s="243"/>
      <c r="I268" s="244">
        <f>ROUND(E268*H268,2)</f>
        <v>0</v>
      </c>
      <c r="J268" s="243"/>
      <c r="K268" s="244">
        <f>ROUND(E268*J268,2)</f>
        <v>0</v>
      </c>
      <c r="L268" s="244">
        <v>21</v>
      </c>
      <c r="M268" s="244">
        <f>G268*(1+L268/100)</f>
        <v>0</v>
      </c>
      <c r="N268" s="244">
        <v>1.0499999999999999E-3</v>
      </c>
      <c r="O268" s="244">
        <f>ROUND(E268*N268,2)</f>
        <v>0.31</v>
      </c>
      <c r="P268" s="244">
        <v>0</v>
      </c>
      <c r="Q268" s="244">
        <f>ROUND(E268*P268,2)</f>
        <v>0</v>
      </c>
      <c r="R268" s="244" t="s">
        <v>340</v>
      </c>
      <c r="S268" s="244" t="s">
        <v>600</v>
      </c>
      <c r="T268" s="245" t="s">
        <v>192</v>
      </c>
      <c r="U268" s="222">
        <v>0</v>
      </c>
      <c r="V268" s="222">
        <f>ROUND(E268*U268,2)</f>
        <v>0</v>
      </c>
      <c r="W268" s="222"/>
      <c r="X268" s="222" t="s">
        <v>341</v>
      </c>
      <c r="Y268" s="213"/>
      <c r="Z268" s="213"/>
      <c r="AA268" s="213"/>
      <c r="AB268" s="213"/>
      <c r="AC268" s="213"/>
      <c r="AD268" s="213"/>
      <c r="AE268" s="213"/>
      <c r="AF268" s="213"/>
      <c r="AG268" s="213" t="s">
        <v>342</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9">
        <v>169</v>
      </c>
      <c r="B269" s="240" t="s">
        <v>601</v>
      </c>
      <c r="C269" s="252" t="s">
        <v>602</v>
      </c>
      <c r="D269" s="241" t="s">
        <v>243</v>
      </c>
      <c r="E269" s="242">
        <v>326.37675000000002</v>
      </c>
      <c r="F269" s="243"/>
      <c r="G269" s="244">
        <f>ROUND(E269*F269,2)</f>
        <v>0</v>
      </c>
      <c r="H269" s="243"/>
      <c r="I269" s="244">
        <f>ROUND(E269*H269,2)</f>
        <v>0</v>
      </c>
      <c r="J269" s="243"/>
      <c r="K269" s="244">
        <f>ROUND(E269*J269,2)</f>
        <v>0</v>
      </c>
      <c r="L269" s="244">
        <v>21</v>
      </c>
      <c r="M269" s="244">
        <f>G269*(1+L269/100)</f>
        <v>0</v>
      </c>
      <c r="N269" s="244">
        <v>1.813E-2</v>
      </c>
      <c r="O269" s="244">
        <f>ROUND(E269*N269,2)</f>
        <v>5.92</v>
      </c>
      <c r="P269" s="244">
        <v>0</v>
      </c>
      <c r="Q269" s="244">
        <f>ROUND(E269*P269,2)</f>
        <v>0</v>
      </c>
      <c r="R269" s="244" t="s">
        <v>340</v>
      </c>
      <c r="S269" s="244" t="s">
        <v>191</v>
      </c>
      <c r="T269" s="245" t="s">
        <v>192</v>
      </c>
      <c r="U269" s="222">
        <v>0</v>
      </c>
      <c r="V269" s="222">
        <f>ROUND(E269*U269,2)</f>
        <v>0</v>
      </c>
      <c r="W269" s="222"/>
      <c r="X269" s="222" t="s">
        <v>341</v>
      </c>
      <c r="Y269" s="213"/>
      <c r="Z269" s="213"/>
      <c r="AA269" s="213"/>
      <c r="AB269" s="213"/>
      <c r="AC269" s="213"/>
      <c r="AD269" s="213"/>
      <c r="AE269" s="213"/>
      <c r="AF269" s="213"/>
      <c r="AG269" s="213" t="s">
        <v>342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9">
        <v>170</v>
      </c>
      <c r="B270" s="240" t="s">
        <v>603</v>
      </c>
      <c r="C270" s="252" t="s">
        <v>604</v>
      </c>
      <c r="D270" s="241" t="s">
        <v>243</v>
      </c>
      <c r="E270" s="242">
        <v>356.63774999999998</v>
      </c>
      <c r="F270" s="243"/>
      <c r="G270" s="244">
        <f>ROUND(E270*F270,2)</f>
        <v>0</v>
      </c>
      <c r="H270" s="243"/>
      <c r="I270" s="244">
        <f>ROUND(E270*H270,2)</f>
        <v>0</v>
      </c>
      <c r="J270" s="243"/>
      <c r="K270" s="244">
        <f>ROUND(E270*J270,2)</f>
        <v>0</v>
      </c>
      <c r="L270" s="244">
        <v>21</v>
      </c>
      <c r="M270" s="244">
        <f>G270*(1+L270/100)</f>
        <v>0</v>
      </c>
      <c r="N270" s="244">
        <v>1.4E-2</v>
      </c>
      <c r="O270" s="244">
        <f>ROUND(E270*N270,2)</f>
        <v>4.99</v>
      </c>
      <c r="P270" s="244">
        <v>0</v>
      </c>
      <c r="Q270" s="244">
        <f>ROUND(E270*P270,2)</f>
        <v>0</v>
      </c>
      <c r="R270" s="244" t="s">
        <v>340</v>
      </c>
      <c r="S270" s="244" t="s">
        <v>191</v>
      </c>
      <c r="T270" s="245" t="s">
        <v>192</v>
      </c>
      <c r="U270" s="222">
        <v>0</v>
      </c>
      <c r="V270" s="222">
        <f>ROUND(E270*U270,2)</f>
        <v>0</v>
      </c>
      <c r="W270" s="222"/>
      <c r="X270" s="222" t="s">
        <v>341</v>
      </c>
      <c r="Y270" s="213"/>
      <c r="Z270" s="213"/>
      <c r="AA270" s="213"/>
      <c r="AB270" s="213"/>
      <c r="AC270" s="213"/>
      <c r="AD270" s="213"/>
      <c r="AE270" s="213"/>
      <c r="AF270" s="213"/>
      <c r="AG270" s="213" t="s">
        <v>342</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ht="22.5" outlineLevel="1">
      <c r="A271" s="239">
        <v>171</v>
      </c>
      <c r="B271" s="240" t="s">
        <v>605</v>
      </c>
      <c r="C271" s="252" t="s">
        <v>606</v>
      </c>
      <c r="D271" s="241" t="s">
        <v>243</v>
      </c>
      <c r="E271" s="242">
        <v>34.11177</v>
      </c>
      <c r="F271" s="243"/>
      <c r="G271" s="244">
        <f>ROUND(E271*F271,2)</f>
        <v>0</v>
      </c>
      <c r="H271" s="243"/>
      <c r="I271" s="244">
        <f>ROUND(E271*H271,2)</f>
        <v>0</v>
      </c>
      <c r="J271" s="243"/>
      <c r="K271" s="244">
        <f>ROUND(E271*J271,2)</f>
        <v>0</v>
      </c>
      <c r="L271" s="244">
        <v>21</v>
      </c>
      <c r="M271" s="244">
        <f>G271*(1+L271/100)</f>
        <v>0</v>
      </c>
      <c r="N271" s="244">
        <v>1.7500000000000002E-2</v>
      </c>
      <c r="O271" s="244">
        <f>ROUND(E271*N271,2)</f>
        <v>0.6</v>
      </c>
      <c r="P271" s="244">
        <v>0</v>
      </c>
      <c r="Q271" s="244">
        <f>ROUND(E271*P271,2)</f>
        <v>0</v>
      </c>
      <c r="R271" s="244" t="s">
        <v>340</v>
      </c>
      <c r="S271" s="244" t="s">
        <v>191</v>
      </c>
      <c r="T271" s="245" t="s">
        <v>192</v>
      </c>
      <c r="U271" s="222">
        <v>0</v>
      </c>
      <c r="V271" s="222">
        <f>ROUND(E271*U271,2)</f>
        <v>0</v>
      </c>
      <c r="W271" s="222"/>
      <c r="X271" s="222" t="s">
        <v>341</v>
      </c>
      <c r="Y271" s="213"/>
      <c r="Z271" s="213"/>
      <c r="AA271" s="213"/>
      <c r="AB271" s="213"/>
      <c r="AC271" s="213"/>
      <c r="AD271" s="213"/>
      <c r="AE271" s="213"/>
      <c r="AF271" s="213"/>
      <c r="AG271" s="213" t="s">
        <v>342</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33.75" outlineLevel="1">
      <c r="A272" s="239">
        <v>172</v>
      </c>
      <c r="B272" s="240" t="s">
        <v>607</v>
      </c>
      <c r="C272" s="252" t="s">
        <v>608</v>
      </c>
      <c r="D272" s="241" t="s">
        <v>243</v>
      </c>
      <c r="E272" s="242">
        <v>4.5032399999999999</v>
      </c>
      <c r="F272" s="243"/>
      <c r="G272" s="244">
        <f>ROUND(E272*F272,2)</f>
        <v>0</v>
      </c>
      <c r="H272" s="243"/>
      <c r="I272" s="244">
        <f>ROUND(E272*H272,2)</f>
        <v>0</v>
      </c>
      <c r="J272" s="243"/>
      <c r="K272" s="244">
        <f>ROUND(E272*J272,2)</f>
        <v>0</v>
      </c>
      <c r="L272" s="244">
        <v>21</v>
      </c>
      <c r="M272" s="244">
        <f>G272*(1+L272/100)</f>
        <v>0</v>
      </c>
      <c r="N272" s="244">
        <v>4.4999999999999997E-3</v>
      </c>
      <c r="O272" s="244">
        <f>ROUND(E272*N272,2)</f>
        <v>0.02</v>
      </c>
      <c r="P272" s="244">
        <v>0</v>
      </c>
      <c r="Q272" s="244">
        <f>ROUND(E272*P272,2)</f>
        <v>0</v>
      </c>
      <c r="R272" s="244" t="s">
        <v>340</v>
      </c>
      <c r="S272" s="244" t="s">
        <v>191</v>
      </c>
      <c r="T272" s="245" t="s">
        <v>192</v>
      </c>
      <c r="U272" s="222">
        <v>0</v>
      </c>
      <c r="V272" s="222">
        <f>ROUND(E272*U272,2)</f>
        <v>0</v>
      </c>
      <c r="W272" s="222"/>
      <c r="X272" s="222" t="s">
        <v>341</v>
      </c>
      <c r="Y272" s="213"/>
      <c r="Z272" s="213"/>
      <c r="AA272" s="213"/>
      <c r="AB272" s="213"/>
      <c r="AC272" s="213"/>
      <c r="AD272" s="213"/>
      <c r="AE272" s="213"/>
      <c r="AF272" s="213"/>
      <c r="AG272" s="213" t="s">
        <v>342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33.75" outlineLevel="1">
      <c r="A273" s="239">
        <v>173</v>
      </c>
      <c r="B273" s="240" t="s">
        <v>609</v>
      </c>
      <c r="C273" s="252" t="s">
        <v>610</v>
      </c>
      <c r="D273" s="241" t="s">
        <v>243</v>
      </c>
      <c r="E273" s="242">
        <v>1.3910400000000001</v>
      </c>
      <c r="F273" s="243"/>
      <c r="G273" s="244">
        <f>ROUND(E273*F273,2)</f>
        <v>0</v>
      </c>
      <c r="H273" s="243"/>
      <c r="I273" s="244">
        <f>ROUND(E273*H273,2)</f>
        <v>0</v>
      </c>
      <c r="J273" s="243"/>
      <c r="K273" s="244">
        <f>ROUND(E273*J273,2)</f>
        <v>0</v>
      </c>
      <c r="L273" s="244">
        <v>21</v>
      </c>
      <c r="M273" s="244">
        <f>G273*(1+L273/100)</f>
        <v>0</v>
      </c>
      <c r="N273" s="244">
        <v>8.9999999999999993E-3</v>
      </c>
      <c r="O273" s="244">
        <f>ROUND(E273*N273,2)</f>
        <v>0.01</v>
      </c>
      <c r="P273" s="244">
        <v>0</v>
      </c>
      <c r="Q273" s="244">
        <f>ROUND(E273*P273,2)</f>
        <v>0</v>
      </c>
      <c r="R273" s="244" t="s">
        <v>340</v>
      </c>
      <c r="S273" s="244" t="s">
        <v>191</v>
      </c>
      <c r="T273" s="245" t="s">
        <v>192</v>
      </c>
      <c r="U273" s="222">
        <v>0</v>
      </c>
      <c r="V273" s="222">
        <f>ROUND(E273*U273,2)</f>
        <v>0</v>
      </c>
      <c r="W273" s="222"/>
      <c r="X273" s="222" t="s">
        <v>341</v>
      </c>
      <c r="Y273" s="213"/>
      <c r="Z273" s="213"/>
      <c r="AA273" s="213"/>
      <c r="AB273" s="213"/>
      <c r="AC273" s="213"/>
      <c r="AD273" s="213"/>
      <c r="AE273" s="213"/>
      <c r="AF273" s="213"/>
      <c r="AG273" s="213" t="s">
        <v>342</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2.5" outlineLevel="1">
      <c r="A274" s="239">
        <v>174</v>
      </c>
      <c r="B274" s="240" t="s">
        <v>611</v>
      </c>
      <c r="C274" s="252" t="s">
        <v>612</v>
      </c>
      <c r="D274" s="241" t="s">
        <v>364</v>
      </c>
      <c r="E274" s="242">
        <v>156.08250000000001</v>
      </c>
      <c r="F274" s="243"/>
      <c r="G274" s="244">
        <f>ROUND(E274*F274,2)</f>
        <v>0</v>
      </c>
      <c r="H274" s="243"/>
      <c r="I274" s="244">
        <f>ROUND(E274*H274,2)</f>
        <v>0</v>
      </c>
      <c r="J274" s="243"/>
      <c r="K274" s="244">
        <f>ROUND(E274*J274,2)</f>
        <v>0</v>
      </c>
      <c r="L274" s="244">
        <v>21</v>
      </c>
      <c r="M274" s="244">
        <f>G274*(1+L274/100)</f>
        <v>0</v>
      </c>
      <c r="N274" s="244">
        <v>3.8000000000000002E-4</v>
      </c>
      <c r="O274" s="244">
        <f>ROUND(E274*N274,2)</f>
        <v>0.06</v>
      </c>
      <c r="P274" s="244">
        <v>0</v>
      </c>
      <c r="Q274" s="244">
        <f>ROUND(E274*P274,2)</f>
        <v>0</v>
      </c>
      <c r="R274" s="244" t="s">
        <v>340</v>
      </c>
      <c r="S274" s="244" t="s">
        <v>191</v>
      </c>
      <c r="T274" s="245" t="s">
        <v>192</v>
      </c>
      <c r="U274" s="222">
        <v>0</v>
      </c>
      <c r="V274" s="222">
        <f>ROUND(E274*U274,2)</f>
        <v>0</v>
      </c>
      <c r="W274" s="222"/>
      <c r="X274" s="222" t="s">
        <v>341</v>
      </c>
      <c r="Y274" s="213"/>
      <c r="Z274" s="213"/>
      <c r="AA274" s="213"/>
      <c r="AB274" s="213"/>
      <c r="AC274" s="213"/>
      <c r="AD274" s="213"/>
      <c r="AE274" s="213"/>
      <c r="AF274" s="213"/>
      <c r="AG274" s="213" t="s">
        <v>342</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0">
        <v>175</v>
      </c>
      <c r="B275" s="231" t="s">
        <v>613</v>
      </c>
      <c r="C275" s="250" t="s">
        <v>614</v>
      </c>
      <c r="D275" s="232" t="s">
        <v>258</v>
      </c>
      <c r="E275" s="233">
        <v>14.52435</v>
      </c>
      <c r="F275" s="234"/>
      <c r="G275" s="235">
        <f>ROUND(E275*F275,2)</f>
        <v>0</v>
      </c>
      <c r="H275" s="234"/>
      <c r="I275" s="235">
        <f>ROUND(E275*H275,2)</f>
        <v>0</v>
      </c>
      <c r="J275" s="234"/>
      <c r="K275" s="235">
        <f>ROUND(E275*J275,2)</f>
        <v>0</v>
      </c>
      <c r="L275" s="235">
        <v>21</v>
      </c>
      <c r="M275" s="235">
        <f>G275*(1+L275/100)</f>
        <v>0</v>
      </c>
      <c r="N275" s="235">
        <v>0</v>
      </c>
      <c r="O275" s="235">
        <f>ROUND(E275*N275,2)</f>
        <v>0</v>
      </c>
      <c r="P275" s="235">
        <v>0</v>
      </c>
      <c r="Q275" s="235">
        <f>ROUND(E275*P275,2)</f>
        <v>0</v>
      </c>
      <c r="R275" s="235" t="s">
        <v>581</v>
      </c>
      <c r="S275" s="235" t="s">
        <v>191</v>
      </c>
      <c r="T275" s="236" t="s">
        <v>192</v>
      </c>
      <c r="U275" s="222">
        <v>1.74</v>
      </c>
      <c r="V275" s="222">
        <f>ROUND(E275*U275,2)</f>
        <v>25.27</v>
      </c>
      <c r="W275" s="222"/>
      <c r="X275" s="222" t="s">
        <v>523</v>
      </c>
      <c r="Y275" s="213"/>
      <c r="Z275" s="213"/>
      <c r="AA275" s="213"/>
      <c r="AB275" s="213"/>
      <c r="AC275" s="213"/>
      <c r="AD275" s="213"/>
      <c r="AE275" s="213"/>
      <c r="AF275" s="213"/>
      <c r="AG275" s="213" t="s">
        <v>524</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1" t="s">
        <v>576</v>
      </c>
      <c r="D276" s="238"/>
      <c r="E276" s="238"/>
      <c r="F276" s="238"/>
      <c r="G276" s="238"/>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196</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c r="A277" s="224" t="s">
        <v>185</v>
      </c>
      <c r="B277" s="225" t="s">
        <v>115</v>
      </c>
      <c r="C277" s="249" t="s">
        <v>116</v>
      </c>
      <c r="D277" s="226"/>
      <c r="E277" s="227"/>
      <c r="F277" s="228"/>
      <c r="G277" s="228">
        <f>SUMIF(AG278:AG281,"&lt;&gt;NOR",G278:G281)</f>
        <v>0</v>
      </c>
      <c r="H277" s="228"/>
      <c r="I277" s="228">
        <f>SUM(I278:I281)</f>
        <v>0</v>
      </c>
      <c r="J277" s="228"/>
      <c r="K277" s="228">
        <f>SUM(K278:K281)</f>
        <v>0</v>
      </c>
      <c r="L277" s="228"/>
      <c r="M277" s="228">
        <f>SUM(M278:M281)</f>
        <v>0</v>
      </c>
      <c r="N277" s="228"/>
      <c r="O277" s="228">
        <f>SUM(O278:O281)</f>
        <v>0</v>
      </c>
      <c r="P277" s="228"/>
      <c r="Q277" s="228">
        <f>SUM(Q278:Q281)</f>
        <v>0</v>
      </c>
      <c r="R277" s="228"/>
      <c r="S277" s="228"/>
      <c r="T277" s="229"/>
      <c r="U277" s="223"/>
      <c r="V277" s="223">
        <f>SUM(V278:V281)</f>
        <v>2.4299999999999997</v>
      </c>
      <c r="W277" s="223"/>
      <c r="X277" s="223"/>
      <c r="AG277" t="s">
        <v>186</v>
      </c>
    </row>
    <row r="278" spans="1:60" ht="22.5" outlineLevel="1">
      <c r="A278" s="239">
        <v>176</v>
      </c>
      <c r="B278" s="240" t="s">
        <v>615</v>
      </c>
      <c r="C278" s="252" t="s">
        <v>616</v>
      </c>
      <c r="D278" s="241" t="s">
        <v>364</v>
      </c>
      <c r="E278" s="242">
        <v>1.8</v>
      </c>
      <c r="F278" s="243"/>
      <c r="G278" s="244">
        <f>ROUND(E278*F278,2)</f>
        <v>0</v>
      </c>
      <c r="H278" s="243"/>
      <c r="I278" s="244">
        <f>ROUND(E278*H278,2)</f>
        <v>0</v>
      </c>
      <c r="J278" s="243"/>
      <c r="K278" s="244">
        <f>ROUND(E278*J278,2)</f>
        <v>0</v>
      </c>
      <c r="L278" s="244">
        <v>21</v>
      </c>
      <c r="M278" s="244">
        <f>G278*(1+L278/100)</f>
        <v>0</v>
      </c>
      <c r="N278" s="244">
        <v>1.31E-3</v>
      </c>
      <c r="O278" s="244">
        <f>ROUND(E278*N278,2)</f>
        <v>0</v>
      </c>
      <c r="P278" s="244">
        <v>0</v>
      </c>
      <c r="Q278" s="244">
        <f>ROUND(E278*P278,2)</f>
        <v>0</v>
      </c>
      <c r="R278" s="244" t="s">
        <v>617</v>
      </c>
      <c r="S278" s="244" t="s">
        <v>191</v>
      </c>
      <c r="T278" s="245" t="s">
        <v>192</v>
      </c>
      <c r="U278" s="222">
        <v>0.79700000000000004</v>
      </c>
      <c r="V278" s="222">
        <f>ROUND(E278*U278,2)</f>
        <v>1.43</v>
      </c>
      <c r="W278" s="222"/>
      <c r="X278" s="222" t="s">
        <v>193</v>
      </c>
      <c r="Y278" s="213"/>
      <c r="Z278" s="213"/>
      <c r="AA278" s="213"/>
      <c r="AB278" s="213"/>
      <c r="AC278" s="213"/>
      <c r="AD278" s="213"/>
      <c r="AE278" s="213"/>
      <c r="AF278" s="213"/>
      <c r="AG278" s="213" t="s">
        <v>194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39">
        <v>177</v>
      </c>
      <c r="B279" s="240" t="s">
        <v>618</v>
      </c>
      <c r="C279" s="252" t="s">
        <v>619</v>
      </c>
      <c r="D279" s="241" t="s">
        <v>300</v>
      </c>
      <c r="E279" s="242">
        <v>3</v>
      </c>
      <c r="F279" s="243"/>
      <c r="G279" s="244">
        <f>ROUND(E279*F279,2)</f>
        <v>0</v>
      </c>
      <c r="H279" s="243"/>
      <c r="I279" s="244">
        <f>ROUND(E279*H279,2)</f>
        <v>0</v>
      </c>
      <c r="J279" s="243"/>
      <c r="K279" s="244">
        <f>ROUND(E279*J279,2)</f>
        <v>0</v>
      </c>
      <c r="L279" s="244">
        <v>21</v>
      </c>
      <c r="M279" s="244">
        <f>G279*(1+L279/100)</f>
        <v>0</v>
      </c>
      <c r="N279" s="244">
        <v>2.7E-4</v>
      </c>
      <c r="O279" s="244">
        <f>ROUND(E279*N279,2)</f>
        <v>0</v>
      </c>
      <c r="P279" s="244">
        <v>0</v>
      </c>
      <c r="Q279" s="244">
        <f>ROUND(E279*P279,2)</f>
        <v>0</v>
      </c>
      <c r="R279" s="244" t="s">
        <v>617</v>
      </c>
      <c r="S279" s="244" t="s">
        <v>191</v>
      </c>
      <c r="T279" s="245" t="s">
        <v>192</v>
      </c>
      <c r="U279" s="222">
        <v>0.33300000000000002</v>
      </c>
      <c r="V279" s="222">
        <f>ROUND(E279*U279,2)</f>
        <v>1</v>
      </c>
      <c r="W279" s="222"/>
      <c r="X279" s="222" t="s">
        <v>193</v>
      </c>
      <c r="Y279" s="213"/>
      <c r="Z279" s="213"/>
      <c r="AA279" s="213"/>
      <c r="AB279" s="213"/>
      <c r="AC279" s="213"/>
      <c r="AD279" s="213"/>
      <c r="AE279" s="213"/>
      <c r="AF279" s="213"/>
      <c r="AG279" s="213" t="s">
        <v>194</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c r="A280" s="230">
        <v>178</v>
      </c>
      <c r="B280" s="231" t="s">
        <v>620</v>
      </c>
      <c r="C280" s="250" t="s">
        <v>621</v>
      </c>
      <c r="D280" s="232" t="s">
        <v>258</v>
      </c>
      <c r="E280" s="233">
        <v>3.1700000000000001E-3</v>
      </c>
      <c r="F280" s="234"/>
      <c r="G280" s="235">
        <f>ROUND(E280*F280,2)</f>
        <v>0</v>
      </c>
      <c r="H280" s="234"/>
      <c r="I280" s="235">
        <f>ROUND(E280*H280,2)</f>
        <v>0</v>
      </c>
      <c r="J280" s="234"/>
      <c r="K280" s="235">
        <f>ROUND(E280*J280,2)</f>
        <v>0</v>
      </c>
      <c r="L280" s="235">
        <v>21</v>
      </c>
      <c r="M280" s="235">
        <f>G280*(1+L280/100)</f>
        <v>0</v>
      </c>
      <c r="N280" s="235">
        <v>0</v>
      </c>
      <c r="O280" s="235">
        <f>ROUND(E280*N280,2)</f>
        <v>0</v>
      </c>
      <c r="P280" s="235">
        <v>0</v>
      </c>
      <c r="Q280" s="235">
        <f>ROUND(E280*P280,2)</f>
        <v>0</v>
      </c>
      <c r="R280" s="235" t="s">
        <v>617</v>
      </c>
      <c r="S280" s="235" t="s">
        <v>191</v>
      </c>
      <c r="T280" s="236" t="s">
        <v>192</v>
      </c>
      <c r="U280" s="222">
        <v>1.47</v>
      </c>
      <c r="V280" s="222">
        <f>ROUND(E280*U280,2)</f>
        <v>0</v>
      </c>
      <c r="W280" s="222"/>
      <c r="X280" s="222" t="s">
        <v>523</v>
      </c>
      <c r="Y280" s="213"/>
      <c r="Z280" s="213"/>
      <c r="AA280" s="213"/>
      <c r="AB280" s="213"/>
      <c r="AC280" s="213"/>
      <c r="AD280" s="213"/>
      <c r="AE280" s="213"/>
      <c r="AF280" s="213"/>
      <c r="AG280" s="213" t="s">
        <v>524</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1" t="s">
        <v>622</v>
      </c>
      <c r="D281" s="238"/>
      <c r="E281" s="238"/>
      <c r="F281" s="238"/>
      <c r="G281" s="238"/>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196</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4" t="s">
        <v>185</v>
      </c>
      <c r="B282" s="225" t="s">
        <v>123</v>
      </c>
      <c r="C282" s="249" t="s">
        <v>124</v>
      </c>
      <c r="D282" s="226"/>
      <c r="E282" s="227"/>
      <c r="F282" s="228"/>
      <c r="G282" s="228">
        <f>SUMIF(AG283:AG295,"&lt;&gt;NOR",G283:G295)</f>
        <v>0</v>
      </c>
      <c r="H282" s="228"/>
      <c r="I282" s="228">
        <f>SUM(I283:I295)</f>
        <v>0</v>
      </c>
      <c r="J282" s="228"/>
      <c r="K282" s="228">
        <f>SUM(K283:K295)</f>
        <v>0</v>
      </c>
      <c r="L282" s="228"/>
      <c r="M282" s="228">
        <f>SUM(M283:M295)</f>
        <v>0</v>
      </c>
      <c r="N282" s="228"/>
      <c r="O282" s="228">
        <f>SUM(O283:O295)</f>
        <v>0.04</v>
      </c>
      <c r="P282" s="228"/>
      <c r="Q282" s="228">
        <f>SUM(Q283:Q295)</f>
        <v>0</v>
      </c>
      <c r="R282" s="228"/>
      <c r="S282" s="228"/>
      <c r="T282" s="229"/>
      <c r="U282" s="223"/>
      <c r="V282" s="223">
        <f>SUM(V283:V295)</f>
        <v>8.83</v>
      </c>
      <c r="W282" s="223"/>
      <c r="X282" s="223"/>
      <c r="AG282" t="s">
        <v>186</v>
      </c>
    </row>
    <row r="283" spans="1:60" ht="22.5" outlineLevel="1">
      <c r="A283" s="239">
        <v>179</v>
      </c>
      <c r="B283" s="240" t="s">
        <v>623</v>
      </c>
      <c r="C283" s="252" t="s">
        <v>624</v>
      </c>
      <c r="D283" s="241" t="s">
        <v>625</v>
      </c>
      <c r="E283" s="242">
        <v>8</v>
      </c>
      <c r="F283" s="243"/>
      <c r="G283" s="244">
        <f>ROUND(E283*F283,2)</f>
        <v>0</v>
      </c>
      <c r="H283" s="243"/>
      <c r="I283" s="244">
        <f>ROUND(E283*H283,2)</f>
        <v>0</v>
      </c>
      <c r="J283" s="243"/>
      <c r="K283" s="244">
        <f>ROUND(E283*J283,2)</f>
        <v>0</v>
      </c>
      <c r="L283" s="244">
        <v>21</v>
      </c>
      <c r="M283" s="244">
        <f>G283*(1+L283/100)</f>
        <v>0</v>
      </c>
      <c r="N283" s="244">
        <v>0</v>
      </c>
      <c r="O283" s="244">
        <f>ROUND(E283*N283,2)</f>
        <v>0</v>
      </c>
      <c r="P283" s="244">
        <v>0</v>
      </c>
      <c r="Q283" s="244">
        <f>ROUND(E283*P283,2)</f>
        <v>0</v>
      </c>
      <c r="R283" s="244" t="s">
        <v>617</v>
      </c>
      <c r="S283" s="244" t="s">
        <v>191</v>
      </c>
      <c r="T283" s="245" t="s">
        <v>192</v>
      </c>
      <c r="U283" s="222">
        <v>0.105</v>
      </c>
      <c r="V283" s="222">
        <f>ROUND(E283*U283,2)</f>
        <v>0.84</v>
      </c>
      <c r="W283" s="222"/>
      <c r="X283" s="222" t="s">
        <v>193</v>
      </c>
      <c r="Y283" s="213"/>
      <c r="Z283" s="213"/>
      <c r="AA283" s="213"/>
      <c r="AB283" s="213"/>
      <c r="AC283" s="213"/>
      <c r="AD283" s="213"/>
      <c r="AE283" s="213"/>
      <c r="AF283" s="213"/>
      <c r="AG283" s="213" t="s">
        <v>194</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39">
        <v>180</v>
      </c>
      <c r="B284" s="240" t="s">
        <v>626</v>
      </c>
      <c r="C284" s="252" t="s">
        <v>627</v>
      </c>
      <c r="D284" s="241" t="s">
        <v>625</v>
      </c>
      <c r="E284" s="242">
        <v>2</v>
      </c>
      <c r="F284" s="243"/>
      <c r="G284" s="244">
        <f>ROUND(E284*F284,2)</f>
        <v>0</v>
      </c>
      <c r="H284" s="243"/>
      <c r="I284" s="244">
        <f>ROUND(E284*H284,2)</f>
        <v>0</v>
      </c>
      <c r="J284" s="243"/>
      <c r="K284" s="244">
        <f>ROUND(E284*J284,2)</f>
        <v>0</v>
      </c>
      <c r="L284" s="244">
        <v>21</v>
      </c>
      <c r="M284" s="244">
        <f>G284*(1+L284/100)</f>
        <v>0</v>
      </c>
      <c r="N284" s="244">
        <v>1.41E-3</v>
      </c>
      <c r="O284" s="244">
        <f>ROUND(E284*N284,2)</f>
        <v>0</v>
      </c>
      <c r="P284" s="244">
        <v>0</v>
      </c>
      <c r="Q284" s="244">
        <f>ROUND(E284*P284,2)</f>
        <v>0</v>
      </c>
      <c r="R284" s="244" t="s">
        <v>617</v>
      </c>
      <c r="S284" s="244" t="s">
        <v>191</v>
      </c>
      <c r="T284" s="245" t="s">
        <v>192</v>
      </c>
      <c r="U284" s="222">
        <v>1.575</v>
      </c>
      <c r="V284" s="222">
        <f>ROUND(E284*U284,2)</f>
        <v>3.15</v>
      </c>
      <c r="W284" s="222"/>
      <c r="X284" s="222" t="s">
        <v>193</v>
      </c>
      <c r="Y284" s="213"/>
      <c r="Z284" s="213"/>
      <c r="AA284" s="213"/>
      <c r="AB284" s="213"/>
      <c r="AC284" s="213"/>
      <c r="AD284" s="213"/>
      <c r="AE284" s="213"/>
      <c r="AF284" s="213"/>
      <c r="AG284" s="213" t="s">
        <v>194</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9">
        <v>181</v>
      </c>
      <c r="B285" s="240" t="s">
        <v>628</v>
      </c>
      <c r="C285" s="252" t="s">
        <v>629</v>
      </c>
      <c r="D285" s="241" t="s">
        <v>625</v>
      </c>
      <c r="E285" s="242">
        <v>2</v>
      </c>
      <c r="F285" s="243"/>
      <c r="G285" s="244">
        <f>ROUND(E285*F285,2)</f>
        <v>0</v>
      </c>
      <c r="H285" s="243"/>
      <c r="I285" s="244">
        <f>ROUND(E285*H285,2)</f>
        <v>0</v>
      </c>
      <c r="J285" s="243"/>
      <c r="K285" s="244">
        <f>ROUND(E285*J285,2)</f>
        <v>0</v>
      </c>
      <c r="L285" s="244">
        <v>21</v>
      </c>
      <c r="M285" s="244">
        <f>G285*(1+L285/100)</f>
        <v>0</v>
      </c>
      <c r="N285" s="244">
        <v>7.2000000000000005E-4</v>
      </c>
      <c r="O285" s="244">
        <f>ROUND(E285*N285,2)</f>
        <v>0</v>
      </c>
      <c r="P285" s="244">
        <v>0</v>
      </c>
      <c r="Q285" s="244">
        <f>ROUND(E285*P285,2)</f>
        <v>0</v>
      </c>
      <c r="R285" s="244" t="s">
        <v>617</v>
      </c>
      <c r="S285" s="244" t="s">
        <v>191</v>
      </c>
      <c r="T285" s="245" t="s">
        <v>192</v>
      </c>
      <c r="U285" s="222">
        <v>0.50600000000000001</v>
      </c>
      <c r="V285" s="222">
        <f>ROUND(E285*U285,2)</f>
        <v>1.01</v>
      </c>
      <c r="W285" s="222"/>
      <c r="X285" s="222" t="s">
        <v>193</v>
      </c>
      <c r="Y285" s="213"/>
      <c r="Z285" s="213"/>
      <c r="AA285" s="213"/>
      <c r="AB285" s="213"/>
      <c r="AC285" s="213"/>
      <c r="AD285" s="213"/>
      <c r="AE285" s="213"/>
      <c r="AF285" s="213"/>
      <c r="AG285" s="213" t="s">
        <v>194</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39">
        <v>182</v>
      </c>
      <c r="B286" s="240" t="s">
        <v>630</v>
      </c>
      <c r="C286" s="252" t="s">
        <v>631</v>
      </c>
      <c r="D286" s="241" t="s">
        <v>625</v>
      </c>
      <c r="E286" s="242">
        <v>8</v>
      </c>
      <c r="F286" s="243"/>
      <c r="G286" s="244">
        <f>ROUND(E286*F286,2)</f>
        <v>0</v>
      </c>
      <c r="H286" s="243"/>
      <c r="I286" s="244">
        <f>ROUND(E286*H286,2)</f>
        <v>0</v>
      </c>
      <c r="J286" s="243"/>
      <c r="K286" s="244">
        <f>ROUND(E286*J286,2)</f>
        <v>0</v>
      </c>
      <c r="L286" s="244">
        <v>21</v>
      </c>
      <c r="M286" s="244">
        <f>G286*(1+L286/100)</f>
        <v>0</v>
      </c>
      <c r="N286" s="244">
        <v>2.4000000000000001E-4</v>
      </c>
      <c r="O286" s="244">
        <f>ROUND(E286*N286,2)</f>
        <v>0</v>
      </c>
      <c r="P286" s="244">
        <v>0</v>
      </c>
      <c r="Q286" s="244">
        <f>ROUND(E286*P286,2)</f>
        <v>0</v>
      </c>
      <c r="R286" s="244" t="s">
        <v>617</v>
      </c>
      <c r="S286" s="244" t="s">
        <v>191</v>
      </c>
      <c r="T286" s="245" t="s">
        <v>192</v>
      </c>
      <c r="U286" s="222">
        <v>0.124</v>
      </c>
      <c r="V286" s="222">
        <f>ROUND(E286*U286,2)</f>
        <v>0.99</v>
      </c>
      <c r="W286" s="222"/>
      <c r="X286" s="222" t="s">
        <v>193</v>
      </c>
      <c r="Y286" s="213"/>
      <c r="Z286" s="213"/>
      <c r="AA286" s="213"/>
      <c r="AB286" s="213"/>
      <c r="AC286" s="213"/>
      <c r="AD286" s="213"/>
      <c r="AE286" s="213"/>
      <c r="AF286" s="213"/>
      <c r="AG286" s="213" t="s">
        <v>194</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1">
      <c r="A287" s="239">
        <v>183</v>
      </c>
      <c r="B287" s="240" t="s">
        <v>632</v>
      </c>
      <c r="C287" s="252" t="s">
        <v>633</v>
      </c>
      <c r="D287" s="241" t="s">
        <v>300</v>
      </c>
      <c r="E287" s="242">
        <v>4</v>
      </c>
      <c r="F287" s="243"/>
      <c r="G287" s="244">
        <f>ROUND(E287*F287,2)</f>
        <v>0</v>
      </c>
      <c r="H287" s="243"/>
      <c r="I287" s="244">
        <f>ROUND(E287*H287,2)</f>
        <v>0</v>
      </c>
      <c r="J287" s="243"/>
      <c r="K287" s="244">
        <f>ROUND(E287*J287,2)</f>
        <v>0</v>
      </c>
      <c r="L287" s="244">
        <v>21</v>
      </c>
      <c r="M287" s="244">
        <f>G287*(1+L287/100)</f>
        <v>0</v>
      </c>
      <c r="N287" s="244">
        <v>4.0000000000000003E-5</v>
      </c>
      <c r="O287" s="244">
        <f>ROUND(E287*N287,2)</f>
        <v>0</v>
      </c>
      <c r="P287" s="244">
        <v>0</v>
      </c>
      <c r="Q287" s="244">
        <f>ROUND(E287*P287,2)</f>
        <v>0</v>
      </c>
      <c r="R287" s="244" t="s">
        <v>617</v>
      </c>
      <c r="S287" s="244" t="s">
        <v>191</v>
      </c>
      <c r="T287" s="245" t="s">
        <v>192</v>
      </c>
      <c r="U287" s="222">
        <v>0.44500000000000001</v>
      </c>
      <c r="V287" s="222">
        <f>ROUND(E287*U287,2)</f>
        <v>1.78</v>
      </c>
      <c r="W287" s="222"/>
      <c r="X287" s="222" t="s">
        <v>193</v>
      </c>
      <c r="Y287" s="213"/>
      <c r="Z287" s="213"/>
      <c r="AA287" s="213"/>
      <c r="AB287" s="213"/>
      <c r="AC287" s="213"/>
      <c r="AD287" s="213"/>
      <c r="AE287" s="213"/>
      <c r="AF287" s="213"/>
      <c r="AG287" s="213" t="s">
        <v>194</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c r="A288" s="239">
        <v>184</v>
      </c>
      <c r="B288" s="240" t="s">
        <v>634</v>
      </c>
      <c r="C288" s="252" t="s">
        <v>635</v>
      </c>
      <c r="D288" s="241" t="s">
        <v>300</v>
      </c>
      <c r="E288" s="242">
        <v>2</v>
      </c>
      <c r="F288" s="243"/>
      <c r="G288" s="244">
        <f>ROUND(E288*F288,2)</f>
        <v>0</v>
      </c>
      <c r="H288" s="243"/>
      <c r="I288" s="244">
        <f>ROUND(E288*H288,2)</f>
        <v>0</v>
      </c>
      <c r="J288" s="243"/>
      <c r="K288" s="244">
        <f>ROUND(E288*J288,2)</f>
        <v>0</v>
      </c>
      <c r="L288" s="244">
        <v>21</v>
      </c>
      <c r="M288" s="244">
        <f>G288*(1+L288/100)</f>
        <v>0</v>
      </c>
      <c r="N288" s="244">
        <v>2.2000000000000001E-4</v>
      </c>
      <c r="O288" s="244">
        <f>ROUND(E288*N288,2)</f>
        <v>0</v>
      </c>
      <c r="P288" s="244">
        <v>0</v>
      </c>
      <c r="Q288" s="244">
        <f>ROUND(E288*P288,2)</f>
        <v>0</v>
      </c>
      <c r="R288" s="244" t="s">
        <v>617</v>
      </c>
      <c r="S288" s="244" t="s">
        <v>191</v>
      </c>
      <c r="T288" s="245" t="s">
        <v>192</v>
      </c>
      <c r="U288" s="222">
        <v>0.246</v>
      </c>
      <c r="V288" s="222">
        <f>ROUND(E288*U288,2)</f>
        <v>0.49</v>
      </c>
      <c r="W288" s="222"/>
      <c r="X288" s="222" t="s">
        <v>193</v>
      </c>
      <c r="Y288" s="213"/>
      <c r="Z288" s="213"/>
      <c r="AA288" s="213"/>
      <c r="AB288" s="213"/>
      <c r="AC288" s="213"/>
      <c r="AD288" s="213"/>
      <c r="AE288" s="213"/>
      <c r="AF288" s="213"/>
      <c r="AG288" s="213" t="s">
        <v>194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ht="22.5" outlineLevel="1">
      <c r="A289" s="239">
        <v>185</v>
      </c>
      <c r="B289" s="240" t="s">
        <v>636</v>
      </c>
      <c r="C289" s="252" t="s">
        <v>637</v>
      </c>
      <c r="D289" s="241" t="s">
        <v>300</v>
      </c>
      <c r="E289" s="242">
        <v>2</v>
      </c>
      <c r="F289" s="243"/>
      <c r="G289" s="244">
        <f>ROUND(E289*F289,2)</f>
        <v>0</v>
      </c>
      <c r="H289" s="243"/>
      <c r="I289" s="244">
        <f>ROUND(E289*H289,2)</f>
        <v>0</v>
      </c>
      <c r="J289" s="243"/>
      <c r="K289" s="244">
        <f>ROUND(E289*J289,2)</f>
        <v>0</v>
      </c>
      <c r="L289" s="244">
        <v>21</v>
      </c>
      <c r="M289" s="244">
        <f>G289*(1+L289/100)</f>
        <v>0</v>
      </c>
      <c r="N289" s="244">
        <v>0</v>
      </c>
      <c r="O289" s="244">
        <f>ROUND(E289*N289,2)</f>
        <v>0</v>
      </c>
      <c r="P289" s="244">
        <v>0</v>
      </c>
      <c r="Q289" s="244">
        <f>ROUND(E289*P289,2)</f>
        <v>0</v>
      </c>
      <c r="R289" s="244" t="s">
        <v>617</v>
      </c>
      <c r="S289" s="244" t="s">
        <v>191</v>
      </c>
      <c r="T289" s="245" t="s">
        <v>192</v>
      </c>
      <c r="U289" s="222">
        <v>0.246</v>
      </c>
      <c r="V289" s="222">
        <f>ROUND(E289*U289,2)</f>
        <v>0.49</v>
      </c>
      <c r="W289" s="222"/>
      <c r="X289" s="222" t="s">
        <v>193</v>
      </c>
      <c r="Y289" s="213"/>
      <c r="Z289" s="213"/>
      <c r="AA289" s="213"/>
      <c r="AB289" s="213"/>
      <c r="AC289" s="213"/>
      <c r="AD289" s="213"/>
      <c r="AE289" s="213"/>
      <c r="AF289" s="213"/>
      <c r="AG289" s="213" t="s">
        <v>194</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ht="22.5" outlineLevel="1">
      <c r="A290" s="239">
        <v>186</v>
      </c>
      <c r="B290" s="240" t="s">
        <v>638</v>
      </c>
      <c r="C290" s="252" t="s">
        <v>639</v>
      </c>
      <c r="D290" s="241" t="s">
        <v>300</v>
      </c>
      <c r="E290" s="242">
        <v>2</v>
      </c>
      <c r="F290" s="243"/>
      <c r="G290" s="244">
        <f>ROUND(E290*F290,2)</f>
        <v>0</v>
      </c>
      <c r="H290" s="243"/>
      <c r="I290" s="244">
        <f>ROUND(E290*H290,2)</f>
        <v>0</v>
      </c>
      <c r="J290" s="243"/>
      <c r="K290" s="244">
        <f>ROUND(E290*J290,2)</f>
        <v>0</v>
      </c>
      <c r="L290" s="244">
        <v>21</v>
      </c>
      <c r="M290" s="244">
        <f>G290*(1+L290/100)</f>
        <v>0</v>
      </c>
      <c r="N290" s="244">
        <v>8.4999999999999995E-4</v>
      </c>
      <c r="O290" s="244">
        <f>ROUND(E290*N290,2)</f>
        <v>0</v>
      </c>
      <c r="P290" s="244">
        <v>0</v>
      </c>
      <c r="Q290" s="244">
        <f>ROUND(E290*P290,2)</f>
        <v>0</v>
      </c>
      <c r="R290" s="244" t="s">
        <v>340</v>
      </c>
      <c r="S290" s="244" t="s">
        <v>191</v>
      </c>
      <c r="T290" s="245" t="s">
        <v>192</v>
      </c>
      <c r="U290" s="222">
        <v>0</v>
      </c>
      <c r="V290" s="222">
        <f>ROUND(E290*U290,2)</f>
        <v>0</v>
      </c>
      <c r="W290" s="222"/>
      <c r="X290" s="222" t="s">
        <v>341</v>
      </c>
      <c r="Y290" s="213"/>
      <c r="Z290" s="213"/>
      <c r="AA290" s="213"/>
      <c r="AB290" s="213"/>
      <c r="AC290" s="213"/>
      <c r="AD290" s="213"/>
      <c r="AE290" s="213"/>
      <c r="AF290" s="213"/>
      <c r="AG290" s="213" t="s">
        <v>342</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39">
        <v>187</v>
      </c>
      <c r="B291" s="240" t="s">
        <v>640</v>
      </c>
      <c r="C291" s="252" t="s">
        <v>641</v>
      </c>
      <c r="D291" s="241" t="s">
        <v>300</v>
      </c>
      <c r="E291" s="242">
        <v>2</v>
      </c>
      <c r="F291" s="243"/>
      <c r="G291" s="244">
        <f>ROUND(E291*F291,2)</f>
        <v>0</v>
      </c>
      <c r="H291" s="243"/>
      <c r="I291" s="244">
        <f>ROUND(E291*H291,2)</f>
        <v>0</v>
      </c>
      <c r="J291" s="243"/>
      <c r="K291" s="244">
        <f>ROUND(E291*J291,2)</f>
        <v>0</v>
      </c>
      <c r="L291" s="244">
        <v>21</v>
      </c>
      <c r="M291" s="244">
        <f>G291*(1+L291/100)</f>
        <v>0</v>
      </c>
      <c r="N291" s="244">
        <v>1.64E-3</v>
      </c>
      <c r="O291" s="244">
        <f>ROUND(E291*N291,2)</f>
        <v>0</v>
      </c>
      <c r="P291" s="244">
        <v>0</v>
      </c>
      <c r="Q291" s="244">
        <f>ROUND(E291*P291,2)</f>
        <v>0</v>
      </c>
      <c r="R291" s="244" t="s">
        <v>340</v>
      </c>
      <c r="S291" s="244" t="s">
        <v>191</v>
      </c>
      <c r="T291" s="245" t="s">
        <v>192</v>
      </c>
      <c r="U291" s="222">
        <v>0</v>
      </c>
      <c r="V291" s="222">
        <f>ROUND(E291*U291,2)</f>
        <v>0</v>
      </c>
      <c r="W291" s="222"/>
      <c r="X291" s="222" t="s">
        <v>341</v>
      </c>
      <c r="Y291" s="213"/>
      <c r="Z291" s="213"/>
      <c r="AA291" s="213"/>
      <c r="AB291" s="213"/>
      <c r="AC291" s="213"/>
      <c r="AD291" s="213"/>
      <c r="AE291" s="213"/>
      <c r="AF291" s="213"/>
      <c r="AG291" s="213" t="s">
        <v>342</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9">
        <v>188</v>
      </c>
      <c r="B292" s="240" t="s">
        <v>642</v>
      </c>
      <c r="C292" s="252" t="s">
        <v>643</v>
      </c>
      <c r="D292" s="241" t="s">
        <v>300</v>
      </c>
      <c r="E292" s="242">
        <v>2</v>
      </c>
      <c r="F292" s="243"/>
      <c r="G292" s="244">
        <f>ROUND(E292*F292,2)</f>
        <v>0</v>
      </c>
      <c r="H292" s="243"/>
      <c r="I292" s="244">
        <f>ROUND(E292*H292,2)</f>
        <v>0</v>
      </c>
      <c r="J292" s="243"/>
      <c r="K292" s="244">
        <f>ROUND(E292*J292,2)</f>
        <v>0</v>
      </c>
      <c r="L292" s="244">
        <v>21</v>
      </c>
      <c r="M292" s="244">
        <f>G292*(1+L292/100)</f>
        <v>0</v>
      </c>
      <c r="N292" s="244">
        <v>4.4999999999999997E-3</v>
      </c>
      <c r="O292" s="244">
        <f>ROUND(E292*N292,2)</f>
        <v>0.01</v>
      </c>
      <c r="P292" s="244">
        <v>0</v>
      </c>
      <c r="Q292" s="244">
        <f>ROUND(E292*P292,2)</f>
        <v>0</v>
      </c>
      <c r="R292" s="244" t="s">
        <v>340</v>
      </c>
      <c r="S292" s="244" t="s">
        <v>191</v>
      </c>
      <c r="T292" s="245" t="s">
        <v>192</v>
      </c>
      <c r="U292" s="222">
        <v>0</v>
      </c>
      <c r="V292" s="222">
        <f>ROUND(E292*U292,2)</f>
        <v>0</v>
      </c>
      <c r="W292" s="222"/>
      <c r="X292" s="222" t="s">
        <v>341</v>
      </c>
      <c r="Y292" s="213"/>
      <c r="Z292" s="213"/>
      <c r="AA292" s="213"/>
      <c r="AB292" s="213"/>
      <c r="AC292" s="213"/>
      <c r="AD292" s="213"/>
      <c r="AE292" s="213"/>
      <c r="AF292" s="213"/>
      <c r="AG292" s="213" t="s">
        <v>342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c r="A293" s="239">
        <v>189</v>
      </c>
      <c r="B293" s="240" t="s">
        <v>644</v>
      </c>
      <c r="C293" s="252" t="s">
        <v>645</v>
      </c>
      <c r="D293" s="241" t="s">
        <v>300</v>
      </c>
      <c r="E293" s="242">
        <v>2</v>
      </c>
      <c r="F293" s="243"/>
      <c r="G293" s="244">
        <f>ROUND(E293*F293,2)</f>
        <v>0</v>
      </c>
      <c r="H293" s="243"/>
      <c r="I293" s="244">
        <f>ROUND(E293*H293,2)</f>
        <v>0</v>
      </c>
      <c r="J293" s="243"/>
      <c r="K293" s="244">
        <f>ROUND(E293*J293,2)</f>
        <v>0</v>
      </c>
      <c r="L293" s="244">
        <v>21</v>
      </c>
      <c r="M293" s="244">
        <f>G293*(1+L293/100)</f>
        <v>0</v>
      </c>
      <c r="N293" s="244">
        <v>1.6E-2</v>
      </c>
      <c r="O293" s="244">
        <f>ROUND(E293*N293,2)</f>
        <v>0.03</v>
      </c>
      <c r="P293" s="244">
        <v>0</v>
      </c>
      <c r="Q293" s="244">
        <f>ROUND(E293*P293,2)</f>
        <v>0</v>
      </c>
      <c r="R293" s="244" t="s">
        <v>340</v>
      </c>
      <c r="S293" s="244" t="s">
        <v>600</v>
      </c>
      <c r="T293" s="245" t="s">
        <v>192</v>
      </c>
      <c r="U293" s="222">
        <v>0</v>
      </c>
      <c r="V293" s="222">
        <f>ROUND(E293*U293,2)</f>
        <v>0</v>
      </c>
      <c r="W293" s="222"/>
      <c r="X293" s="222" t="s">
        <v>341</v>
      </c>
      <c r="Y293" s="213"/>
      <c r="Z293" s="213"/>
      <c r="AA293" s="213"/>
      <c r="AB293" s="213"/>
      <c r="AC293" s="213"/>
      <c r="AD293" s="213"/>
      <c r="AE293" s="213"/>
      <c r="AF293" s="213"/>
      <c r="AG293" s="213" t="s">
        <v>342</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0">
        <v>190</v>
      </c>
      <c r="B294" s="231" t="s">
        <v>646</v>
      </c>
      <c r="C294" s="250" t="s">
        <v>647</v>
      </c>
      <c r="D294" s="232" t="s">
        <v>258</v>
      </c>
      <c r="E294" s="233">
        <v>5.2760000000000001E-2</v>
      </c>
      <c r="F294" s="234"/>
      <c r="G294" s="235">
        <f>ROUND(E294*F294,2)</f>
        <v>0</v>
      </c>
      <c r="H294" s="234"/>
      <c r="I294" s="235">
        <f>ROUND(E294*H294,2)</f>
        <v>0</v>
      </c>
      <c r="J294" s="234"/>
      <c r="K294" s="235">
        <f>ROUND(E294*J294,2)</f>
        <v>0</v>
      </c>
      <c r="L294" s="235">
        <v>21</v>
      </c>
      <c r="M294" s="235">
        <f>G294*(1+L294/100)</f>
        <v>0</v>
      </c>
      <c r="N294" s="235">
        <v>0</v>
      </c>
      <c r="O294" s="235">
        <f>ROUND(E294*N294,2)</f>
        <v>0</v>
      </c>
      <c r="P294" s="235">
        <v>0</v>
      </c>
      <c r="Q294" s="235">
        <f>ROUND(E294*P294,2)</f>
        <v>0</v>
      </c>
      <c r="R294" s="235" t="s">
        <v>617</v>
      </c>
      <c r="S294" s="235" t="s">
        <v>191</v>
      </c>
      <c r="T294" s="236" t="s">
        <v>192</v>
      </c>
      <c r="U294" s="222">
        <v>1.5169999999999999</v>
      </c>
      <c r="V294" s="222">
        <f>ROUND(E294*U294,2)</f>
        <v>0.08</v>
      </c>
      <c r="W294" s="222"/>
      <c r="X294" s="222" t="s">
        <v>523</v>
      </c>
      <c r="Y294" s="213"/>
      <c r="Z294" s="213"/>
      <c r="AA294" s="213"/>
      <c r="AB294" s="213"/>
      <c r="AC294" s="213"/>
      <c r="AD294" s="213"/>
      <c r="AE294" s="213"/>
      <c r="AF294" s="213"/>
      <c r="AG294" s="213" t="s">
        <v>524</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c r="A295" s="220"/>
      <c r="B295" s="221"/>
      <c r="C295" s="251" t="s">
        <v>648</v>
      </c>
      <c r="D295" s="238"/>
      <c r="E295" s="238"/>
      <c r="F295" s="238"/>
      <c r="G295" s="238"/>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196</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c r="A296" s="224" t="s">
        <v>185</v>
      </c>
      <c r="B296" s="225" t="s">
        <v>127</v>
      </c>
      <c r="C296" s="249" t="s">
        <v>128</v>
      </c>
      <c r="D296" s="226"/>
      <c r="E296" s="227"/>
      <c r="F296" s="228"/>
      <c r="G296" s="228">
        <f>SUMIF(AG297:AG303,"&lt;&gt;NOR",G297:G303)</f>
        <v>0</v>
      </c>
      <c r="H296" s="228"/>
      <c r="I296" s="228">
        <f>SUM(I297:I303)</f>
        <v>0</v>
      </c>
      <c r="J296" s="228"/>
      <c r="K296" s="228">
        <f>SUM(K297:K303)</f>
        <v>0</v>
      </c>
      <c r="L296" s="228"/>
      <c r="M296" s="228">
        <f>SUM(M297:M303)</f>
        <v>0</v>
      </c>
      <c r="N296" s="228"/>
      <c r="O296" s="228">
        <f>SUM(O297:O303)</f>
        <v>0.36</v>
      </c>
      <c r="P296" s="228"/>
      <c r="Q296" s="228">
        <f>SUM(Q297:Q303)</f>
        <v>0</v>
      </c>
      <c r="R296" s="228"/>
      <c r="S296" s="228"/>
      <c r="T296" s="229"/>
      <c r="U296" s="223"/>
      <c r="V296" s="223">
        <f>SUM(V297:V303)</f>
        <v>25.259999999999998</v>
      </c>
      <c r="W296" s="223"/>
      <c r="X296" s="223"/>
      <c r="AG296" t="s">
        <v>186</v>
      </c>
    </row>
    <row r="297" spans="1:60" ht="22.5" outlineLevel="1">
      <c r="A297" s="239">
        <v>191</v>
      </c>
      <c r="B297" s="240" t="s">
        <v>649</v>
      </c>
      <c r="C297" s="252" t="s">
        <v>650</v>
      </c>
      <c r="D297" s="241" t="s">
        <v>243</v>
      </c>
      <c r="E297" s="242">
        <v>12.36312</v>
      </c>
      <c r="F297" s="243"/>
      <c r="G297" s="244">
        <f>ROUND(E297*F297,2)</f>
        <v>0</v>
      </c>
      <c r="H297" s="243"/>
      <c r="I297" s="244">
        <f>ROUND(E297*H297,2)</f>
        <v>0</v>
      </c>
      <c r="J297" s="243"/>
      <c r="K297" s="244">
        <f>ROUND(E297*J297,2)</f>
        <v>0</v>
      </c>
      <c r="L297" s="244">
        <v>21</v>
      </c>
      <c r="M297" s="244">
        <f>G297*(1+L297/100)</f>
        <v>0</v>
      </c>
      <c r="N297" s="244">
        <v>6.0000000000000002E-5</v>
      </c>
      <c r="O297" s="244">
        <f>ROUND(E297*N297,2)</f>
        <v>0</v>
      </c>
      <c r="P297" s="244">
        <v>0</v>
      </c>
      <c r="Q297" s="244">
        <f>ROUND(E297*P297,2)</f>
        <v>0</v>
      </c>
      <c r="R297" s="244" t="s">
        <v>651</v>
      </c>
      <c r="S297" s="244" t="s">
        <v>191</v>
      </c>
      <c r="T297" s="245" t="s">
        <v>192</v>
      </c>
      <c r="U297" s="222">
        <v>0</v>
      </c>
      <c r="V297" s="222">
        <f>ROUND(E297*U297,2)</f>
        <v>0</v>
      </c>
      <c r="W297" s="222"/>
      <c r="X297" s="222" t="s">
        <v>193</v>
      </c>
      <c r="Y297" s="213"/>
      <c r="Z297" s="213"/>
      <c r="AA297" s="213"/>
      <c r="AB297" s="213"/>
      <c r="AC297" s="213"/>
      <c r="AD297" s="213"/>
      <c r="AE297" s="213"/>
      <c r="AF297" s="213"/>
      <c r="AG297" s="213" t="s">
        <v>194</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c r="A298" s="239">
        <v>192</v>
      </c>
      <c r="B298" s="240" t="s">
        <v>652</v>
      </c>
      <c r="C298" s="252" t="s">
        <v>653</v>
      </c>
      <c r="D298" s="241" t="s">
        <v>243</v>
      </c>
      <c r="E298" s="242">
        <v>20.860499999999998</v>
      </c>
      <c r="F298" s="243"/>
      <c r="G298" s="244">
        <f>ROUND(E298*F298,2)</f>
        <v>0</v>
      </c>
      <c r="H298" s="243"/>
      <c r="I298" s="244">
        <f>ROUND(E298*H298,2)</f>
        <v>0</v>
      </c>
      <c r="J298" s="243"/>
      <c r="K298" s="244">
        <f>ROUND(E298*J298,2)</f>
        <v>0</v>
      </c>
      <c r="L298" s="244">
        <v>21</v>
      </c>
      <c r="M298" s="244">
        <f>G298*(1+L298/100)</f>
        <v>0</v>
      </c>
      <c r="N298" s="244">
        <v>1.7000000000000001E-4</v>
      </c>
      <c r="O298" s="244">
        <f>ROUND(E298*N298,2)</f>
        <v>0</v>
      </c>
      <c r="P298" s="244">
        <v>0</v>
      </c>
      <c r="Q298" s="244">
        <f>ROUND(E298*P298,2)</f>
        <v>0</v>
      </c>
      <c r="R298" s="244" t="s">
        <v>654</v>
      </c>
      <c r="S298" s="244" t="s">
        <v>191</v>
      </c>
      <c r="T298" s="245" t="s">
        <v>192</v>
      </c>
      <c r="U298" s="222">
        <v>0.79300000000000004</v>
      </c>
      <c r="V298" s="222">
        <f>ROUND(E298*U298,2)</f>
        <v>16.54</v>
      </c>
      <c r="W298" s="222"/>
      <c r="X298" s="222" t="s">
        <v>193</v>
      </c>
      <c r="Y298" s="213"/>
      <c r="Z298" s="213"/>
      <c r="AA298" s="213"/>
      <c r="AB298" s="213"/>
      <c r="AC298" s="213"/>
      <c r="AD298" s="213"/>
      <c r="AE298" s="213"/>
      <c r="AF298" s="213"/>
      <c r="AG298" s="213" t="s">
        <v>194</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9">
        <v>193</v>
      </c>
      <c r="B299" s="240" t="s">
        <v>655</v>
      </c>
      <c r="C299" s="252" t="s">
        <v>656</v>
      </c>
      <c r="D299" s="241" t="s">
        <v>364</v>
      </c>
      <c r="E299" s="242">
        <v>46.83</v>
      </c>
      <c r="F299" s="243"/>
      <c r="G299" s="244">
        <f>ROUND(E299*F299,2)</f>
        <v>0</v>
      </c>
      <c r="H299" s="243"/>
      <c r="I299" s="244">
        <f>ROUND(E299*H299,2)</f>
        <v>0</v>
      </c>
      <c r="J299" s="243"/>
      <c r="K299" s="244">
        <f>ROUND(E299*J299,2)</f>
        <v>0</v>
      </c>
      <c r="L299" s="244">
        <v>21</v>
      </c>
      <c r="M299" s="244">
        <f>G299*(1+L299/100)</f>
        <v>0</v>
      </c>
      <c r="N299" s="244">
        <v>1.8000000000000001E-4</v>
      </c>
      <c r="O299" s="244">
        <f>ROUND(E299*N299,2)</f>
        <v>0.01</v>
      </c>
      <c r="P299" s="244">
        <v>0</v>
      </c>
      <c r="Q299" s="244">
        <f>ROUND(E299*P299,2)</f>
        <v>0</v>
      </c>
      <c r="R299" s="244" t="s">
        <v>654</v>
      </c>
      <c r="S299" s="244" t="s">
        <v>191</v>
      </c>
      <c r="T299" s="245" t="s">
        <v>192</v>
      </c>
      <c r="U299" s="222">
        <v>0.17249999999999999</v>
      </c>
      <c r="V299" s="222">
        <f>ROUND(E299*U299,2)</f>
        <v>8.08</v>
      </c>
      <c r="W299" s="222"/>
      <c r="X299" s="222" t="s">
        <v>193</v>
      </c>
      <c r="Y299" s="213"/>
      <c r="Z299" s="213"/>
      <c r="AA299" s="213"/>
      <c r="AB299" s="213"/>
      <c r="AC299" s="213"/>
      <c r="AD299" s="213"/>
      <c r="AE299" s="213"/>
      <c r="AF299" s="213"/>
      <c r="AG299" s="213" t="s">
        <v>194</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39">
        <v>194</v>
      </c>
      <c r="B300" s="240" t="s">
        <v>657</v>
      </c>
      <c r="C300" s="252" t="s">
        <v>658</v>
      </c>
      <c r="D300" s="241" t="s">
        <v>364</v>
      </c>
      <c r="E300" s="242">
        <v>51.512999999999998</v>
      </c>
      <c r="F300" s="243"/>
      <c r="G300" s="244">
        <f>ROUND(E300*F300,2)</f>
        <v>0</v>
      </c>
      <c r="H300" s="243"/>
      <c r="I300" s="244">
        <f>ROUND(E300*H300,2)</f>
        <v>0</v>
      </c>
      <c r="J300" s="243"/>
      <c r="K300" s="244">
        <f>ROUND(E300*J300,2)</f>
        <v>0</v>
      </c>
      <c r="L300" s="244">
        <v>21</v>
      </c>
      <c r="M300" s="244">
        <f>G300*(1+L300/100)</f>
        <v>0</v>
      </c>
      <c r="N300" s="244">
        <v>1.7600000000000001E-3</v>
      </c>
      <c r="O300" s="244">
        <f>ROUND(E300*N300,2)</f>
        <v>0.09</v>
      </c>
      <c r="P300" s="244">
        <v>0</v>
      </c>
      <c r="Q300" s="244">
        <f>ROUND(E300*P300,2)</f>
        <v>0</v>
      </c>
      <c r="R300" s="244" t="s">
        <v>340</v>
      </c>
      <c r="S300" s="244" t="s">
        <v>191</v>
      </c>
      <c r="T300" s="245" t="s">
        <v>192</v>
      </c>
      <c r="U300" s="222">
        <v>0</v>
      </c>
      <c r="V300" s="222">
        <f>ROUND(E300*U300,2)</f>
        <v>0</v>
      </c>
      <c r="W300" s="222"/>
      <c r="X300" s="222" t="s">
        <v>341</v>
      </c>
      <c r="Y300" s="213"/>
      <c r="Z300" s="213"/>
      <c r="AA300" s="213"/>
      <c r="AB300" s="213"/>
      <c r="AC300" s="213"/>
      <c r="AD300" s="213"/>
      <c r="AE300" s="213"/>
      <c r="AF300" s="213"/>
      <c r="AG300" s="213" t="s">
        <v>342</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9">
        <v>195</v>
      </c>
      <c r="B301" s="240" t="s">
        <v>659</v>
      </c>
      <c r="C301" s="252" t="s">
        <v>660</v>
      </c>
      <c r="D301" s="241" t="s">
        <v>243</v>
      </c>
      <c r="E301" s="242">
        <v>22.946549999999998</v>
      </c>
      <c r="F301" s="243"/>
      <c r="G301" s="244">
        <f>ROUND(E301*F301,2)</f>
        <v>0</v>
      </c>
      <c r="H301" s="243"/>
      <c r="I301" s="244">
        <f>ROUND(E301*H301,2)</f>
        <v>0</v>
      </c>
      <c r="J301" s="243"/>
      <c r="K301" s="244">
        <f>ROUND(E301*J301,2)</f>
        <v>0</v>
      </c>
      <c r="L301" s="244">
        <v>21</v>
      </c>
      <c r="M301" s="244">
        <f>G301*(1+L301/100)</f>
        <v>0</v>
      </c>
      <c r="N301" s="244">
        <v>1.1299999999999999E-2</v>
      </c>
      <c r="O301" s="244">
        <f>ROUND(E301*N301,2)</f>
        <v>0.26</v>
      </c>
      <c r="P301" s="244">
        <v>0</v>
      </c>
      <c r="Q301" s="244">
        <f>ROUND(E301*P301,2)</f>
        <v>0</v>
      </c>
      <c r="R301" s="244" t="s">
        <v>340</v>
      </c>
      <c r="S301" s="244" t="s">
        <v>191</v>
      </c>
      <c r="T301" s="245" t="s">
        <v>192</v>
      </c>
      <c r="U301" s="222">
        <v>0</v>
      </c>
      <c r="V301" s="222">
        <f>ROUND(E301*U301,2)</f>
        <v>0</v>
      </c>
      <c r="W301" s="222"/>
      <c r="X301" s="222" t="s">
        <v>341</v>
      </c>
      <c r="Y301" s="213"/>
      <c r="Z301" s="213"/>
      <c r="AA301" s="213"/>
      <c r="AB301" s="213"/>
      <c r="AC301" s="213"/>
      <c r="AD301" s="213"/>
      <c r="AE301" s="213"/>
      <c r="AF301" s="213"/>
      <c r="AG301" s="213" t="s">
        <v>342</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30">
        <v>196</v>
      </c>
      <c r="B302" s="231" t="s">
        <v>661</v>
      </c>
      <c r="C302" s="250" t="s">
        <v>662</v>
      </c>
      <c r="D302" s="232" t="s">
        <v>258</v>
      </c>
      <c r="E302" s="233">
        <v>0.36268</v>
      </c>
      <c r="F302" s="234"/>
      <c r="G302" s="235">
        <f>ROUND(E302*F302,2)</f>
        <v>0</v>
      </c>
      <c r="H302" s="234"/>
      <c r="I302" s="235">
        <f>ROUND(E302*H302,2)</f>
        <v>0</v>
      </c>
      <c r="J302" s="234"/>
      <c r="K302" s="235">
        <f>ROUND(E302*J302,2)</f>
        <v>0</v>
      </c>
      <c r="L302" s="235">
        <v>21</v>
      </c>
      <c r="M302" s="235">
        <f>G302*(1+L302/100)</f>
        <v>0</v>
      </c>
      <c r="N302" s="235">
        <v>0</v>
      </c>
      <c r="O302" s="235">
        <f>ROUND(E302*N302,2)</f>
        <v>0</v>
      </c>
      <c r="P302" s="235">
        <v>0</v>
      </c>
      <c r="Q302" s="235">
        <f>ROUND(E302*P302,2)</f>
        <v>0</v>
      </c>
      <c r="R302" s="235" t="s">
        <v>651</v>
      </c>
      <c r="S302" s="235" t="s">
        <v>191</v>
      </c>
      <c r="T302" s="236" t="s">
        <v>192</v>
      </c>
      <c r="U302" s="222">
        <v>1.7509999999999999</v>
      </c>
      <c r="V302" s="222">
        <f>ROUND(E302*U302,2)</f>
        <v>0.64</v>
      </c>
      <c r="W302" s="222"/>
      <c r="X302" s="222" t="s">
        <v>523</v>
      </c>
      <c r="Y302" s="213"/>
      <c r="Z302" s="213"/>
      <c r="AA302" s="213"/>
      <c r="AB302" s="213"/>
      <c r="AC302" s="213"/>
      <c r="AD302" s="213"/>
      <c r="AE302" s="213"/>
      <c r="AF302" s="213"/>
      <c r="AG302" s="213" t="s">
        <v>524</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1" t="s">
        <v>576</v>
      </c>
      <c r="D303" s="238"/>
      <c r="E303" s="238"/>
      <c r="F303" s="238"/>
      <c r="G303" s="238"/>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196</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c r="A304" s="224" t="s">
        <v>185</v>
      </c>
      <c r="B304" s="225" t="s">
        <v>129</v>
      </c>
      <c r="C304" s="249" t="s">
        <v>130</v>
      </c>
      <c r="D304" s="226"/>
      <c r="E304" s="227"/>
      <c r="F304" s="228"/>
      <c r="G304" s="228">
        <f>SUMIF(AG305:AG314,"&lt;&gt;NOR",G305:G314)</f>
        <v>0</v>
      </c>
      <c r="H304" s="228"/>
      <c r="I304" s="228">
        <f>SUM(I305:I314)</f>
        <v>0</v>
      </c>
      <c r="J304" s="228"/>
      <c r="K304" s="228">
        <f>SUM(K305:K314)</f>
        <v>0</v>
      </c>
      <c r="L304" s="228"/>
      <c r="M304" s="228">
        <f>SUM(M305:M314)</f>
        <v>0</v>
      </c>
      <c r="N304" s="228"/>
      <c r="O304" s="228">
        <f>SUM(O305:O314)</f>
        <v>0.30000000000000004</v>
      </c>
      <c r="P304" s="228"/>
      <c r="Q304" s="228">
        <f>SUM(Q305:Q314)</f>
        <v>0</v>
      </c>
      <c r="R304" s="228"/>
      <c r="S304" s="228"/>
      <c r="T304" s="229"/>
      <c r="U304" s="223"/>
      <c r="V304" s="223">
        <f>SUM(V305:V314)</f>
        <v>69.800000000000011</v>
      </c>
      <c r="W304" s="223"/>
      <c r="X304" s="223"/>
      <c r="AG304" t="s">
        <v>186</v>
      </c>
    </row>
    <row r="305" spans="1:60" outlineLevel="1">
      <c r="A305" s="239">
        <v>197</v>
      </c>
      <c r="B305" s="240" t="s">
        <v>663</v>
      </c>
      <c r="C305" s="252" t="s">
        <v>664</v>
      </c>
      <c r="D305" s="241" t="s">
        <v>300</v>
      </c>
      <c r="E305" s="242">
        <v>2</v>
      </c>
      <c r="F305" s="243"/>
      <c r="G305" s="244">
        <f>ROUND(E305*F305,2)</f>
        <v>0</v>
      </c>
      <c r="H305" s="243"/>
      <c r="I305" s="244">
        <f>ROUND(E305*H305,2)</f>
        <v>0</v>
      </c>
      <c r="J305" s="243"/>
      <c r="K305" s="244">
        <f>ROUND(E305*J305,2)</f>
        <v>0</v>
      </c>
      <c r="L305" s="244">
        <v>21</v>
      </c>
      <c r="M305" s="244">
        <f>G305*(1+L305/100)</f>
        <v>0</v>
      </c>
      <c r="N305" s="244">
        <v>3.0000000000000001E-5</v>
      </c>
      <c r="O305" s="244">
        <f>ROUND(E305*N305,2)</f>
        <v>0</v>
      </c>
      <c r="P305" s="244">
        <v>0</v>
      </c>
      <c r="Q305" s="244">
        <f>ROUND(E305*P305,2)</f>
        <v>0</v>
      </c>
      <c r="R305" s="244" t="s">
        <v>488</v>
      </c>
      <c r="S305" s="244" t="s">
        <v>191</v>
      </c>
      <c r="T305" s="245" t="s">
        <v>192</v>
      </c>
      <c r="U305" s="222">
        <v>0.14949999999999999</v>
      </c>
      <c r="V305" s="222">
        <f>ROUND(E305*U305,2)</f>
        <v>0.3</v>
      </c>
      <c r="W305" s="222"/>
      <c r="X305" s="222" t="s">
        <v>193</v>
      </c>
      <c r="Y305" s="213"/>
      <c r="Z305" s="213"/>
      <c r="AA305" s="213"/>
      <c r="AB305" s="213"/>
      <c r="AC305" s="213"/>
      <c r="AD305" s="213"/>
      <c r="AE305" s="213"/>
      <c r="AF305" s="213"/>
      <c r="AG305" s="213" t="s">
        <v>194</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ht="22.5" outlineLevel="1">
      <c r="A306" s="230">
        <v>198</v>
      </c>
      <c r="B306" s="231" t="s">
        <v>665</v>
      </c>
      <c r="C306" s="250" t="s">
        <v>666</v>
      </c>
      <c r="D306" s="232" t="s">
        <v>364</v>
      </c>
      <c r="E306" s="233">
        <v>5.3</v>
      </c>
      <c r="F306" s="234"/>
      <c r="G306" s="235">
        <f>ROUND(E306*F306,2)</f>
        <v>0</v>
      </c>
      <c r="H306" s="234"/>
      <c r="I306" s="235">
        <f>ROUND(E306*H306,2)</f>
        <v>0</v>
      </c>
      <c r="J306" s="234"/>
      <c r="K306" s="235">
        <f>ROUND(E306*J306,2)</f>
        <v>0</v>
      </c>
      <c r="L306" s="235">
        <v>21</v>
      </c>
      <c r="M306" s="235">
        <f>G306*(1+L306/100)</f>
        <v>0</v>
      </c>
      <c r="N306" s="235">
        <v>1.58E-3</v>
      </c>
      <c r="O306" s="235">
        <f>ROUND(E306*N306,2)</f>
        <v>0.01</v>
      </c>
      <c r="P306" s="235">
        <v>0</v>
      </c>
      <c r="Q306" s="235">
        <f>ROUND(E306*P306,2)</f>
        <v>0</v>
      </c>
      <c r="R306" s="235" t="s">
        <v>488</v>
      </c>
      <c r="S306" s="235" t="s">
        <v>191</v>
      </c>
      <c r="T306" s="236" t="s">
        <v>192</v>
      </c>
      <c r="U306" s="222">
        <v>0.67771000000000003</v>
      </c>
      <c r="V306" s="222">
        <f>ROUND(E306*U306,2)</f>
        <v>3.59</v>
      </c>
      <c r="W306" s="222"/>
      <c r="X306" s="222" t="s">
        <v>193</v>
      </c>
      <c r="Y306" s="213"/>
      <c r="Z306" s="213"/>
      <c r="AA306" s="213"/>
      <c r="AB306" s="213"/>
      <c r="AC306" s="213"/>
      <c r="AD306" s="213"/>
      <c r="AE306" s="213"/>
      <c r="AF306" s="213"/>
      <c r="AG306" s="213" t="s">
        <v>194</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1" t="s">
        <v>667</v>
      </c>
      <c r="D307" s="238"/>
      <c r="E307" s="238"/>
      <c r="F307" s="238"/>
      <c r="G307" s="238"/>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196</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0">
        <v>199</v>
      </c>
      <c r="B308" s="231" t="s">
        <v>668</v>
      </c>
      <c r="C308" s="250" t="s">
        <v>669</v>
      </c>
      <c r="D308" s="232" t="s">
        <v>364</v>
      </c>
      <c r="E308" s="233">
        <v>17.55</v>
      </c>
      <c r="F308" s="234"/>
      <c r="G308" s="235">
        <f>ROUND(E308*F308,2)</f>
        <v>0</v>
      </c>
      <c r="H308" s="234"/>
      <c r="I308" s="235">
        <f>ROUND(E308*H308,2)</f>
        <v>0</v>
      </c>
      <c r="J308" s="234"/>
      <c r="K308" s="235">
        <f>ROUND(E308*J308,2)</f>
        <v>0</v>
      </c>
      <c r="L308" s="235">
        <v>21</v>
      </c>
      <c r="M308" s="235">
        <f>G308*(1+L308/100)</f>
        <v>0</v>
      </c>
      <c r="N308" s="235">
        <v>3.3500000000000001E-3</v>
      </c>
      <c r="O308" s="235">
        <f>ROUND(E308*N308,2)</f>
        <v>0.06</v>
      </c>
      <c r="P308" s="235">
        <v>0</v>
      </c>
      <c r="Q308" s="235">
        <f>ROUND(E308*P308,2)</f>
        <v>0</v>
      </c>
      <c r="R308" s="235" t="s">
        <v>488</v>
      </c>
      <c r="S308" s="235" t="s">
        <v>191</v>
      </c>
      <c r="T308" s="236" t="s">
        <v>192</v>
      </c>
      <c r="U308" s="222">
        <v>1.03861</v>
      </c>
      <c r="V308" s="222">
        <f>ROUND(E308*U308,2)</f>
        <v>18.23</v>
      </c>
      <c r="W308" s="222"/>
      <c r="X308" s="222" t="s">
        <v>193</v>
      </c>
      <c r="Y308" s="213"/>
      <c r="Z308" s="213"/>
      <c r="AA308" s="213"/>
      <c r="AB308" s="213"/>
      <c r="AC308" s="213"/>
      <c r="AD308" s="213"/>
      <c r="AE308" s="213"/>
      <c r="AF308" s="213"/>
      <c r="AG308" s="213" t="s">
        <v>194</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1" t="s">
        <v>670</v>
      </c>
      <c r="D309" s="238"/>
      <c r="E309" s="238"/>
      <c r="F309" s="238"/>
      <c r="G309" s="238"/>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196</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39">
        <v>200</v>
      </c>
      <c r="B310" s="240" t="s">
        <v>671</v>
      </c>
      <c r="C310" s="252" t="s">
        <v>672</v>
      </c>
      <c r="D310" s="241" t="s">
        <v>364</v>
      </c>
      <c r="E310" s="242">
        <v>46.83</v>
      </c>
      <c r="F310" s="243"/>
      <c r="G310" s="244">
        <f>ROUND(E310*F310,2)</f>
        <v>0</v>
      </c>
      <c r="H310" s="243"/>
      <c r="I310" s="244">
        <f>ROUND(E310*H310,2)</f>
        <v>0</v>
      </c>
      <c r="J310" s="243"/>
      <c r="K310" s="244">
        <f>ROUND(E310*J310,2)</f>
        <v>0</v>
      </c>
      <c r="L310" s="244">
        <v>21</v>
      </c>
      <c r="M310" s="244">
        <f>G310*(1+L310/100)</f>
        <v>0</v>
      </c>
      <c r="N310" s="244">
        <v>1.58E-3</v>
      </c>
      <c r="O310" s="244">
        <f>ROUND(E310*N310,2)</f>
        <v>7.0000000000000007E-2</v>
      </c>
      <c r="P310" s="244">
        <v>0</v>
      </c>
      <c r="Q310" s="244">
        <f>ROUND(E310*P310,2)</f>
        <v>0</v>
      </c>
      <c r="R310" s="244"/>
      <c r="S310" s="244" t="s">
        <v>400</v>
      </c>
      <c r="T310" s="245" t="s">
        <v>401</v>
      </c>
      <c r="U310" s="222">
        <v>0.98763000000000001</v>
      </c>
      <c r="V310" s="222">
        <f>ROUND(E310*U310,2)</f>
        <v>46.25</v>
      </c>
      <c r="W310" s="222"/>
      <c r="X310" s="222" t="s">
        <v>193</v>
      </c>
      <c r="Y310" s="213"/>
      <c r="Z310" s="213"/>
      <c r="AA310" s="213"/>
      <c r="AB310" s="213"/>
      <c r="AC310" s="213"/>
      <c r="AD310" s="213"/>
      <c r="AE310" s="213"/>
      <c r="AF310" s="213"/>
      <c r="AG310" s="213" t="s">
        <v>194</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33.75" outlineLevel="1">
      <c r="A311" s="239">
        <v>201</v>
      </c>
      <c r="B311" s="240" t="s">
        <v>673</v>
      </c>
      <c r="C311" s="252" t="s">
        <v>674</v>
      </c>
      <c r="D311" s="241" t="s">
        <v>243</v>
      </c>
      <c r="E311" s="242">
        <v>40.3568</v>
      </c>
      <c r="F311" s="243"/>
      <c r="G311" s="244">
        <f>ROUND(E311*F311,2)</f>
        <v>0</v>
      </c>
      <c r="H311" s="243"/>
      <c r="I311" s="244">
        <f>ROUND(E311*H311,2)</f>
        <v>0</v>
      </c>
      <c r="J311" s="243"/>
      <c r="K311" s="244">
        <f>ROUND(E311*J311,2)</f>
        <v>0</v>
      </c>
      <c r="L311" s="244">
        <v>21</v>
      </c>
      <c r="M311" s="244">
        <f>G311*(1+L311/100)</f>
        <v>0</v>
      </c>
      <c r="N311" s="244">
        <v>4.0000000000000001E-3</v>
      </c>
      <c r="O311" s="244">
        <f>ROUND(E311*N311,2)</f>
        <v>0.16</v>
      </c>
      <c r="P311" s="244">
        <v>0</v>
      </c>
      <c r="Q311" s="244">
        <f>ROUND(E311*P311,2)</f>
        <v>0</v>
      </c>
      <c r="R311" s="244" t="s">
        <v>340</v>
      </c>
      <c r="S311" s="244" t="s">
        <v>191</v>
      </c>
      <c r="T311" s="245" t="s">
        <v>192</v>
      </c>
      <c r="U311" s="222">
        <v>0</v>
      </c>
      <c r="V311" s="222">
        <f>ROUND(E311*U311,2)</f>
        <v>0</v>
      </c>
      <c r="W311" s="222"/>
      <c r="X311" s="222" t="s">
        <v>341</v>
      </c>
      <c r="Y311" s="213"/>
      <c r="Z311" s="213"/>
      <c r="AA311" s="213"/>
      <c r="AB311" s="213"/>
      <c r="AC311" s="213"/>
      <c r="AD311" s="213"/>
      <c r="AE311" s="213"/>
      <c r="AF311" s="213"/>
      <c r="AG311" s="213" t="s">
        <v>342</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39">
        <v>202</v>
      </c>
      <c r="B312" s="240" t="s">
        <v>675</v>
      </c>
      <c r="C312" s="252" t="s">
        <v>676</v>
      </c>
      <c r="D312" s="241" t="s">
        <v>300</v>
      </c>
      <c r="E312" s="242">
        <v>2</v>
      </c>
      <c r="F312" s="243"/>
      <c r="G312" s="244">
        <f>ROUND(E312*F312,2)</f>
        <v>0</v>
      </c>
      <c r="H312" s="243"/>
      <c r="I312" s="244">
        <f>ROUND(E312*H312,2)</f>
        <v>0</v>
      </c>
      <c r="J312" s="243"/>
      <c r="K312" s="244">
        <f>ROUND(E312*J312,2)</f>
        <v>0</v>
      </c>
      <c r="L312" s="244">
        <v>21</v>
      </c>
      <c r="M312" s="244">
        <f>G312*(1+L312/100)</f>
        <v>0</v>
      </c>
      <c r="N312" s="244">
        <v>1E-4</v>
      </c>
      <c r="O312" s="244">
        <f>ROUND(E312*N312,2)</f>
        <v>0</v>
      </c>
      <c r="P312" s="244">
        <v>0</v>
      </c>
      <c r="Q312" s="244">
        <f>ROUND(E312*P312,2)</f>
        <v>0</v>
      </c>
      <c r="R312" s="244"/>
      <c r="S312" s="244" t="s">
        <v>400</v>
      </c>
      <c r="T312" s="245" t="s">
        <v>401</v>
      </c>
      <c r="U312" s="222">
        <v>0</v>
      </c>
      <c r="V312" s="222">
        <f>ROUND(E312*U312,2)</f>
        <v>0</v>
      </c>
      <c r="W312" s="222"/>
      <c r="X312" s="222" t="s">
        <v>341</v>
      </c>
      <c r="Y312" s="213"/>
      <c r="Z312" s="213"/>
      <c r="AA312" s="213"/>
      <c r="AB312" s="213"/>
      <c r="AC312" s="213"/>
      <c r="AD312" s="213"/>
      <c r="AE312" s="213"/>
      <c r="AF312" s="213"/>
      <c r="AG312" s="213" t="s">
        <v>342</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30">
        <v>203</v>
      </c>
      <c r="B313" s="231" t="s">
        <v>677</v>
      </c>
      <c r="C313" s="250" t="s">
        <v>678</v>
      </c>
      <c r="D313" s="232" t="s">
        <v>258</v>
      </c>
      <c r="E313" s="233">
        <v>0.30285000000000001</v>
      </c>
      <c r="F313" s="234"/>
      <c r="G313" s="235">
        <f>ROUND(E313*F313,2)</f>
        <v>0</v>
      </c>
      <c r="H313" s="234"/>
      <c r="I313" s="235">
        <f>ROUND(E313*H313,2)</f>
        <v>0</v>
      </c>
      <c r="J313" s="234"/>
      <c r="K313" s="235">
        <f>ROUND(E313*J313,2)</f>
        <v>0</v>
      </c>
      <c r="L313" s="235">
        <v>21</v>
      </c>
      <c r="M313" s="235">
        <f>G313*(1+L313/100)</f>
        <v>0</v>
      </c>
      <c r="N313" s="235">
        <v>0</v>
      </c>
      <c r="O313" s="235">
        <f>ROUND(E313*N313,2)</f>
        <v>0</v>
      </c>
      <c r="P313" s="235">
        <v>0</v>
      </c>
      <c r="Q313" s="235">
        <f>ROUND(E313*P313,2)</f>
        <v>0</v>
      </c>
      <c r="R313" s="235" t="s">
        <v>488</v>
      </c>
      <c r="S313" s="235" t="s">
        <v>191</v>
      </c>
      <c r="T313" s="236" t="s">
        <v>192</v>
      </c>
      <c r="U313" s="222">
        <v>4.7370000000000001</v>
      </c>
      <c r="V313" s="222">
        <f>ROUND(E313*U313,2)</f>
        <v>1.43</v>
      </c>
      <c r="W313" s="222"/>
      <c r="X313" s="222" t="s">
        <v>523</v>
      </c>
      <c r="Y313" s="213"/>
      <c r="Z313" s="213"/>
      <c r="AA313" s="213"/>
      <c r="AB313" s="213"/>
      <c r="AC313" s="213"/>
      <c r="AD313" s="213"/>
      <c r="AE313" s="213"/>
      <c r="AF313" s="213"/>
      <c r="AG313" s="213" t="s">
        <v>524</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c r="A314" s="220"/>
      <c r="B314" s="221"/>
      <c r="C314" s="251" t="s">
        <v>576</v>
      </c>
      <c r="D314" s="238"/>
      <c r="E314" s="238"/>
      <c r="F314" s="238"/>
      <c r="G314" s="238"/>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196</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c r="A315" s="224" t="s">
        <v>185</v>
      </c>
      <c r="B315" s="225" t="s">
        <v>131</v>
      </c>
      <c r="C315" s="249" t="s">
        <v>132</v>
      </c>
      <c r="D315" s="226"/>
      <c r="E315" s="227"/>
      <c r="F315" s="228"/>
      <c r="G315" s="228">
        <f>SUMIF(AG316:AG328,"&lt;&gt;NOR",G316:G328)</f>
        <v>0</v>
      </c>
      <c r="H315" s="228"/>
      <c r="I315" s="228">
        <f>SUM(I316:I328)</f>
        <v>0</v>
      </c>
      <c r="J315" s="228"/>
      <c r="K315" s="228">
        <f>SUM(K316:K328)</f>
        <v>0</v>
      </c>
      <c r="L315" s="228"/>
      <c r="M315" s="228">
        <f>SUM(M316:M328)</f>
        <v>0</v>
      </c>
      <c r="N315" s="228"/>
      <c r="O315" s="228">
        <f>SUM(O316:O328)</f>
        <v>0.23</v>
      </c>
      <c r="P315" s="228"/>
      <c r="Q315" s="228">
        <f>SUM(Q316:Q328)</f>
        <v>0</v>
      </c>
      <c r="R315" s="228"/>
      <c r="S315" s="228"/>
      <c r="T315" s="229"/>
      <c r="U315" s="223"/>
      <c r="V315" s="223">
        <f>SUM(V316:V328)</f>
        <v>22.68</v>
      </c>
      <c r="W315" s="223"/>
      <c r="X315" s="223"/>
      <c r="AG315" t="s">
        <v>186</v>
      </c>
    </row>
    <row r="316" spans="1:60" outlineLevel="1">
      <c r="A316" s="239">
        <v>204</v>
      </c>
      <c r="B316" s="240" t="s">
        <v>679</v>
      </c>
      <c r="C316" s="252" t="s">
        <v>680</v>
      </c>
      <c r="D316" s="241" t="s">
        <v>364</v>
      </c>
      <c r="E316" s="242">
        <v>22.3</v>
      </c>
      <c r="F316" s="243"/>
      <c r="G316" s="244">
        <f>ROUND(E316*F316,2)</f>
        <v>0</v>
      </c>
      <c r="H316" s="243"/>
      <c r="I316" s="244">
        <f>ROUND(E316*H316,2)</f>
        <v>0</v>
      </c>
      <c r="J316" s="243"/>
      <c r="K316" s="244">
        <f>ROUND(E316*J316,2)</f>
        <v>0</v>
      </c>
      <c r="L316" s="244">
        <v>21</v>
      </c>
      <c r="M316" s="244">
        <f>G316*(1+L316/100)</f>
        <v>0</v>
      </c>
      <c r="N316" s="244">
        <v>0</v>
      </c>
      <c r="O316" s="244">
        <f>ROUND(E316*N316,2)</f>
        <v>0</v>
      </c>
      <c r="P316" s="244">
        <v>0</v>
      </c>
      <c r="Q316" s="244">
        <f>ROUND(E316*P316,2)</f>
        <v>0</v>
      </c>
      <c r="R316" s="244" t="s">
        <v>240</v>
      </c>
      <c r="S316" s="244" t="s">
        <v>191</v>
      </c>
      <c r="T316" s="245" t="s">
        <v>192</v>
      </c>
      <c r="U316" s="222">
        <v>0.2</v>
      </c>
      <c r="V316" s="222">
        <f>ROUND(E316*U316,2)</f>
        <v>4.46</v>
      </c>
      <c r="W316" s="222"/>
      <c r="X316" s="222" t="s">
        <v>193</v>
      </c>
      <c r="Y316" s="213"/>
      <c r="Z316" s="213"/>
      <c r="AA316" s="213"/>
      <c r="AB316" s="213"/>
      <c r="AC316" s="213"/>
      <c r="AD316" s="213"/>
      <c r="AE316" s="213"/>
      <c r="AF316" s="213"/>
      <c r="AG316" s="213" t="s">
        <v>194</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9">
        <v>205</v>
      </c>
      <c r="B317" s="240" t="s">
        <v>681</v>
      </c>
      <c r="C317" s="252" t="s">
        <v>682</v>
      </c>
      <c r="D317" s="241" t="s">
        <v>300</v>
      </c>
      <c r="E317" s="242">
        <v>2</v>
      </c>
      <c r="F317" s="243"/>
      <c r="G317" s="244">
        <f>ROUND(E317*F317,2)</f>
        <v>0</v>
      </c>
      <c r="H317" s="243"/>
      <c r="I317" s="244">
        <f>ROUND(E317*H317,2)</f>
        <v>0</v>
      </c>
      <c r="J317" s="243"/>
      <c r="K317" s="244">
        <f>ROUND(E317*J317,2)</f>
        <v>0</v>
      </c>
      <c r="L317" s="244">
        <v>21</v>
      </c>
      <c r="M317" s="244">
        <f>G317*(1+L317/100)</f>
        <v>0</v>
      </c>
      <c r="N317" s="244">
        <v>2.0000000000000002E-5</v>
      </c>
      <c r="O317" s="244">
        <f>ROUND(E317*N317,2)</f>
        <v>0</v>
      </c>
      <c r="P317" s="244">
        <v>0</v>
      </c>
      <c r="Q317" s="244">
        <f>ROUND(E317*P317,2)</f>
        <v>0</v>
      </c>
      <c r="R317" s="244" t="s">
        <v>654</v>
      </c>
      <c r="S317" s="244" t="s">
        <v>191</v>
      </c>
      <c r="T317" s="245" t="s">
        <v>192</v>
      </c>
      <c r="U317" s="222">
        <v>4.0199999999999996</v>
      </c>
      <c r="V317" s="222">
        <f>ROUND(E317*U317,2)</f>
        <v>8.0399999999999991</v>
      </c>
      <c r="W317" s="222"/>
      <c r="X317" s="222" t="s">
        <v>193</v>
      </c>
      <c r="Y317" s="213"/>
      <c r="Z317" s="213"/>
      <c r="AA317" s="213"/>
      <c r="AB317" s="213"/>
      <c r="AC317" s="213"/>
      <c r="AD317" s="213"/>
      <c r="AE317" s="213"/>
      <c r="AF317" s="213"/>
      <c r="AG317" s="213" t="s">
        <v>194</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39">
        <v>206</v>
      </c>
      <c r="B318" s="240" t="s">
        <v>683</v>
      </c>
      <c r="C318" s="252" t="s">
        <v>684</v>
      </c>
      <c r="D318" s="241" t="s">
        <v>300</v>
      </c>
      <c r="E318" s="242">
        <v>2</v>
      </c>
      <c r="F318" s="243"/>
      <c r="G318" s="244">
        <f>ROUND(E318*F318,2)</f>
        <v>0</v>
      </c>
      <c r="H318" s="243"/>
      <c r="I318" s="244">
        <f>ROUND(E318*H318,2)</f>
        <v>0</v>
      </c>
      <c r="J318" s="243"/>
      <c r="K318" s="244">
        <f>ROUND(E318*J318,2)</f>
        <v>0</v>
      </c>
      <c r="L318" s="244">
        <v>21</v>
      </c>
      <c r="M318" s="244">
        <f>G318*(1+L318/100)</f>
        <v>0</v>
      </c>
      <c r="N318" s="244">
        <v>2.0000000000000002E-5</v>
      </c>
      <c r="O318" s="244">
        <f>ROUND(E318*N318,2)</f>
        <v>0</v>
      </c>
      <c r="P318" s="244">
        <v>0</v>
      </c>
      <c r="Q318" s="244">
        <f>ROUND(E318*P318,2)</f>
        <v>0</v>
      </c>
      <c r="R318" s="244" t="s">
        <v>654</v>
      </c>
      <c r="S318" s="244" t="s">
        <v>191</v>
      </c>
      <c r="T318" s="245" t="s">
        <v>192</v>
      </c>
      <c r="U318" s="222">
        <v>4.8250000000000002</v>
      </c>
      <c r="V318" s="222">
        <f>ROUND(E318*U318,2)</f>
        <v>9.65</v>
      </c>
      <c r="W318" s="222"/>
      <c r="X318" s="222" t="s">
        <v>193</v>
      </c>
      <c r="Y318" s="213"/>
      <c r="Z318" s="213"/>
      <c r="AA318" s="213"/>
      <c r="AB318" s="213"/>
      <c r="AC318" s="213"/>
      <c r="AD318" s="213"/>
      <c r="AE318" s="213"/>
      <c r="AF318" s="213"/>
      <c r="AG318" s="213" t="s">
        <v>194</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9">
        <v>207</v>
      </c>
      <c r="B319" s="240" t="s">
        <v>685</v>
      </c>
      <c r="C319" s="252" t="s">
        <v>686</v>
      </c>
      <c r="D319" s="241" t="s">
        <v>300</v>
      </c>
      <c r="E319" s="242">
        <v>6</v>
      </c>
      <c r="F319" s="243"/>
      <c r="G319" s="244">
        <f>ROUND(E319*F319,2)</f>
        <v>0</v>
      </c>
      <c r="H319" s="243"/>
      <c r="I319" s="244">
        <f>ROUND(E319*H319,2)</f>
        <v>0</v>
      </c>
      <c r="J319" s="243"/>
      <c r="K319" s="244">
        <f>ROUND(E319*J319,2)</f>
        <v>0</v>
      </c>
      <c r="L319" s="244">
        <v>21</v>
      </c>
      <c r="M319" s="244">
        <f>G319*(1+L319/100)</f>
        <v>0</v>
      </c>
      <c r="N319" s="244">
        <v>0</v>
      </c>
      <c r="O319" s="244">
        <f>ROUND(E319*N319,2)</f>
        <v>0</v>
      </c>
      <c r="P319" s="244">
        <v>0</v>
      </c>
      <c r="Q319" s="244">
        <f>ROUND(E319*P319,2)</f>
        <v>0</v>
      </c>
      <c r="R319" s="244"/>
      <c r="S319" s="244" t="s">
        <v>400</v>
      </c>
      <c r="T319" s="245" t="s">
        <v>401</v>
      </c>
      <c r="U319" s="222">
        <v>0</v>
      </c>
      <c r="V319" s="222">
        <f>ROUND(E319*U319,2)</f>
        <v>0</v>
      </c>
      <c r="W319" s="222"/>
      <c r="X319" s="222" t="s">
        <v>193</v>
      </c>
      <c r="Y319" s="213"/>
      <c r="Z319" s="213"/>
      <c r="AA319" s="213"/>
      <c r="AB319" s="213"/>
      <c r="AC319" s="213"/>
      <c r="AD319" s="213"/>
      <c r="AE319" s="213"/>
      <c r="AF319" s="213"/>
      <c r="AG319" s="213" t="s">
        <v>194</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39">
        <v>208</v>
      </c>
      <c r="B320" s="240" t="s">
        <v>687</v>
      </c>
      <c r="C320" s="252" t="s">
        <v>688</v>
      </c>
      <c r="D320" s="241" t="s">
        <v>364</v>
      </c>
      <c r="E320" s="242">
        <v>5.6</v>
      </c>
      <c r="F320" s="243"/>
      <c r="G320" s="244">
        <f>ROUND(E320*F320,2)</f>
        <v>0</v>
      </c>
      <c r="H320" s="243"/>
      <c r="I320" s="244">
        <f>ROUND(E320*H320,2)</f>
        <v>0</v>
      </c>
      <c r="J320" s="243"/>
      <c r="K320" s="244">
        <f>ROUND(E320*J320,2)</f>
        <v>0</v>
      </c>
      <c r="L320" s="244">
        <v>21</v>
      </c>
      <c r="M320" s="244">
        <f>G320*(1+L320/100)</f>
        <v>0</v>
      </c>
      <c r="N320" s="244">
        <v>4.0000000000000001E-3</v>
      </c>
      <c r="O320" s="244">
        <f>ROUND(E320*N320,2)</f>
        <v>0.02</v>
      </c>
      <c r="P320" s="244">
        <v>0</v>
      </c>
      <c r="Q320" s="244">
        <f>ROUND(E320*P320,2)</f>
        <v>0</v>
      </c>
      <c r="R320" s="244"/>
      <c r="S320" s="244" t="s">
        <v>400</v>
      </c>
      <c r="T320" s="245" t="s">
        <v>401</v>
      </c>
      <c r="U320" s="222">
        <v>0</v>
      </c>
      <c r="V320" s="222">
        <f>ROUND(E320*U320,2)</f>
        <v>0</v>
      </c>
      <c r="W320" s="222"/>
      <c r="X320" s="222" t="s">
        <v>193</v>
      </c>
      <c r="Y320" s="213"/>
      <c r="Z320" s="213"/>
      <c r="AA320" s="213"/>
      <c r="AB320" s="213"/>
      <c r="AC320" s="213"/>
      <c r="AD320" s="213"/>
      <c r="AE320" s="213"/>
      <c r="AF320" s="213"/>
      <c r="AG320" s="213" t="s">
        <v>194</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9">
        <v>209</v>
      </c>
      <c r="B321" s="240" t="s">
        <v>689</v>
      </c>
      <c r="C321" s="252" t="s">
        <v>690</v>
      </c>
      <c r="D321" s="241" t="s">
        <v>300</v>
      </c>
      <c r="E321" s="242">
        <v>1</v>
      </c>
      <c r="F321" s="243"/>
      <c r="G321" s="244">
        <f>ROUND(E321*F321,2)</f>
        <v>0</v>
      </c>
      <c r="H321" s="243"/>
      <c r="I321" s="244">
        <f>ROUND(E321*H321,2)</f>
        <v>0</v>
      </c>
      <c r="J321" s="243"/>
      <c r="K321" s="244">
        <f>ROUND(E321*J321,2)</f>
        <v>0</v>
      </c>
      <c r="L321" s="244">
        <v>21</v>
      </c>
      <c r="M321" s="244">
        <f>G321*(1+L321/100)</f>
        <v>0</v>
      </c>
      <c r="N321" s="244">
        <v>2.1999999999999999E-2</v>
      </c>
      <c r="O321" s="244">
        <f>ROUND(E321*N321,2)</f>
        <v>0.02</v>
      </c>
      <c r="P321" s="244">
        <v>0</v>
      </c>
      <c r="Q321" s="244">
        <f>ROUND(E321*P321,2)</f>
        <v>0</v>
      </c>
      <c r="R321" s="244"/>
      <c r="S321" s="244" t="s">
        <v>400</v>
      </c>
      <c r="T321" s="245" t="s">
        <v>401</v>
      </c>
      <c r="U321" s="222">
        <v>0</v>
      </c>
      <c r="V321" s="222">
        <f>ROUND(E321*U321,2)</f>
        <v>0</v>
      </c>
      <c r="W321" s="222"/>
      <c r="X321" s="222" t="s">
        <v>341</v>
      </c>
      <c r="Y321" s="213"/>
      <c r="Z321" s="213"/>
      <c r="AA321" s="213"/>
      <c r="AB321" s="213"/>
      <c r="AC321" s="213"/>
      <c r="AD321" s="213"/>
      <c r="AE321" s="213"/>
      <c r="AF321" s="213"/>
      <c r="AG321" s="213" t="s">
        <v>342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9">
        <v>210</v>
      </c>
      <c r="B322" s="240" t="s">
        <v>691</v>
      </c>
      <c r="C322" s="252" t="s">
        <v>692</v>
      </c>
      <c r="D322" s="241" t="s">
        <v>300</v>
      </c>
      <c r="E322" s="242">
        <v>1</v>
      </c>
      <c r="F322" s="243"/>
      <c r="G322" s="244">
        <f>ROUND(E322*F322,2)</f>
        <v>0</v>
      </c>
      <c r="H322" s="243"/>
      <c r="I322" s="244">
        <f>ROUND(E322*H322,2)</f>
        <v>0</v>
      </c>
      <c r="J322" s="243"/>
      <c r="K322" s="244">
        <f>ROUND(E322*J322,2)</f>
        <v>0</v>
      </c>
      <c r="L322" s="244">
        <v>21</v>
      </c>
      <c r="M322" s="244">
        <f>G322*(1+L322/100)</f>
        <v>0</v>
      </c>
      <c r="N322" s="244">
        <v>2.1999999999999999E-2</v>
      </c>
      <c r="O322" s="244">
        <f>ROUND(E322*N322,2)</f>
        <v>0.02</v>
      </c>
      <c r="P322" s="244">
        <v>0</v>
      </c>
      <c r="Q322" s="244">
        <f>ROUND(E322*P322,2)</f>
        <v>0</v>
      </c>
      <c r="R322" s="244"/>
      <c r="S322" s="244" t="s">
        <v>400</v>
      </c>
      <c r="T322" s="245" t="s">
        <v>401</v>
      </c>
      <c r="U322" s="222">
        <v>0</v>
      </c>
      <c r="V322" s="222">
        <f>ROUND(E322*U322,2)</f>
        <v>0</v>
      </c>
      <c r="W322" s="222"/>
      <c r="X322" s="222" t="s">
        <v>341</v>
      </c>
      <c r="Y322" s="213"/>
      <c r="Z322" s="213"/>
      <c r="AA322" s="213"/>
      <c r="AB322" s="213"/>
      <c r="AC322" s="213"/>
      <c r="AD322" s="213"/>
      <c r="AE322" s="213"/>
      <c r="AF322" s="213"/>
      <c r="AG322" s="213" t="s">
        <v>342</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9">
        <v>211</v>
      </c>
      <c r="B323" s="240" t="s">
        <v>693</v>
      </c>
      <c r="C323" s="252" t="s">
        <v>694</v>
      </c>
      <c r="D323" s="241" t="s">
        <v>300</v>
      </c>
      <c r="E323" s="242">
        <v>2</v>
      </c>
      <c r="F323" s="243"/>
      <c r="G323" s="244">
        <f>ROUND(E323*F323,2)</f>
        <v>0</v>
      </c>
      <c r="H323" s="243"/>
      <c r="I323" s="244">
        <f>ROUND(E323*H323,2)</f>
        <v>0</v>
      </c>
      <c r="J323" s="243"/>
      <c r="K323" s="244">
        <f>ROUND(E323*J323,2)</f>
        <v>0</v>
      </c>
      <c r="L323" s="244">
        <v>21</v>
      </c>
      <c r="M323" s="244">
        <f>G323*(1+L323/100)</f>
        <v>0</v>
      </c>
      <c r="N323" s="244">
        <v>2.5000000000000001E-2</v>
      </c>
      <c r="O323" s="244">
        <f>ROUND(E323*N323,2)</f>
        <v>0.05</v>
      </c>
      <c r="P323" s="244">
        <v>0</v>
      </c>
      <c r="Q323" s="244">
        <f>ROUND(E323*P323,2)</f>
        <v>0</v>
      </c>
      <c r="R323" s="244"/>
      <c r="S323" s="244" t="s">
        <v>400</v>
      </c>
      <c r="T323" s="245" t="s">
        <v>401</v>
      </c>
      <c r="U323" s="222">
        <v>0</v>
      </c>
      <c r="V323" s="222">
        <f>ROUND(E323*U323,2)</f>
        <v>0</v>
      </c>
      <c r="W323" s="222"/>
      <c r="X323" s="222" t="s">
        <v>341</v>
      </c>
      <c r="Y323" s="213"/>
      <c r="Z323" s="213"/>
      <c r="AA323" s="213"/>
      <c r="AB323" s="213"/>
      <c r="AC323" s="213"/>
      <c r="AD323" s="213"/>
      <c r="AE323" s="213"/>
      <c r="AF323" s="213"/>
      <c r="AG323" s="213" t="s">
        <v>342</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9">
        <v>212</v>
      </c>
      <c r="B324" s="240" t="s">
        <v>695</v>
      </c>
      <c r="C324" s="252" t="s">
        <v>696</v>
      </c>
      <c r="D324" s="241" t="s">
        <v>300</v>
      </c>
      <c r="E324" s="242">
        <v>1</v>
      </c>
      <c r="F324" s="243"/>
      <c r="G324" s="244">
        <f>ROUND(E324*F324,2)</f>
        <v>0</v>
      </c>
      <c r="H324" s="243"/>
      <c r="I324" s="244">
        <f>ROUND(E324*H324,2)</f>
        <v>0</v>
      </c>
      <c r="J324" s="243"/>
      <c r="K324" s="244">
        <f>ROUND(E324*J324,2)</f>
        <v>0</v>
      </c>
      <c r="L324" s="244">
        <v>21</v>
      </c>
      <c r="M324" s="244">
        <f>G324*(1+L324/100)</f>
        <v>0</v>
      </c>
      <c r="N324" s="244">
        <v>0.02</v>
      </c>
      <c r="O324" s="244">
        <f>ROUND(E324*N324,2)</f>
        <v>0.02</v>
      </c>
      <c r="P324" s="244">
        <v>0</v>
      </c>
      <c r="Q324" s="244">
        <f>ROUND(E324*P324,2)</f>
        <v>0</v>
      </c>
      <c r="R324" s="244"/>
      <c r="S324" s="244" t="s">
        <v>400</v>
      </c>
      <c r="T324" s="245" t="s">
        <v>401</v>
      </c>
      <c r="U324" s="222">
        <v>0</v>
      </c>
      <c r="V324" s="222">
        <f>ROUND(E324*U324,2)</f>
        <v>0</v>
      </c>
      <c r="W324" s="222"/>
      <c r="X324" s="222" t="s">
        <v>341</v>
      </c>
      <c r="Y324" s="213"/>
      <c r="Z324" s="213"/>
      <c r="AA324" s="213"/>
      <c r="AB324" s="213"/>
      <c r="AC324" s="213"/>
      <c r="AD324" s="213"/>
      <c r="AE324" s="213"/>
      <c r="AF324" s="213"/>
      <c r="AG324" s="213" t="s">
        <v>342</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9">
        <v>213</v>
      </c>
      <c r="B325" s="240" t="s">
        <v>697</v>
      </c>
      <c r="C325" s="252" t="s">
        <v>698</v>
      </c>
      <c r="D325" s="241" t="s">
        <v>300</v>
      </c>
      <c r="E325" s="242">
        <v>1</v>
      </c>
      <c r="F325" s="243"/>
      <c r="G325" s="244">
        <f>ROUND(E325*F325,2)</f>
        <v>0</v>
      </c>
      <c r="H325" s="243"/>
      <c r="I325" s="244">
        <f>ROUND(E325*H325,2)</f>
        <v>0</v>
      </c>
      <c r="J325" s="243"/>
      <c r="K325" s="244">
        <f>ROUND(E325*J325,2)</f>
        <v>0</v>
      </c>
      <c r="L325" s="244">
        <v>21</v>
      </c>
      <c r="M325" s="244">
        <f>G325*(1+L325/100)</f>
        <v>0</v>
      </c>
      <c r="N325" s="244">
        <v>0.03</v>
      </c>
      <c r="O325" s="244">
        <f>ROUND(E325*N325,2)</f>
        <v>0.03</v>
      </c>
      <c r="P325" s="244">
        <v>0</v>
      </c>
      <c r="Q325" s="244">
        <f>ROUND(E325*P325,2)</f>
        <v>0</v>
      </c>
      <c r="R325" s="244"/>
      <c r="S325" s="244" t="s">
        <v>400</v>
      </c>
      <c r="T325" s="245" t="s">
        <v>401</v>
      </c>
      <c r="U325" s="222">
        <v>0</v>
      </c>
      <c r="V325" s="222">
        <f>ROUND(E325*U325,2)</f>
        <v>0</v>
      </c>
      <c r="W325" s="222"/>
      <c r="X325" s="222" t="s">
        <v>341</v>
      </c>
      <c r="Y325" s="213"/>
      <c r="Z325" s="213"/>
      <c r="AA325" s="213"/>
      <c r="AB325" s="213"/>
      <c r="AC325" s="213"/>
      <c r="AD325" s="213"/>
      <c r="AE325" s="213"/>
      <c r="AF325" s="213"/>
      <c r="AG325" s="213" t="s">
        <v>342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9">
        <v>214</v>
      </c>
      <c r="B326" s="240" t="s">
        <v>699</v>
      </c>
      <c r="C326" s="252" t="s">
        <v>700</v>
      </c>
      <c r="D326" s="241" t="s">
        <v>300</v>
      </c>
      <c r="E326" s="242">
        <v>2</v>
      </c>
      <c r="F326" s="243"/>
      <c r="G326" s="244">
        <f>ROUND(E326*F326,2)</f>
        <v>0</v>
      </c>
      <c r="H326" s="243"/>
      <c r="I326" s="244">
        <f>ROUND(E326*H326,2)</f>
        <v>0</v>
      </c>
      <c r="J326" s="243"/>
      <c r="K326" s="244">
        <f>ROUND(E326*J326,2)</f>
        <v>0</v>
      </c>
      <c r="L326" s="244">
        <v>21</v>
      </c>
      <c r="M326" s="244">
        <f>G326*(1+L326/100)</f>
        <v>0</v>
      </c>
      <c r="N326" s="244">
        <v>3.4000000000000002E-2</v>
      </c>
      <c r="O326" s="244">
        <f>ROUND(E326*N326,2)</f>
        <v>7.0000000000000007E-2</v>
      </c>
      <c r="P326" s="244">
        <v>0</v>
      </c>
      <c r="Q326" s="244">
        <f>ROUND(E326*P326,2)</f>
        <v>0</v>
      </c>
      <c r="R326" s="244"/>
      <c r="S326" s="244" t="s">
        <v>400</v>
      </c>
      <c r="T326" s="245" t="s">
        <v>401</v>
      </c>
      <c r="U326" s="222">
        <v>0</v>
      </c>
      <c r="V326" s="222">
        <f>ROUND(E326*U326,2)</f>
        <v>0</v>
      </c>
      <c r="W326" s="222"/>
      <c r="X326" s="222" t="s">
        <v>341</v>
      </c>
      <c r="Y326" s="213"/>
      <c r="Z326" s="213"/>
      <c r="AA326" s="213"/>
      <c r="AB326" s="213"/>
      <c r="AC326" s="213"/>
      <c r="AD326" s="213"/>
      <c r="AE326" s="213"/>
      <c r="AF326" s="213"/>
      <c r="AG326" s="213" t="s">
        <v>342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0">
        <v>215</v>
      </c>
      <c r="B327" s="231" t="s">
        <v>701</v>
      </c>
      <c r="C327" s="250" t="s">
        <v>702</v>
      </c>
      <c r="D327" s="232" t="s">
        <v>258</v>
      </c>
      <c r="E327" s="233">
        <v>0.23447999999999999</v>
      </c>
      <c r="F327" s="234"/>
      <c r="G327" s="235">
        <f>ROUND(E327*F327,2)</f>
        <v>0</v>
      </c>
      <c r="H327" s="234"/>
      <c r="I327" s="235">
        <f>ROUND(E327*H327,2)</f>
        <v>0</v>
      </c>
      <c r="J327" s="234"/>
      <c r="K327" s="235">
        <f>ROUND(E327*J327,2)</f>
        <v>0</v>
      </c>
      <c r="L327" s="235">
        <v>21</v>
      </c>
      <c r="M327" s="235">
        <f>G327*(1+L327/100)</f>
        <v>0</v>
      </c>
      <c r="N327" s="235">
        <v>0</v>
      </c>
      <c r="O327" s="235">
        <f>ROUND(E327*N327,2)</f>
        <v>0</v>
      </c>
      <c r="P327" s="235">
        <v>0</v>
      </c>
      <c r="Q327" s="235">
        <f>ROUND(E327*P327,2)</f>
        <v>0</v>
      </c>
      <c r="R327" s="235" t="s">
        <v>654</v>
      </c>
      <c r="S327" s="235" t="s">
        <v>191</v>
      </c>
      <c r="T327" s="236" t="s">
        <v>192</v>
      </c>
      <c r="U327" s="222">
        <v>2.2549999999999999</v>
      </c>
      <c r="V327" s="222">
        <f>ROUND(E327*U327,2)</f>
        <v>0.53</v>
      </c>
      <c r="W327" s="222"/>
      <c r="X327" s="222" t="s">
        <v>523</v>
      </c>
      <c r="Y327" s="213"/>
      <c r="Z327" s="213"/>
      <c r="AA327" s="213"/>
      <c r="AB327" s="213"/>
      <c r="AC327" s="213"/>
      <c r="AD327" s="213"/>
      <c r="AE327" s="213"/>
      <c r="AF327" s="213"/>
      <c r="AG327" s="213" t="s">
        <v>524</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1" t="s">
        <v>576</v>
      </c>
      <c r="D328" s="238"/>
      <c r="E328" s="238"/>
      <c r="F328" s="238"/>
      <c r="G328" s="238"/>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196</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c r="A329" s="224" t="s">
        <v>185</v>
      </c>
      <c r="B329" s="225" t="s">
        <v>133</v>
      </c>
      <c r="C329" s="249" t="s">
        <v>134</v>
      </c>
      <c r="D329" s="226"/>
      <c r="E329" s="227"/>
      <c r="F329" s="228"/>
      <c r="G329" s="228">
        <f>SUMIF(AG330:AG369,"&lt;&gt;NOR",G330:G369)</f>
        <v>0</v>
      </c>
      <c r="H329" s="228"/>
      <c r="I329" s="228">
        <f>SUM(I330:I369)</f>
        <v>0</v>
      </c>
      <c r="J329" s="228"/>
      <c r="K329" s="228">
        <f>SUM(K330:K369)</f>
        <v>0</v>
      </c>
      <c r="L329" s="228"/>
      <c r="M329" s="228">
        <f>SUM(M330:M369)</f>
        <v>0</v>
      </c>
      <c r="N329" s="228"/>
      <c r="O329" s="228">
        <f>SUM(O330:O369)</f>
        <v>5.9099999999999993</v>
      </c>
      <c r="P329" s="228"/>
      <c r="Q329" s="228">
        <f>SUM(Q330:Q369)</f>
        <v>0</v>
      </c>
      <c r="R329" s="228"/>
      <c r="S329" s="228"/>
      <c r="T329" s="229"/>
      <c r="U329" s="223"/>
      <c r="V329" s="223">
        <f>SUM(V330:V369)</f>
        <v>257.82</v>
      </c>
      <c r="W329" s="223"/>
      <c r="X329" s="223"/>
      <c r="AG329" t="s">
        <v>186</v>
      </c>
    </row>
    <row r="330" spans="1:60" ht="22.5" outlineLevel="1">
      <c r="A330" s="230">
        <v>216</v>
      </c>
      <c r="B330" s="231" t="s">
        <v>703</v>
      </c>
      <c r="C330" s="250" t="s">
        <v>704</v>
      </c>
      <c r="D330" s="232" t="s">
        <v>300</v>
      </c>
      <c r="E330" s="233">
        <v>4</v>
      </c>
      <c r="F330" s="234"/>
      <c r="G330" s="235">
        <f>ROUND(E330*F330,2)</f>
        <v>0</v>
      </c>
      <c r="H330" s="234"/>
      <c r="I330" s="235">
        <f>ROUND(E330*H330,2)</f>
        <v>0</v>
      </c>
      <c r="J330" s="234"/>
      <c r="K330" s="235">
        <f>ROUND(E330*J330,2)</f>
        <v>0</v>
      </c>
      <c r="L330" s="235">
        <v>21</v>
      </c>
      <c r="M330" s="235">
        <f>G330*(1+L330/100)</f>
        <v>0</v>
      </c>
      <c r="N330" s="235">
        <v>6.0560000000000003E-2</v>
      </c>
      <c r="O330" s="235">
        <f>ROUND(E330*N330,2)</f>
        <v>0.24</v>
      </c>
      <c r="P330" s="235">
        <v>0</v>
      </c>
      <c r="Q330" s="235">
        <f>ROUND(E330*P330,2)</f>
        <v>0</v>
      </c>
      <c r="R330" s="235" t="s">
        <v>240</v>
      </c>
      <c r="S330" s="235" t="s">
        <v>191</v>
      </c>
      <c r="T330" s="236" t="s">
        <v>192</v>
      </c>
      <c r="U330" s="222">
        <v>1.63</v>
      </c>
      <c r="V330" s="222">
        <f>ROUND(E330*U330,2)</f>
        <v>6.52</v>
      </c>
      <c r="W330" s="222"/>
      <c r="X330" s="222" t="s">
        <v>193</v>
      </c>
      <c r="Y330" s="213"/>
      <c r="Z330" s="213"/>
      <c r="AA330" s="213"/>
      <c r="AB330" s="213"/>
      <c r="AC330" s="213"/>
      <c r="AD330" s="213"/>
      <c r="AE330" s="213"/>
      <c r="AF330" s="213"/>
      <c r="AG330" s="213" t="s">
        <v>194</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c r="A331" s="220"/>
      <c r="B331" s="221"/>
      <c r="C331" s="251" t="s">
        <v>705</v>
      </c>
      <c r="D331" s="238"/>
      <c r="E331" s="238"/>
      <c r="F331" s="238"/>
      <c r="G331" s="238"/>
      <c r="H331" s="222"/>
      <c r="I331" s="222"/>
      <c r="J331" s="222"/>
      <c r="K331" s="222"/>
      <c r="L331" s="222"/>
      <c r="M331" s="222"/>
      <c r="N331" s="222"/>
      <c r="O331" s="222"/>
      <c r="P331" s="222"/>
      <c r="Q331" s="222"/>
      <c r="R331" s="222"/>
      <c r="S331" s="222"/>
      <c r="T331" s="222"/>
      <c r="U331" s="222"/>
      <c r="V331" s="222"/>
      <c r="W331" s="222"/>
      <c r="X331" s="222"/>
      <c r="Y331" s="213"/>
      <c r="Z331" s="213"/>
      <c r="AA331" s="213"/>
      <c r="AB331" s="213"/>
      <c r="AC331" s="213"/>
      <c r="AD331" s="213"/>
      <c r="AE331" s="213"/>
      <c r="AF331" s="213"/>
      <c r="AG331" s="213" t="s">
        <v>196</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30">
        <v>217</v>
      </c>
      <c r="B332" s="231" t="s">
        <v>706</v>
      </c>
      <c r="C332" s="250" t="s">
        <v>707</v>
      </c>
      <c r="D332" s="232" t="s">
        <v>300</v>
      </c>
      <c r="E332" s="233">
        <v>1</v>
      </c>
      <c r="F332" s="234"/>
      <c r="G332" s="235">
        <f>ROUND(E332*F332,2)</f>
        <v>0</v>
      </c>
      <c r="H332" s="234"/>
      <c r="I332" s="235">
        <f>ROUND(E332*H332,2)</f>
        <v>0</v>
      </c>
      <c r="J332" s="234"/>
      <c r="K332" s="235">
        <f>ROUND(E332*J332,2)</f>
        <v>0</v>
      </c>
      <c r="L332" s="235">
        <v>21</v>
      </c>
      <c r="M332" s="235">
        <f>G332*(1+L332/100)</f>
        <v>0</v>
      </c>
      <c r="N332" s="235">
        <v>9.2660000000000006E-2</v>
      </c>
      <c r="O332" s="235">
        <f>ROUND(E332*N332,2)</f>
        <v>0.09</v>
      </c>
      <c r="P332" s="235">
        <v>0</v>
      </c>
      <c r="Q332" s="235">
        <f>ROUND(E332*P332,2)</f>
        <v>0</v>
      </c>
      <c r="R332" s="235" t="s">
        <v>240</v>
      </c>
      <c r="S332" s="235" t="s">
        <v>191</v>
      </c>
      <c r="T332" s="236" t="s">
        <v>192</v>
      </c>
      <c r="U332" s="222">
        <v>3.55</v>
      </c>
      <c r="V332" s="222">
        <f>ROUND(E332*U332,2)</f>
        <v>3.55</v>
      </c>
      <c r="W332" s="222"/>
      <c r="X332" s="222" t="s">
        <v>193</v>
      </c>
      <c r="Y332" s="213"/>
      <c r="Z332" s="213"/>
      <c r="AA332" s="213"/>
      <c r="AB332" s="213"/>
      <c r="AC332" s="213"/>
      <c r="AD332" s="213"/>
      <c r="AE332" s="213"/>
      <c r="AF332" s="213"/>
      <c r="AG332" s="213" t="s">
        <v>194</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20"/>
      <c r="B333" s="221"/>
      <c r="C333" s="251" t="s">
        <v>705</v>
      </c>
      <c r="D333" s="238"/>
      <c r="E333" s="238"/>
      <c r="F333" s="238"/>
      <c r="G333" s="238"/>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196</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c r="A334" s="239">
        <v>218</v>
      </c>
      <c r="B334" s="240" t="s">
        <v>679</v>
      </c>
      <c r="C334" s="252" t="s">
        <v>680</v>
      </c>
      <c r="D334" s="241" t="s">
        <v>364</v>
      </c>
      <c r="E334" s="242">
        <v>57.32</v>
      </c>
      <c r="F334" s="243"/>
      <c r="G334" s="244">
        <f>ROUND(E334*F334,2)</f>
        <v>0</v>
      </c>
      <c r="H334" s="243"/>
      <c r="I334" s="244">
        <f>ROUND(E334*H334,2)</f>
        <v>0</v>
      </c>
      <c r="J334" s="243"/>
      <c r="K334" s="244">
        <f>ROUND(E334*J334,2)</f>
        <v>0</v>
      </c>
      <c r="L334" s="244">
        <v>21</v>
      </c>
      <c r="M334" s="244">
        <f>G334*(1+L334/100)</f>
        <v>0</v>
      </c>
      <c r="N334" s="244">
        <v>0</v>
      </c>
      <c r="O334" s="244">
        <f>ROUND(E334*N334,2)</f>
        <v>0</v>
      </c>
      <c r="P334" s="244">
        <v>0</v>
      </c>
      <c r="Q334" s="244">
        <f>ROUND(E334*P334,2)</f>
        <v>0</v>
      </c>
      <c r="R334" s="244" t="s">
        <v>240</v>
      </c>
      <c r="S334" s="244" t="s">
        <v>191</v>
      </c>
      <c r="T334" s="245" t="s">
        <v>192</v>
      </c>
      <c r="U334" s="222">
        <v>0.2</v>
      </c>
      <c r="V334" s="222">
        <f>ROUND(E334*U334,2)</f>
        <v>11.46</v>
      </c>
      <c r="W334" s="222"/>
      <c r="X334" s="222" t="s">
        <v>193</v>
      </c>
      <c r="Y334" s="213"/>
      <c r="Z334" s="213"/>
      <c r="AA334" s="213"/>
      <c r="AB334" s="213"/>
      <c r="AC334" s="213"/>
      <c r="AD334" s="213"/>
      <c r="AE334" s="213"/>
      <c r="AF334" s="213"/>
      <c r="AG334" s="213" t="s">
        <v>194</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219</v>
      </c>
      <c r="B335" s="240" t="s">
        <v>708</v>
      </c>
      <c r="C335" s="252" t="s">
        <v>709</v>
      </c>
      <c r="D335" s="241" t="s">
        <v>300</v>
      </c>
      <c r="E335" s="242">
        <v>1</v>
      </c>
      <c r="F335" s="243"/>
      <c r="G335" s="244">
        <f>ROUND(E335*F335,2)</f>
        <v>0</v>
      </c>
      <c r="H335" s="243"/>
      <c r="I335" s="244">
        <f>ROUND(E335*H335,2)</f>
        <v>0</v>
      </c>
      <c r="J335" s="243"/>
      <c r="K335" s="244">
        <f>ROUND(E335*J335,2)</f>
        <v>0</v>
      </c>
      <c r="L335" s="244">
        <v>21</v>
      </c>
      <c r="M335" s="244">
        <f>G335*(1+L335/100)</f>
        <v>0</v>
      </c>
      <c r="N335" s="244">
        <v>1.4999999999999999E-2</v>
      </c>
      <c r="O335" s="244">
        <f>ROUND(E335*N335,2)</f>
        <v>0.02</v>
      </c>
      <c r="P335" s="244">
        <v>0</v>
      </c>
      <c r="Q335" s="244">
        <f>ROUND(E335*P335,2)</f>
        <v>0</v>
      </c>
      <c r="R335" s="244" t="s">
        <v>617</v>
      </c>
      <c r="S335" s="244" t="s">
        <v>191</v>
      </c>
      <c r="T335" s="245" t="s">
        <v>192</v>
      </c>
      <c r="U335" s="222">
        <v>1.6439999999999999</v>
      </c>
      <c r="V335" s="222">
        <f>ROUND(E335*U335,2)</f>
        <v>1.64</v>
      </c>
      <c r="W335" s="222"/>
      <c r="X335" s="222" t="s">
        <v>193</v>
      </c>
      <c r="Y335" s="213"/>
      <c r="Z335" s="213"/>
      <c r="AA335" s="213"/>
      <c r="AB335" s="213"/>
      <c r="AC335" s="213"/>
      <c r="AD335" s="213"/>
      <c r="AE335" s="213"/>
      <c r="AF335" s="213"/>
      <c r="AG335" s="213" t="s">
        <v>194</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3.75" outlineLevel="1">
      <c r="A336" s="239">
        <v>220</v>
      </c>
      <c r="B336" s="240" t="s">
        <v>710</v>
      </c>
      <c r="C336" s="252" t="s">
        <v>711</v>
      </c>
      <c r="D336" s="241" t="s">
        <v>364</v>
      </c>
      <c r="E336" s="242">
        <v>25.45</v>
      </c>
      <c r="F336" s="243"/>
      <c r="G336" s="244">
        <f>ROUND(E336*F336,2)</f>
        <v>0</v>
      </c>
      <c r="H336" s="243"/>
      <c r="I336" s="244">
        <f>ROUND(E336*H336,2)</f>
        <v>0</v>
      </c>
      <c r="J336" s="243"/>
      <c r="K336" s="244">
        <f>ROUND(E336*J336,2)</f>
        <v>0</v>
      </c>
      <c r="L336" s="244">
        <v>21</v>
      </c>
      <c r="M336" s="244">
        <f>G336*(1+L336/100)</f>
        <v>0</v>
      </c>
      <c r="N336" s="244">
        <v>0</v>
      </c>
      <c r="O336" s="244">
        <f>ROUND(E336*N336,2)</f>
        <v>0</v>
      </c>
      <c r="P336" s="244">
        <v>0</v>
      </c>
      <c r="Q336" s="244">
        <f>ROUND(E336*P336,2)</f>
        <v>0</v>
      </c>
      <c r="R336" s="244" t="s">
        <v>654</v>
      </c>
      <c r="S336" s="244" t="s">
        <v>191</v>
      </c>
      <c r="T336" s="245" t="s">
        <v>192</v>
      </c>
      <c r="U336" s="222">
        <v>0.26</v>
      </c>
      <c r="V336" s="222">
        <f>ROUND(E336*U336,2)</f>
        <v>6.62</v>
      </c>
      <c r="W336" s="222"/>
      <c r="X336" s="222" t="s">
        <v>193</v>
      </c>
      <c r="Y336" s="213"/>
      <c r="Z336" s="213"/>
      <c r="AA336" s="213"/>
      <c r="AB336" s="213"/>
      <c r="AC336" s="213"/>
      <c r="AD336" s="213"/>
      <c r="AE336" s="213"/>
      <c r="AF336" s="213"/>
      <c r="AG336" s="213" t="s">
        <v>194</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33.75" outlineLevel="1">
      <c r="A337" s="239">
        <v>221</v>
      </c>
      <c r="B337" s="240" t="s">
        <v>712</v>
      </c>
      <c r="C337" s="252" t="s">
        <v>713</v>
      </c>
      <c r="D337" s="241" t="s">
        <v>364</v>
      </c>
      <c r="E337" s="242">
        <v>25.45</v>
      </c>
      <c r="F337" s="243"/>
      <c r="G337" s="244">
        <f>ROUND(E337*F337,2)</f>
        <v>0</v>
      </c>
      <c r="H337" s="243"/>
      <c r="I337" s="244">
        <f>ROUND(E337*H337,2)</f>
        <v>0</v>
      </c>
      <c r="J337" s="243"/>
      <c r="K337" s="244">
        <f>ROUND(E337*J337,2)</f>
        <v>0</v>
      </c>
      <c r="L337" s="244">
        <v>21</v>
      </c>
      <c r="M337" s="244">
        <f>G337*(1+L337/100)</f>
        <v>0</v>
      </c>
      <c r="N337" s="244">
        <v>1.2E-4</v>
      </c>
      <c r="O337" s="244">
        <f>ROUND(E337*N337,2)</f>
        <v>0</v>
      </c>
      <c r="P337" s="244">
        <v>0</v>
      </c>
      <c r="Q337" s="244">
        <f>ROUND(E337*P337,2)</f>
        <v>0</v>
      </c>
      <c r="R337" s="244" t="s">
        <v>654</v>
      </c>
      <c r="S337" s="244" t="s">
        <v>191</v>
      </c>
      <c r="T337" s="245" t="s">
        <v>192</v>
      </c>
      <c r="U337" s="222">
        <v>0.75</v>
      </c>
      <c r="V337" s="222">
        <f>ROUND(E337*U337,2)</f>
        <v>19.09</v>
      </c>
      <c r="W337" s="222"/>
      <c r="X337" s="222" t="s">
        <v>193</v>
      </c>
      <c r="Y337" s="213"/>
      <c r="Z337" s="213"/>
      <c r="AA337" s="213"/>
      <c r="AB337" s="213"/>
      <c r="AC337" s="213"/>
      <c r="AD337" s="213"/>
      <c r="AE337" s="213"/>
      <c r="AF337" s="213"/>
      <c r="AG337" s="213" t="s">
        <v>194</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222</v>
      </c>
      <c r="B338" s="240" t="s">
        <v>714</v>
      </c>
      <c r="C338" s="252" t="s">
        <v>715</v>
      </c>
      <c r="D338" s="241" t="s">
        <v>300</v>
      </c>
      <c r="E338" s="242">
        <v>2</v>
      </c>
      <c r="F338" s="243"/>
      <c r="G338" s="244">
        <f>ROUND(E338*F338,2)</f>
        <v>0</v>
      </c>
      <c r="H338" s="243"/>
      <c r="I338" s="244">
        <f>ROUND(E338*H338,2)</f>
        <v>0</v>
      </c>
      <c r="J338" s="243"/>
      <c r="K338" s="244">
        <f>ROUND(E338*J338,2)</f>
        <v>0</v>
      </c>
      <c r="L338" s="244">
        <v>21</v>
      </c>
      <c r="M338" s="244">
        <f>G338*(1+L338/100)</f>
        <v>0</v>
      </c>
      <c r="N338" s="244">
        <v>0</v>
      </c>
      <c r="O338" s="244">
        <f>ROUND(E338*N338,2)</f>
        <v>0</v>
      </c>
      <c r="P338" s="244">
        <v>0</v>
      </c>
      <c r="Q338" s="244">
        <f>ROUND(E338*P338,2)</f>
        <v>0</v>
      </c>
      <c r="R338" s="244" t="s">
        <v>654</v>
      </c>
      <c r="S338" s="244" t="s">
        <v>191</v>
      </c>
      <c r="T338" s="245" t="s">
        <v>192</v>
      </c>
      <c r="U338" s="222">
        <v>0.46500000000000002</v>
      </c>
      <c r="V338" s="222">
        <f>ROUND(E338*U338,2)</f>
        <v>0.93</v>
      </c>
      <c r="W338" s="222"/>
      <c r="X338" s="222" t="s">
        <v>193</v>
      </c>
      <c r="Y338" s="213"/>
      <c r="Z338" s="213"/>
      <c r="AA338" s="213"/>
      <c r="AB338" s="213"/>
      <c r="AC338" s="213"/>
      <c r="AD338" s="213"/>
      <c r="AE338" s="213"/>
      <c r="AF338" s="213"/>
      <c r="AG338" s="213" t="s">
        <v>194</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39">
        <v>223</v>
      </c>
      <c r="B339" s="240" t="s">
        <v>716</v>
      </c>
      <c r="C339" s="252" t="s">
        <v>717</v>
      </c>
      <c r="D339" s="241" t="s">
        <v>300</v>
      </c>
      <c r="E339" s="242">
        <v>6</v>
      </c>
      <c r="F339" s="243"/>
      <c r="G339" s="244">
        <f>ROUND(E339*F339,2)</f>
        <v>0</v>
      </c>
      <c r="H339" s="243"/>
      <c r="I339" s="244">
        <f>ROUND(E339*H339,2)</f>
        <v>0</v>
      </c>
      <c r="J339" s="243"/>
      <c r="K339" s="244">
        <f>ROUND(E339*J339,2)</f>
        <v>0</v>
      </c>
      <c r="L339" s="244">
        <v>21</v>
      </c>
      <c r="M339" s="244">
        <f>G339*(1+L339/100)</f>
        <v>0</v>
      </c>
      <c r="N339" s="244">
        <v>0</v>
      </c>
      <c r="O339" s="244">
        <f>ROUND(E339*N339,2)</f>
        <v>0</v>
      </c>
      <c r="P339" s="244">
        <v>0</v>
      </c>
      <c r="Q339" s="244">
        <f>ROUND(E339*P339,2)</f>
        <v>0</v>
      </c>
      <c r="R339" s="244" t="s">
        <v>654</v>
      </c>
      <c r="S339" s="244" t="s">
        <v>191</v>
      </c>
      <c r="T339" s="245" t="s">
        <v>192</v>
      </c>
      <c r="U339" s="222">
        <v>0.77500000000000002</v>
      </c>
      <c r="V339" s="222">
        <f>ROUND(E339*U339,2)</f>
        <v>4.6500000000000004</v>
      </c>
      <c r="W339" s="222"/>
      <c r="X339" s="222" t="s">
        <v>193</v>
      </c>
      <c r="Y339" s="213"/>
      <c r="Z339" s="213"/>
      <c r="AA339" s="213"/>
      <c r="AB339" s="213"/>
      <c r="AC339" s="213"/>
      <c r="AD339" s="213"/>
      <c r="AE339" s="213"/>
      <c r="AF339" s="213"/>
      <c r="AG339" s="213" t="s">
        <v>194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ht="22.5" outlineLevel="1">
      <c r="A340" s="239">
        <v>224</v>
      </c>
      <c r="B340" s="240" t="s">
        <v>718</v>
      </c>
      <c r="C340" s="252" t="s">
        <v>719</v>
      </c>
      <c r="D340" s="241" t="s">
        <v>300</v>
      </c>
      <c r="E340" s="242">
        <v>3</v>
      </c>
      <c r="F340" s="243"/>
      <c r="G340" s="244">
        <f>ROUND(E340*F340,2)</f>
        <v>0</v>
      </c>
      <c r="H340" s="243"/>
      <c r="I340" s="244">
        <f>ROUND(E340*H340,2)</f>
        <v>0</v>
      </c>
      <c r="J340" s="243"/>
      <c r="K340" s="244">
        <f>ROUND(E340*J340,2)</f>
        <v>0</v>
      </c>
      <c r="L340" s="244">
        <v>21</v>
      </c>
      <c r="M340" s="244">
        <f>G340*(1+L340/100)</f>
        <v>0</v>
      </c>
      <c r="N340" s="244">
        <v>0</v>
      </c>
      <c r="O340" s="244">
        <f>ROUND(E340*N340,2)</f>
        <v>0</v>
      </c>
      <c r="P340" s="244">
        <v>0</v>
      </c>
      <c r="Q340" s="244">
        <f>ROUND(E340*P340,2)</f>
        <v>0</v>
      </c>
      <c r="R340" s="244" t="s">
        <v>720</v>
      </c>
      <c r="S340" s="244" t="s">
        <v>191</v>
      </c>
      <c r="T340" s="245" t="s">
        <v>192</v>
      </c>
      <c r="U340" s="222">
        <v>3.8</v>
      </c>
      <c r="V340" s="222">
        <f>ROUND(E340*U340,2)</f>
        <v>11.4</v>
      </c>
      <c r="W340" s="222"/>
      <c r="X340" s="222" t="s">
        <v>193</v>
      </c>
      <c r="Y340" s="213"/>
      <c r="Z340" s="213"/>
      <c r="AA340" s="213"/>
      <c r="AB340" s="213"/>
      <c r="AC340" s="213"/>
      <c r="AD340" s="213"/>
      <c r="AE340" s="213"/>
      <c r="AF340" s="213"/>
      <c r="AG340" s="213" t="s">
        <v>194</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ht="22.5" outlineLevel="1">
      <c r="A341" s="239">
        <v>225</v>
      </c>
      <c r="B341" s="240" t="s">
        <v>721</v>
      </c>
      <c r="C341" s="252" t="s">
        <v>722</v>
      </c>
      <c r="D341" s="241" t="s">
        <v>300</v>
      </c>
      <c r="E341" s="242">
        <v>5</v>
      </c>
      <c r="F341" s="243"/>
      <c r="G341" s="244">
        <f>ROUND(E341*F341,2)</f>
        <v>0</v>
      </c>
      <c r="H341" s="243"/>
      <c r="I341" s="244">
        <f>ROUND(E341*H341,2)</f>
        <v>0</v>
      </c>
      <c r="J341" s="243"/>
      <c r="K341" s="244">
        <f>ROUND(E341*J341,2)</f>
        <v>0</v>
      </c>
      <c r="L341" s="244">
        <v>21</v>
      </c>
      <c r="M341" s="244">
        <f>G341*(1+L341/100)</f>
        <v>0</v>
      </c>
      <c r="N341" s="244">
        <v>0</v>
      </c>
      <c r="O341" s="244">
        <f>ROUND(E341*N341,2)</f>
        <v>0</v>
      </c>
      <c r="P341" s="244">
        <v>0</v>
      </c>
      <c r="Q341" s="244">
        <f>ROUND(E341*P341,2)</f>
        <v>0</v>
      </c>
      <c r="R341" s="244" t="s">
        <v>720</v>
      </c>
      <c r="S341" s="244" t="s">
        <v>191</v>
      </c>
      <c r="T341" s="245" t="s">
        <v>192</v>
      </c>
      <c r="U341" s="222">
        <v>5.42</v>
      </c>
      <c r="V341" s="222">
        <f>ROUND(E341*U341,2)</f>
        <v>27.1</v>
      </c>
      <c r="W341" s="222"/>
      <c r="X341" s="222" t="s">
        <v>193</v>
      </c>
      <c r="Y341" s="213"/>
      <c r="Z341" s="213"/>
      <c r="AA341" s="213"/>
      <c r="AB341" s="213"/>
      <c r="AC341" s="213"/>
      <c r="AD341" s="213"/>
      <c r="AE341" s="213"/>
      <c r="AF341" s="213"/>
      <c r="AG341" s="213" t="s">
        <v>194</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33.75" outlineLevel="1">
      <c r="A342" s="239">
        <v>226</v>
      </c>
      <c r="B342" s="240" t="s">
        <v>723</v>
      </c>
      <c r="C342" s="252" t="s">
        <v>724</v>
      </c>
      <c r="D342" s="241" t="s">
        <v>300</v>
      </c>
      <c r="E342" s="242">
        <v>1</v>
      </c>
      <c r="F342" s="243"/>
      <c r="G342" s="244">
        <f>ROUND(E342*F342,2)</f>
        <v>0</v>
      </c>
      <c r="H342" s="243"/>
      <c r="I342" s="244">
        <f>ROUND(E342*H342,2)</f>
        <v>0</v>
      </c>
      <c r="J342" s="243"/>
      <c r="K342" s="244">
        <f>ROUND(E342*J342,2)</f>
        <v>0</v>
      </c>
      <c r="L342" s="244">
        <v>21</v>
      </c>
      <c r="M342" s="244">
        <f>G342*(1+L342/100)</f>
        <v>0</v>
      </c>
      <c r="N342" s="244">
        <v>1.23E-3</v>
      </c>
      <c r="O342" s="244">
        <f>ROUND(E342*N342,2)</f>
        <v>0</v>
      </c>
      <c r="P342" s="244">
        <v>0</v>
      </c>
      <c r="Q342" s="244">
        <f>ROUND(E342*P342,2)</f>
        <v>0</v>
      </c>
      <c r="R342" s="244" t="s">
        <v>720</v>
      </c>
      <c r="S342" s="244" t="s">
        <v>191</v>
      </c>
      <c r="T342" s="245" t="s">
        <v>192</v>
      </c>
      <c r="U342" s="222">
        <v>6.2759999999999998</v>
      </c>
      <c r="V342" s="222">
        <f>ROUND(E342*U342,2)</f>
        <v>6.28</v>
      </c>
      <c r="W342" s="222"/>
      <c r="X342" s="222" t="s">
        <v>193</v>
      </c>
      <c r="Y342" s="213"/>
      <c r="Z342" s="213"/>
      <c r="AA342" s="213"/>
      <c r="AB342" s="213"/>
      <c r="AC342" s="213"/>
      <c r="AD342" s="213"/>
      <c r="AE342" s="213"/>
      <c r="AF342" s="213"/>
      <c r="AG342" s="213" t="s">
        <v>194</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39">
        <v>227</v>
      </c>
      <c r="B343" s="240" t="s">
        <v>725</v>
      </c>
      <c r="C343" s="252" t="s">
        <v>726</v>
      </c>
      <c r="D343" s="241" t="s">
        <v>300</v>
      </c>
      <c r="E343" s="242">
        <v>4</v>
      </c>
      <c r="F343" s="243"/>
      <c r="G343" s="244">
        <f>ROUND(E343*F343,2)</f>
        <v>0</v>
      </c>
      <c r="H343" s="243"/>
      <c r="I343" s="244">
        <f>ROUND(E343*H343,2)</f>
        <v>0</v>
      </c>
      <c r="J343" s="243"/>
      <c r="K343" s="244">
        <f>ROUND(E343*J343,2)</f>
        <v>0</v>
      </c>
      <c r="L343" s="244">
        <v>21</v>
      </c>
      <c r="M343" s="244">
        <f>G343*(1+L343/100)</f>
        <v>0</v>
      </c>
      <c r="N343" s="244">
        <v>1.48E-3</v>
      </c>
      <c r="O343" s="244">
        <f>ROUND(E343*N343,2)</f>
        <v>0.01</v>
      </c>
      <c r="P343" s="244">
        <v>0</v>
      </c>
      <c r="Q343" s="244">
        <f>ROUND(E343*P343,2)</f>
        <v>0</v>
      </c>
      <c r="R343" s="244" t="s">
        <v>720</v>
      </c>
      <c r="S343" s="244" t="s">
        <v>191</v>
      </c>
      <c r="T343" s="245" t="s">
        <v>192</v>
      </c>
      <c r="U343" s="222">
        <v>7.032</v>
      </c>
      <c r="V343" s="222">
        <f>ROUND(E343*U343,2)</f>
        <v>28.13</v>
      </c>
      <c r="W343" s="222"/>
      <c r="X343" s="222" t="s">
        <v>193</v>
      </c>
      <c r="Y343" s="213"/>
      <c r="Z343" s="213"/>
      <c r="AA343" s="213"/>
      <c r="AB343" s="213"/>
      <c r="AC343" s="213"/>
      <c r="AD343" s="213"/>
      <c r="AE343" s="213"/>
      <c r="AF343" s="213"/>
      <c r="AG343" s="213" t="s">
        <v>194</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39">
        <v>228</v>
      </c>
      <c r="B344" s="240" t="s">
        <v>727</v>
      </c>
      <c r="C344" s="252" t="s">
        <v>728</v>
      </c>
      <c r="D344" s="241" t="s">
        <v>300</v>
      </c>
      <c r="E344" s="242">
        <v>3</v>
      </c>
      <c r="F344" s="243"/>
      <c r="G344" s="244">
        <f>ROUND(E344*F344,2)</f>
        <v>0</v>
      </c>
      <c r="H344" s="243"/>
      <c r="I344" s="244">
        <f>ROUND(E344*H344,2)</f>
        <v>0</v>
      </c>
      <c r="J344" s="243"/>
      <c r="K344" s="244">
        <f>ROUND(E344*J344,2)</f>
        <v>0</v>
      </c>
      <c r="L344" s="244">
        <v>21</v>
      </c>
      <c r="M344" s="244">
        <f>G344*(1+L344/100)</f>
        <v>0</v>
      </c>
      <c r="N344" s="244">
        <v>0.08</v>
      </c>
      <c r="O344" s="244">
        <f>ROUND(E344*N344,2)</f>
        <v>0.24</v>
      </c>
      <c r="P344" s="244">
        <v>0</v>
      </c>
      <c r="Q344" s="244">
        <f>ROUND(E344*P344,2)</f>
        <v>0</v>
      </c>
      <c r="R344" s="244"/>
      <c r="S344" s="244" t="s">
        <v>400</v>
      </c>
      <c r="T344" s="245" t="s">
        <v>401</v>
      </c>
      <c r="U344" s="222">
        <v>0</v>
      </c>
      <c r="V344" s="222">
        <f>ROUND(E344*U344,2)</f>
        <v>0</v>
      </c>
      <c r="W344" s="222"/>
      <c r="X344" s="222" t="s">
        <v>193</v>
      </c>
      <c r="Y344" s="213"/>
      <c r="Z344" s="213"/>
      <c r="AA344" s="213"/>
      <c r="AB344" s="213"/>
      <c r="AC344" s="213"/>
      <c r="AD344" s="213"/>
      <c r="AE344" s="213"/>
      <c r="AF344" s="213"/>
      <c r="AG344" s="213" t="s">
        <v>194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39">
        <v>229</v>
      </c>
      <c r="B345" s="240" t="s">
        <v>729</v>
      </c>
      <c r="C345" s="252" t="s">
        <v>730</v>
      </c>
      <c r="D345" s="241" t="s">
        <v>300</v>
      </c>
      <c r="E345" s="242">
        <v>2</v>
      </c>
      <c r="F345" s="243"/>
      <c r="G345" s="244">
        <f>ROUND(E345*F345,2)</f>
        <v>0</v>
      </c>
      <c r="H345" s="243"/>
      <c r="I345" s="244">
        <f>ROUND(E345*H345,2)</f>
        <v>0</v>
      </c>
      <c r="J345" s="243"/>
      <c r="K345" s="244">
        <f>ROUND(E345*J345,2)</f>
        <v>0</v>
      </c>
      <c r="L345" s="244">
        <v>21</v>
      </c>
      <c r="M345" s="244">
        <f>G345*(1+L345/100)</f>
        <v>0</v>
      </c>
      <c r="N345" s="244">
        <v>0.1</v>
      </c>
      <c r="O345" s="244">
        <f>ROUND(E345*N345,2)</f>
        <v>0.2</v>
      </c>
      <c r="P345" s="244">
        <v>0</v>
      </c>
      <c r="Q345" s="244">
        <f>ROUND(E345*P345,2)</f>
        <v>0</v>
      </c>
      <c r="R345" s="244"/>
      <c r="S345" s="244" t="s">
        <v>400</v>
      </c>
      <c r="T345" s="245" t="s">
        <v>401</v>
      </c>
      <c r="U345" s="222">
        <v>0</v>
      </c>
      <c r="V345" s="222">
        <f>ROUND(E345*U345,2)</f>
        <v>0</v>
      </c>
      <c r="W345" s="222"/>
      <c r="X345" s="222" t="s">
        <v>193</v>
      </c>
      <c r="Y345" s="213"/>
      <c r="Z345" s="213"/>
      <c r="AA345" s="213"/>
      <c r="AB345" s="213"/>
      <c r="AC345" s="213"/>
      <c r="AD345" s="213"/>
      <c r="AE345" s="213"/>
      <c r="AF345" s="213"/>
      <c r="AG345" s="213" t="s">
        <v>194</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c r="A346" s="239">
        <v>230</v>
      </c>
      <c r="B346" s="240" t="s">
        <v>731</v>
      </c>
      <c r="C346" s="252" t="s">
        <v>732</v>
      </c>
      <c r="D346" s="241" t="s">
        <v>300</v>
      </c>
      <c r="E346" s="242">
        <v>2</v>
      </c>
      <c r="F346" s="243"/>
      <c r="G346" s="244">
        <f>ROUND(E346*F346,2)</f>
        <v>0</v>
      </c>
      <c r="H346" s="243"/>
      <c r="I346" s="244">
        <f>ROUND(E346*H346,2)</f>
        <v>0</v>
      </c>
      <c r="J346" s="243"/>
      <c r="K346" s="244">
        <f>ROUND(E346*J346,2)</f>
        <v>0</v>
      </c>
      <c r="L346" s="244">
        <v>21</v>
      </c>
      <c r="M346" s="244">
        <f>G346*(1+L346/100)</f>
        <v>0</v>
      </c>
      <c r="N346" s="244">
        <v>0.01</v>
      </c>
      <c r="O346" s="244">
        <f>ROUND(E346*N346,2)</f>
        <v>0.02</v>
      </c>
      <c r="P346" s="244">
        <v>0</v>
      </c>
      <c r="Q346" s="244">
        <f>ROUND(E346*P346,2)</f>
        <v>0</v>
      </c>
      <c r="R346" s="244"/>
      <c r="S346" s="244" t="s">
        <v>400</v>
      </c>
      <c r="T346" s="245" t="s">
        <v>401</v>
      </c>
      <c r="U346" s="222">
        <v>0</v>
      </c>
      <c r="V346" s="222">
        <f>ROUND(E346*U346,2)</f>
        <v>0</v>
      </c>
      <c r="W346" s="222"/>
      <c r="X346" s="222" t="s">
        <v>193</v>
      </c>
      <c r="Y346" s="213"/>
      <c r="Z346" s="213"/>
      <c r="AA346" s="213"/>
      <c r="AB346" s="213"/>
      <c r="AC346" s="213"/>
      <c r="AD346" s="213"/>
      <c r="AE346" s="213"/>
      <c r="AF346" s="213"/>
      <c r="AG346" s="213" t="s">
        <v>194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1">
      <c r="A347" s="239">
        <v>231</v>
      </c>
      <c r="B347" s="240" t="s">
        <v>733</v>
      </c>
      <c r="C347" s="252" t="s">
        <v>734</v>
      </c>
      <c r="D347" s="241" t="s">
        <v>300</v>
      </c>
      <c r="E347" s="242">
        <v>2</v>
      </c>
      <c r="F347" s="243"/>
      <c r="G347" s="244">
        <f>ROUND(E347*F347,2)</f>
        <v>0</v>
      </c>
      <c r="H347" s="243"/>
      <c r="I347" s="244">
        <f>ROUND(E347*H347,2)</f>
        <v>0</v>
      </c>
      <c r="J347" s="243"/>
      <c r="K347" s="244">
        <f>ROUND(E347*J347,2)</f>
        <v>0</v>
      </c>
      <c r="L347" s="244">
        <v>21</v>
      </c>
      <c r="M347" s="244">
        <f>G347*(1+L347/100)</f>
        <v>0</v>
      </c>
      <c r="N347" s="244">
        <v>0.01</v>
      </c>
      <c r="O347" s="244">
        <f>ROUND(E347*N347,2)</f>
        <v>0.02</v>
      </c>
      <c r="P347" s="244">
        <v>0</v>
      </c>
      <c r="Q347" s="244">
        <f>ROUND(E347*P347,2)</f>
        <v>0</v>
      </c>
      <c r="R347" s="244"/>
      <c r="S347" s="244" t="s">
        <v>400</v>
      </c>
      <c r="T347" s="245" t="s">
        <v>401</v>
      </c>
      <c r="U347" s="222">
        <v>0</v>
      </c>
      <c r="V347" s="222">
        <f>ROUND(E347*U347,2)</f>
        <v>0</v>
      </c>
      <c r="W347" s="222"/>
      <c r="X347" s="222" t="s">
        <v>193</v>
      </c>
      <c r="Y347" s="213"/>
      <c r="Z347" s="213"/>
      <c r="AA347" s="213"/>
      <c r="AB347" s="213"/>
      <c r="AC347" s="213"/>
      <c r="AD347" s="213"/>
      <c r="AE347" s="213"/>
      <c r="AF347" s="213"/>
      <c r="AG347" s="213" t="s">
        <v>194</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c r="A348" s="239">
        <v>232</v>
      </c>
      <c r="B348" s="240" t="s">
        <v>735</v>
      </c>
      <c r="C348" s="252" t="s">
        <v>736</v>
      </c>
      <c r="D348" s="241" t="s">
        <v>300</v>
      </c>
      <c r="E348" s="242">
        <v>1</v>
      </c>
      <c r="F348" s="243"/>
      <c r="G348" s="244">
        <f>ROUND(E348*F348,2)</f>
        <v>0</v>
      </c>
      <c r="H348" s="243"/>
      <c r="I348" s="244">
        <f>ROUND(E348*H348,2)</f>
        <v>0</v>
      </c>
      <c r="J348" s="243"/>
      <c r="K348" s="244">
        <f>ROUND(E348*J348,2)</f>
        <v>0</v>
      </c>
      <c r="L348" s="244">
        <v>21</v>
      </c>
      <c r="M348" s="244">
        <f>G348*(1+L348/100)</f>
        <v>0</v>
      </c>
      <c r="N348" s="244">
        <v>0.02</v>
      </c>
      <c r="O348" s="244">
        <f>ROUND(E348*N348,2)</f>
        <v>0.02</v>
      </c>
      <c r="P348" s="244">
        <v>0</v>
      </c>
      <c r="Q348" s="244">
        <f>ROUND(E348*P348,2)</f>
        <v>0</v>
      </c>
      <c r="R348" s="244"/>
      <c r="S348" s="244" t="s">
        <v>400</v>
      </c>
      <c r="T348" s="245" t="s">
        <v>401</v>
      </c>
      <c r="U348" s="222">
        <v>0</v>
      </c>
      <c r="V348" s="222">
        <f>ROUND(E348*U348,2)</f>
        <v>0</v>
      </c>
      <c r="W348" s="222"/>
      <c r="X348" s="222" t="s">
        <v>193</v>
      </c>
      <c r="Y348" s="213"/>
      <c r="Z348" s="213"/>
      <c r="AA348" s="213"/>
      <c r="AB348" s="213"/>
      <c r="AC348" s="213"/>
      <c r="AD348" s="213"/>
      <c r="AE348" s="213"/>
      <c r="AF348" s="213"/>
      <c r="AG348" s="213" t="s">
        <v>194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1">
      <c r="A349" s="239">
        <v>233</v>
      </c>
      <c r="B349" s="240" t="s">
        <v>737</v>
      </c>
      <c r="C349" s="252" t="s">
        <v>738</v>
      </c>
      <c r="D349" s="241" t="s">
        <v>300</v>
      </c>
      <c r="E349" s="242">
        <v>1</v>
      </c>
      <c r="F349" s="243"/>
      <c r="G349" s="244">
        <f>ROUND(E349*F349,2)</f>
        <v>0</v>
      </c>
      <c r="H349" s="243"/>
      <c r="I349" s="244">
        <f>ROUND(E349*H349,2)</f>
        <v>0</v>
      </c>
      <c r="J349" s="243"/>
      <c r="K349" s="244">
        <f>ROUND(E349*J349,2)</f>
        <v>0</v>
      </c>
      <c r="L349" s="244">
        <v>21</v>
      </c>
      <c r="M349" s="244">
        <f>G349*(1+L349/100)</f>
        <v>0</v>
      </c>
      <c r="N349" s="244">
        <v>0.01</v>
      </c>
      <c r="O349" s="244">
        <f>ROUND(E349*N349,2)</f>
        <v>0.01</v>
      </c>
      <c r="P349" s="244">
        <v>0</v>
      </c>
      <c r="Q349" s="244">
        <f>ROUND(E349*P349,2)</f>
        <v>0</v>
      </c>
      <c r="R349" s="244"/>
      <c r="S349" s="244" t="s">
        <v>400</v>
      </c>
      <c r="T349" s="245" t="s">
        <v>401</v>
      </c>
      <c r="U349" s="222">
        <v>0</v>
      </c>
      <c r="V349" s="222">
        <f>ROUND(E349*U349,2)</f>
        <v>0</v>
      </c>
      <c r="W349" s="222"/>
      <c r="X349" s="222" t="s">
        <v>193</v>
      </c>
      <c r="Y349" s="213"/>
      <c r="Z349" s="213"/>
      <c r="AA349" s="213"/>
      <c r="AB349" s="213"/>
      <c r="AC349" s="213"/>
      <c r="AD349" s="213"/>
      <c r="AE349" s="213"/>
      <c r="AF349" s="213"/>
      <c r="AG349" s="213" t="s">
        <v>194</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c r="A350" s="239">
        <v>234</v>
      </c>
      <c r="B350" s="240" t="s">
        <v>739</v>
      </c>
      <c r="C350" s="252" t="s">
        <v>740</v>
      </c>
      <c r="D350" s="241" t="s">
        <v>625</v>
      </c>
      <c r="E350" s="242">
        <v>1</v>
      </c>
      <c r="F350" s="243"/>
      <c r="G350" s="244">
        <f>ROUND(E350*F350,2)</f>
        <v>0</v>
      </c>
      <c r="H350" s="243"/>
      <c r="I350" s="244">
        <f>ROUND(E350*H350,2)</f>
        <v>0</v>
      </c>
      <c r="J350" s="243"/>
      <c r="K350" s="244">
        <f>ROUND(E350*J350,2)</f>
        <v>0</v>
      </c>
      <c r="L350" s="244">
        <v>21</v>
      </c>
      <c r="M350" s="244">
        <f>G350*(1+L350/100)</f>
        <v>0</v>
      </c>
      <c r="N350" s="244">
        <v>0.12</v>
      </c>
      <c r="O350" s="244">
        <f>ROUND(E350*N350,2)</f>
        <v>0.12</v>
      </c>
      <c r="P350" s="244">
        <v>0</v>
      </c>
      <c r="Q350" s="244">
        <f>ROUND(E350*P350,2)</f>
        <v>0</v>
      </c>
      <c r="R350" s="244"/>
      <c r="S350" s="244" t="s">
        <v>400</v>
      </c>
      <c r="T350" s="245" t="s">
        <v>401</v>
      </c>
      <c r="U350" s="222">
        <v>0</v>
      </c>
      <c r="V350" s="222">
        <f>ROUND(E350*U350,2)</f>
        <v>0</v>
      </c>
      <c r="W350" s="222"/>
      <c r="X350" s="222" t="s">
        <v>193</v>
      </c>
      <c r="Y350" s="213"/>
      <c r="Z350" s="213"/>
      <c r="AA350" s="213"/>
      <c r="AB350" s="213"/>
      <c r="AC350" s="213"/>
      <c r="AD350" s="213"/>
      <c r="AE350" s="213"/>
      <c r="AF350" s="213"/>
      <c r="AG350" s="213" t="s">
        <v>194</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1">
      <c r="A351" s="239">
        <v>235</v>
      </c>
      <c r="B351" s="240" t="s">
        <v>741</v>
      </c>
      <c r="C351" s="252" t="s">
        <v>742</v>
      </c>
      <c r="D351" s="241" t="s">
        <v>243</v>
      </c>
      <c r="E351" s="242">
        <v>18.5</v>
      </c>
      <c r="F351" s="243"/>
      <c r="G351" s="244">
        <f>ROUND(E351*F351,2)</f>
        <v>0</v>
      </c>
      <c r="H351" s="243"/>
      <c r="I351" s="244">
        <f>ROUND(E351*H351,2)</f>
        <v>0</v>
      </c>
      <c r="J351" s="243"/>
      <c r="K351" s="244">
        <f>ROUND(E351*J351,2)</f>
        <v>0</v>
      </c>
      <c r="L351" s="244">
        <v>21</v>
      </c>
      <c r="M351" s="244">
        <f>G351*(1+L351/100)</f>
        <v>0</v>
      </c>
      <c r="N351" s="244">
        <v>0.02</v>
      </c>
      <c r="O351" s="244">
        <f>ROUND(E351*N351,2)</f>
        <v>0.37</v>
      </c>
      <c r="P351" s="244">
        <v>0</v>
      </c>
      <c r="Q351" s="244">
        <f>ROUND(E351*P351,2)</f>
        <v>0</v>
      </c>
      <c r="R351" s="244"/>
      <c r="S351" s="244" t="s">
        <v>400</v>
      </c>
      <c r="T351" s="245" t="s">
        <v>401</v>
      </c>
      <c r="U351" s="222">
        <v>0</v>
      </c>
      <c r="V351" s="222">
        <f>ROUND(E351*U351,2)</f>
        <v>0</v>
      </c>
      <c r="W351" s="222"/>
      <c r="X351" s="222" t="s">
        <v>193</v>
      </c>
      <c r="Y351" s="213"/>
      <c r="Z351" s="213"/>
      <c r="AA351" s="213"/>
      <c r="AB351" s="213"/>
      <c r="AC351" s="213"/>
      <c r="AD351" s="213"/>
      <c r="AE351" s="213"/>
      <c r="AF351" s="213"/>
      <c r="AG351" s="213" t="s">
        <v>194</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9">
        <v>236</v>
      </c>
      <c r="B352" s="240" t="s">
        <v>743</v>
      </c>
      <c r="C352" s="252" t="s">
        <v>744</v>
      </c>
      <c r="D352" s="241" t="s">
        <v>243</v>
      </c>
      <c r="E352" s="242">
        <v>60</v>
      </c>
      <c r="F352" s="243"/>
      <c r="G352" s="244">
        <f>ROUND(E352*F352,2)</f>
        <v>0</v>
      </c>
      <c r="H352" s="243"/>
      <c r="I352" s="244">
        <f>ROUND(E352*H352,2)</f>
        <v>0</v>
      </c>
      <c r="J352" s="243"/>
      <c r="K352" s="244">
        <f>ROUND(E352*J352,2)</f>
        <v>0</v>
      </c>
      <c r="L352" s="244">
        <v>21</v>
      </c>
      <c r="M352" s="244">
        <f>G352*(1+L352/100)</f>
        <v>0</v>
      </c>
      <c r="N352" s="244">
        <v>0.02</v>
      </c>
      <c r="O352" s="244">
        <f>ROUND(E352*N352,2)</f>
        <v>1.2</v>
      </c>
      <c r="P352" s="244">
        <v>0</v>
      </c>
      <c r="Q352" s="244">
        <f>ROUND(E352*P352,2)</f>
        <v>0</v>
      </c>
      <c r="R352" s="244"/>
      <c r="S352" s="244" t="s">
        <v>400</v>
      </c>
      <c r="T352" s="245" t="s">
        <v>401</v>
      </c>
      <c r="U352" s="222">
        <v>0</v>
      </c>
      <c r="V352" s="222">
        <f>ROUND(E352*U352,2)</f>
        <v>0</v>
      </c>
      <c r="W352" s="222"/>
      <c r="X352" s="222" t="s">
        <v>193</v>
      </c>
      <c r="Y352" s="213"/>
      <c r="Z352" s="213"/>
      <c r="AA352" s="213"/>
      <c r="AB352" s="213"/>
      <c r="AC352" s="213"/>
      <c r="AD352" s="213"/>
      <c r="AE352" s="213"/>
      <c r="AF352" s="213"/>
      <c r="AG352" s="213" t="s">
        <v>194</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39">
        <v>237</v>
      </c>
      <c r="B353" s="240" t="s">
        <v>745</v>
      </c>
      <c r="C353" s="252" t="s">
        <v>746</v>
      </c>
      <c r="D353" s="241" t="s">
        <v>243</v>
      </c>
      <c r="E353" s="242">
        <v>98.304299999999998</v>
      </c>
      <c r="F353" s="243"/>
      <c r="G353" s="244">
        <f>ROUND(E353*F353,2)</f>
        <v>0</v>
      </c>
      <c r="H353" s="243"/>
      <c r="I353" s="244">
        <f>ROUND(E353*H353,2)</f>
        <v>0</v>
      </c>
      <c r="J353" s="243"/>
      <c r="K353" s="244">
        <f>ROUND(E353*J353,2)</f>
        <v>0</v>
      </c>
      <c r="L353" s="244">
        <v>21</v>
      </c>
      <c r="M353" s="244">
        <f>G353*(1+L353/100)</f>
        <v>0</v>
      </c>
      <c r="N353" s="244">
        <v>2.8800000000000002E-3</v>
      </c>
      <c r="O353" s="244">
        <f>ROUND(E353*N353,2)</f>
        <v>0.28000000000000003</v>
      </c>
      <c r="P353" s="244">
        <v>0</v>
      </c>
      <c r="Q353" s="244">
        <f>ROUND(E353*P353,2)</f>
        <v>0</v>
      </c>
      <c r="R353" s="244"/>
      <c r="S353" s="244" t="s">
        <v>400</v>
      </c>
      <c r="T353" s="245" t="s">
        <v>401</v>
      </c>
      <c r="U353" s="222">
        <v>0.52</v>
      </c>
      <c r="V353" s="222">
        <f>ROUND(E353*U353,2)</f>
        <v>51.12</v>
      </c>
      <c r="W353" s="222"/>
      <c r="X353" s="222" t="s">
        <v>193</v>
      </c>
      <c r="Y353" s="213"/>
      <c r="Z353" s="213"/>
      <c r="AA353" s="213"/>
      <c r="AB353" s="213"/>
      <c r="AC353" s="213"/>
      <c r="AD353" s="213"/>
      <c r="AE353" s="213"/>
      <c r="AF353" s="213"/>
      <c r="AG353" s="213" t="s">
        <v>194</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238</v>
      </c>
      <c r="B354" s="240" t="s">
        <v>747</v>
      </c>
      <c r="C354" s="252" t="s">
        <v>748</v>
      </c>
      <c r="D354" s="241" t="s">
        <v>243</v>
      </c>
      <c r="E354" s="242">
        <v>11.2</v>
      </c>
      <c r="F354" s="243"/>
      <c r="G354" s="244">
        <f>ROUND(E354*F354,2)</f>
        <v>0</v>
      </c>
      <c r="H354" s="243"/>
      <c r="I354" s="244">
        <f>ROUND(E354*H354,2)</f>
        <v>0</v>
      </c>
      <c r="J354" s="243"/>
      <c r="K354" s="244">
        <f>ROUND(E354*J354,2)</f>
        <v>0</v>
      </c>
      <c r="L354" s="244">
        <v>21</v>
      </c>
      <c r="M354" s="244">
        <f>G354*(1+L354/100)</f>
        <v>0</v>
      </c>
      <c r="N354" s="244">
        <v>3.0500000000000002E-3</v>
      </c>
      <c r="O354" s="244">
        <f>ROUND(E354*N354,2)</f>
        <v>0.03</v>
      </c>
      <c r="P354" s="244">
        <v>0</v>
      </c>
      <c r="Q354" s="244">
        <f>ROUND(E354*P354,2)</f>
        <v>0</v>
      </c>
      <c r="R354" s="244"/>
      <c r="S354" s="244" t="s">
        <v>400</v>
      </c>
      <c r="T354" s="245" t="s">
        <v>401</v>
      </c>
      <c r="U354" s="222">
        <v>0.52</v>
      </c>
      <c r="V354" s="222">
        <f>ROUND(E354*U354,2)</f>
        <v>5.82</v>
      </c>
      <c r="W354" s="222"/>
      <c r="X354" s="222" t="s">
        <v>193</v>
      </c>
      <c r="Y354" s="213"/>
      <c r="Z354" s="213"/>
      <c r="AA354" s="213"/>
      <c r="AB354" s="213"/>
      <c r="AC354" s="213"/>
      <c r="AD354" s="213"/>
      <c r="AE354" s="213"/>
      <c r="AF354" s="213"/>
      <c r="AG354" s="213" t="s">
        <v>194</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39">
        <v>239</v>
      </c>
      <c r="B355" s="240" t="s">
        <v>749</v>
      </c>
      <c r="C355" s="252" t="s">
        <v>750</v>
      </c>
      <c r="D355" s="241" t="s">
        <v>243</v>
      </c>
      <c r="E355" s="242">
        <v>91.584299999999999</v>
      </c>
      <c r="F355" s="243"/>
      <c r="G355" s="244">
        <f>ROUND(E355*F355,2)</f>
        <v>0</v>
      </c>
      <c r="H355" s="243"/>
      <c r="I355" s="244">
        <f>ROUND(E355*H355,2)</f>
        <v>0</v>
      </c>
      <c r="J355" s="243"/>
      <c r="K355" s="244">
        <f>ROUND(E355*J355,2)</f>
        <v>0</v>
      </c>
      <c r="L355" s="244">
        <v>21</v>
      </c>
      <c r="M355" s="244">
        <f>G355*(1+L355/100)</f>
        <v>0</v>
      </c>
      <c r="N355" s="244">
        <v>4.7299999999999998E-3</v>
      </c>
      <c r="O355" s="244">
        <f>ROUND(E355*N355,2)</f>
        <v>0.43</v>
      </c>
      <c r="P355" s="244">
        <v>0</v>
      </c>
      <c r="Q355" s="244">
        <f>ROUND(E355*P355,2)</f>
        <v>0</v>
      </c>
      <c r="R355" s="244"/>
      <c r="S355" s="244" t="s">
        <v>400</v>
      </c>
      <c r="T355" s="245" t="s">
        <v>401</v>
      </c>
      <c r="U355" s="222">
        <v>0.48499999999999999</v>
      </c>
      <c r="V355" s="222">
        <f>ROUND(E355*U355,2)</f>
        <v>44.42</v>
      </c>
      <c r="W355" s="222"/>
      <c r="X355" s="222" t="s">
        <v>193</v>
      </c>
      <c r="Y355" s="213"/>
      <c r="Z355" s="213"/>
      <c r="AA355" s="213"/>
      <c r="AB355" s="213"/>
      <c r="AC355" s="213"/>
      <c r="AD355" s="213"/>
      <c r="AE355" s="213"/>
      <c r="AF355" s="213"/>
      <c r="AG355" s="213" t="s">
        <v>194</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39">
        <v>240</v>
      </c>
      <c r="B356" s="240" t="s">
        <v>751</v>
      </c>
      <c r="C356" s="252" t="s">
        <v>752</v>
      </c>
      <c r="D356" s="241" t="s">
        <v>243</v>
      </c>
      <c r="E356" s="242">
        <v>6.72</v>
      </c>
      <c r="F356" s="243"/>
      <c r="G356" s="244">
        <f>ROUND(E356*F356,2)</f>
        <v>0</v>
      </c>
      <c r="H356" s="243"/>
      <c r="I356" s="244">
        <f>ROUND(E356*H356,2)</f>
        <v>0</v>
      </c>
      <c r="J356" s="243"/>
      <c r="K356" s="244">
        <f>ROUND(E356*J356,2)</f>
        <v>0</v>
      </c>
      <c r="L356" s="244">
        <v>21</v>
      </c>
      <c r="M356" s="244">
        <f>G356*(1+L356/100)</f>
        <v>0</v>
      </c>
      <c r="N356" s="244">
        <v>4.7299999999999998E-3</v>
      </c>
      <c r="O356" s="244">
        <f>ROUND(E356*N356,2)</f>
        <v>0.03</v>
      </c>
      <c r="P356" s="244">
        <v>0</v>
      </c>
      <c r="Q356" s="244">
        <f>ROUND(E356*P356,2)</f>
        <v>0</v>
      </c>
      <c r="R356" s="244"/>
      <c r="S356" s="244" t="s">
        <v>400</v>
      </c>
      <c r="T356" s="245" t="s">
        <v>401</v>
      </c>
      <c r="U356" s="222">
        <v>0.48499999999999999</v>
      </c>
      <c r="V356" s="222">
        <f>ROUND(E356*U356,2)</f>
        <v>3.26</v>
      </c>
      <c r="W356" s="222"/>
      <c r="X356" s="222" t="s">
        <v>193</v>
      </c>
      <c r="Y356" s="213"/>
      <c r="Z356" s="213"/>
      <c r="AA356" s="213"/>
      <c r="AB356" s="213"/>
      <c r="AC356" s="213"/>
      <c r="AD356" s="213"/>
      <c r="AE356" s="213"/>
      <c r="AF356" s="213"/>
      <c r="AG356" s="213" t="s">
        <v>194</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39">
        <v>241</v>
      </c>
      <c r="B357" s="240" t="s">
        <v>753</v>
      </c>
      <c r="C357" s="252" t="s">
        <v>754</v>
      </c>
      <c r="D357" s="241" t="s">
        <v>243</v>
      </c>
      <c r="E357" s="242">
        <v>11.2</v>
      </c>
      <c r="F357" s="243"/>
      <c r="G357" s="244">
        <f>ROUND(E357*F357,2)</f>
        <v>0</v>
      </c>
      <c r="H357" s="243"/>
      <c r="I357" s="244">
        <f>ROUND(E357*H357,2)</f>
        <v>0</v>
      </c>
      <c r="J357" s="243"/>
      <c r="K357" s="244">
        <f>ROUND(E357*J357,2)</f>
        <v>0</v>
      </c>
      <c r="L357" s="244">
        <v>21</v>
      </c>
      <c r="M357" s="244">
        <f>G357*(1+L357/100)</f>
        <v>0</v>
      </c>
      <c r="N357" s="244">
        <v>4.7299999999999998E-3</v>
      </c>
      <c r="O357" s="244">
        <f>ROUND(E357*N357,2)</f>
        <v>0.05</v>
      </c>
      <c r="P357" s="244">
        <v>0</v>
      </c>
      <c r="Q357" s="244">
        <f>ROUND(E357*P357,2)</f>
        <v>0</v>
      </c>
      <c r="R357" s="244"/>
      <c r="S357" s="244" t="s">
        <v>400</v>
      </c>
      <c r="T357" s="245" t="s">
        <v>401</v>
      </c>
      <c r="U357" s="222">
        <v>0.54600000000000004</v>
      </c>
      <c r="V357" s="222">
        <f>ROUND(E357*U357,2)</f>
        <v>6.12</v>
      </c>
      <c r="W357" s="222"/>
      <c r="X357" s="222" t="s">
        <v>193</v>
      </c>
      <c r="Y357" s="213"/>
      <c r="Z357" s="213"/>
      <c r="AA357" s="213"/>
      <c r="AB357" s="213"/>
      <c r="AC357" s="213"/>
      <c r="AD357" s="213"/>
      <c r="AE357" s="213"/>
      <c r="AF357" s="213"/>
      <c r="AG357" s="213" t="s">
        <v>194</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9">
        <v>242</v>
      </c>
      <c r="B358" s="240" t="s">
        <v>755</v>
      </c>
      <c r="C358" s="252" t="s">
        <v>756</v>
      </c>
      <c r="D358" s="241" t="s">
        <v>300</v>
      </c>
      <c r="E358" s="242">
        <v>6</v>
      </c>
      <c r="F358" s="243"/>
      <c r="G358" s="244">
        <f>ROUND(E358*F358,2)</f>
        <v>0</v>
      </c>
      <c r="H358" s="243"/>
      <c r="I358" s="244">
        <f>ROUND(E358*H358,2)</f>
        <v>0</v>
      </c>
      <c r="J358" s="243"/>
      <c r="K358" s="244">
        <f>ROUND(E358*J358,2)</f>
        <v>0</v>
      </c>
      <c r="L358" s="244">
        <v>21</v>
      </c>
      <c r="M358" s="244">
        <f>G358*(1+L358/100)</f>
        <v>0</v>
      </c>
      <c r="N358" s="244">
        <v>7.5000000000000002E-4</v>
      </c>
      <c r="O358" s="244">
        <f>ROUND(E358*N358,2)</f>
        <v>0</v>
      </c>
      <c r="P358" s="244">
        <v>0</v>
      </c>
      <c r="Q358" s="244">
        <f>ROUND(E358*P358,2)</f>
        <v>0</v>
      </c>
      <c r="R358" s="244" t="s">
        <v>340</v>
      </c>
      <c r="S358" s="244" t="s">
        <v>191</v>
      </c>
      <c r="T358" s="245" t="s">
        <v>192</v>
      </c>
      <c r="U358" s="222">
        <v>0</v>
      </c>
      <c r="V358" s="222">
        <f>ROUND(E358*U358,2)</f>
        <v>0</v>
      </c>
      <c r="W358" s="222"/>
      <c r="X358" s="222" t="s">
        <v>341</v>
      </c>
      <c r="Y358" s="213"/>
      <c r="Z358" s="213"/>
      <c r="AA358" s="213"/>
      <c r="AB358" s="213"/>
      <c r="AC358" s="213"/>
      <c r="AD358" s="213"/>
      <c r="AE358" s="213"/>
      <c r="AF358" s="213"/>
      <c r="AG358" s="213" t="s">
        <v>342</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39">
        <v>243</v>
      </c>
      <c r="B359" s="240" t="s">
        <v>757</v>
      </c>
      <c r="C359" s="252" t="s">
        <v>758</v>
      </c>
      <c r="D359" s="241" t="s">
        <v>300</v>
      </c>
      <c r="E359" s="242">
        <v>2</v>
      </c>
      <c r="F359" s="243"/>
      <c r="G359" s="244">
        <f>ROUND(E359*F359,2)</f>
        <v>0</v>
      </c>
      <c r="H359" s="243"/>
      <c r="I359" s="244">
        <f>ROUND(E359*H359,2)</f>
        <v>0</v>
      </c>
      <c r="J359" s="243"/>
      <c r="K359" s="244">
        <f>ROUND(E359*J359,2)</f>
        <v>0</v>
      </c>
      <c r="L359" s="244">
        <v>21</v>
      </c>
      <c r="M359" s="244">
        <f>G359*(1+L359/100)</f>
        <v>0</v>
      </c>
      <c r="N359" s="244">
        <v>2.7499999999999998E-3</v>
      </c>
      <c r="O359" s="244">
        <f>ROUND(E359*N359,2)</f>
        <v>0.01</v>
      </c>
      <c r="P359" s="244">
        <v>0</v>
      </c>
      <c r="Q359" s="244">
        <f>ROUND(E359*P359,2)</f>
        <v>0</v>
      </c>
      <c r="R359" s="244" t="s">
        <v>340</v>
      </c>
      <c r="S359" s="244" t="s">
        <v>191</v>
      </c>
      <c r="T359" s="245" t="s">
        <v>192</v>
      </c>
      <c r="U359" s="222">
        <v>0</v>
      </c>
      <c r="V359" s="222">
        <f>ROUND(E359*U359,2)</f>
        <v>0</v>
      </c>
      <c r="W359" s="222"/>
      <c r="X359" s="222" t="s">
        <v>341</v>
      </c>
      <c r="Y359" s="213"/>
      <c r="Z359" s="213"/>
      <c r="AA359" s="213"/>
      <c r="AB359" s="213"/>
      <c r="AC359" s="213"/>
      <c r="AD359" s="213"/>
      <c r="AE359" s="213"/>
      <c r="AF359" s="213"/>
      <c r="AG359" s="213" t="s">
        <v>342</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244</v>
      </c>
      <c r="B360" s="240" t="s">
        <v>759</v>
      </c>
      <c r="C360" s="252" t="s">
        <v>760</v>
      </c>
      <c r="D360" s="241" t="s">
        <v>300</v>
      </c>
      <c r="E360" s="242">
        <v>1</v>
      </c>
      <c r="F360" s="243"/>
      <c r="G360" s="244">
        <f>ROUND(E360*F360,2)</f>
        <v>0</v>
      </c>
      <c r="H360" s="243"/>
      <c r="I360" s="244">
        <f>ROUND(E360*H360,2)</f>
        <v>0</v>
      </c>
      <c r="J360" s="243"/>
      <c r="K360" s="244">
        <f>ROUND(E360*J360,2)</f>
        <v>0</v>
      </c>
      <c r="L360" s="244">
        <v>21</v>
      </c>
      <c r="M360" s="244">
        <f>G360*(1+L360/100)</f>
        <v>0</v>
      </c>
      <c r="N360" s="244">
        <v>0.18</v>
      </c>
      <c r="O360" s="244">
        <f>ROUND(E360*N360,2)</f>
        <v>0.18</v>
      </c>
      <c r="P360" s="244">
        <v>0</v>
      </c>
      <c r="Q360" s="244">
        <f>ROUND(E360*P360,2)</f>
        <v>0</v>
      </c>
      <c r="R360" s="244"/>
      <c r="S360" s="244" t="s">
        <v>400</v>
      </c>
      <c r="T360" s="245" t="s">
        <v>401</v>
      </c>
      <c r="U360" s="222">
        <v>0</v>
      </c>
      <c r="V360" s="222">
        <f>ROUND(E360*U360,2)</f>
        <v>0</v>
      </c>
      <c r="W360" s="222"/>
      <c r="X360" s="222" t="s">
        <v>341</v>
      </c>
      <c r="Y360" s="213"/>
      <c r="Z360" s="213"/>
      <c r="AA360" s="213"/>
      <c r="AB360" s="213"/>
      <c r="AC360" s="213"/>
      <c r="AD360" s="213"/>
      <c r="AE360" s="213"/>
      <c r="AF360" s="213"/>
      <c r="AG360" s="213" t="s">
        <v>342</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9">
        <v>245</v>
      </c>
      <c r="B361" s="240" t="s">
        <v>761</v>
      </c>
      <c r="C361" s="252" t="s">
        <v>762</v>
      </c>
      <c r="D361" s="241" t="s">
        <v>300</v>
      </c>
      <c r="E361" s="242">
        <v>1</v>
      </c>
      <c r="F361" s="243"/>
      <c r="G361" s="244">
        <f>ROUND(E361*F361,2)</f>
        <v>0</v>
      </c>
      <c r="H361" s="243"/>
      <c r="I361" s="244">
        <f>ROUND(E361*H361,2)</f>
        <v>0</v>
      </c>
      <c r="J361" s="243"/>
      <c r="K361" s="244">
        <f>ROUND(E361*J361,2)</f>
        <v>0</v>
      </c>
      <c r="L361" s="244">
        <v>21</v>
      </c>
      <c r="M361" s="244">
        <f>G361*(1+L361/100)</f>
        <v>0</v>
      </c>
      <c r="N361" s="244">
        <v>0.1</v>
      </c>
      <c r="O361" s="244">
        <f>ROUND(E361*N361,2)</f>
        <v>0.1</v>
      </c>
      <c r="P361" s="244">
        <v>0</v>
      </c>
      <c r="Q361" s="244">
        <f>ROUND(E361*P361,2)</f>
        <v>0</v>
      </c>
      <c r="R361" s="244"/>
      <c r="S361" s="244" t="s">
        <v>400</v>
      </c>
      <c r="T361" s="245" t="s">
        <v>401</v>
      </c>
      <c r="U361" s="222">
        <v>0</v>
      </c>
      <c r="V361" s="222">
        <f>ROUND(E361*U361,2)</f>
        <v>0</v>
      </c>
      <c r="W361" s="222"/>
      <c r="X361" s="222" t="s">
        <v>341</v>
      </c>
      <c r="Y361" s="213"/>
      <c r="Z361" s="213"/>
      <c r="AA361" s="213"/>
      <c r="AB361" s="213"/>
      <c r="AC361" s="213"/>
      <c r="AD361" s="213"/>
      <c r="AE361" s="213"/>
      <c r="AF361" s="213"/>
      <c r="AG361" s="213" t="s">
        <v>342</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39">
        <v>246</v>
      </c>
      <c r="B362" s="240" t="s">
        <v>763</v>
      </c>
      <c r="C362" s="252" t="s">
        <v>764</v>
      </c>
      <c r="D362" s="241" t="s">
        <v>300</v>
      </c>
      <c r="E362" s="242">
        <v>1</v>
      </c>
      <c r="F362" s="243"/>
      <c r="G362" s="244">
        <f>ROUND(E362*F362,2)</f>
        <v>0</v>
      </c>
      <c r="H362" s="243"/>
      <c r="I362" s="244">
        <f>ROUND(E362*H362,2)</f>
        <v>0</v>
      </c>
      <c r="J362" s="243"/>
      <c r="K362" s="244">
        <f>ROUND(E362*J362,2)</f>
        <v>0</v>
      </c>
      <c r="L362" s="244">
        <v>21</v>
      </c>
      <c r="M362" s="244">
        <f>G362*(1+L362/100)</f>
        <v>0</v>
      </c>
      <c r="N362" s="244">
        <v>0.15</v>
      </c>
      <c r="O362" s="244">
        <f>ROUND(E362*N362,2)</f>
        <v>0.15</v>
      </c>
      <c r="P362" s="244">
        <v>0</v>
      </c>
      <c r="Q362" s="244">
        <f>ROUND(E362*P362,2)</f>
        <v>0</v>
      </c>
      <c r="R362" s="244"/>
      <c r="S362" s="244" t="s">
        <v>400</v>
      </c>
      <c r="T362" s="245" t="s">
        <v>401</v>
      </c>
      <c r="U362" s="222">
        <v>0</v>
      </c>
      <c r="V362" s="222">
        <f>ROUND(E362*U362,2)</f>
        <v>0</v>
      </c>
      <c r="W362" s="222"/>
      <c r="X362" s="222" t="s">
        <v>341</v>
      </c>
      <c r="Y362" s="213"/>
      <c r="Z362" s="213"/>
      <c r="AA362" s="213"/>
      <c r="AB362" s="213"/>
      <c r="AC362" s="213"/>
      <c r="AD362" s="213"/>
      <c r="AE362" s="213"/>
      <c r="AF362" s="213"/>
      <c r="AG362" s="213" t="s">
        <v>342</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39">
        <v>247</v>
      </c>
      <c r="B363" s="240" t="s">
        <v>765</v>
      </c>
      <c r="C363" s="252" t="s">
        <v>766</v>
      </c>
      <c r="D363" s="241" t="s">
        <v>300</v>
      </c>
      <c r="E363" s="242">
        <v>1</v>
      </c>
      <c r="F363" s="243"/>
      <c r="G363" s="244">
        <f>ROUND(E363*F363,2)</f>
        <v>0</v>
      </c>
      <c r="H363" s="243"/>
      <c r="I363" s="244">
        <f>ROUND(E363*H363,2)</f>
        <v>0</v>
      </c>
      <c r="J363" s="243"/>
      <c r="K363" s="244">
        <f>ROUND(E363*J363,2)</f>
        <v>0</v>
      </c>
      <c r="L363" s="244">
        <v>21</v>
      </c>
      <c r="M363" s="244">
        <f>G363*(1+L363/100)</f>
        <v>0</v>
      </c>
      <c r="N363" s="244">
        <v>0.2</v>
      </c>
      <c r="O363" s="244">
        <f>ROUND(E363*N363,2)</f>
        <v>0.2</v>
      </c>
      <c r="P363" s="244">
        <v>0</v>
      </c>
      <c r="Q363" s="244">
        <f>ROUND(E363*P363,2)</f>
        <v>0</v>
      </c>
      <c r="R363" s="244"/>
      <c r="S363" s="244" t="s">
        <v>400</v>
      </c>
      <c r="T363" s="245" t="s">
        <v>401</v>
      </c>
      <c r="U363" s="222">
        <v>0</v>
      </c>
      <c r="V363" s="222">
        <f>ROUND(E363*U363,2)</f>
        <v>0</v>
      </c>
      <c r="W363" s="222"/>
      <c r="X363" s="222" t="s">
        <v>341</v>
      </c>
      <c r="Y363" s="213"/>
      <c r="Z363" s="213"/>
      <c r="AA363" s="213"/>
      <c r="AB363" s="213"/>
      <c r="AC363" s="213"/>
      <c r="AD363" s="213"/>
      <c r="AE363" s="213"/>
      <c r="AF363" s="213"/>
      <c r="AG363" s="213" t="s">
        <v>342</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39">
        <v>248</v>
      </c>
      <c r="B364" s="240" t="s">
        <v>767</v>
      </c>
      <c r="C364" s="252" t="s">
        <v>768</v>
      </c>
      <c r="D364" s="241" t="s">
        <v>300</v>
      </c>
      <c r="E364" s="242">
        <v>1</v>
      </c>
      <c r="F364" s="243"/>
      <c r="G364" s="244">
        <f>ROUND(E364*F364,2)</f>
        <v>0</v>
      </c>
      <c r="H364" s="243"/>
      <c r="I364" s="244">
        <f>ROUND(E364*H364,2)</f>
        <v>0</v>
      </c>
      <c r="J364" s="243"/>
      <c r="K364" s="244">
        <f>ROUND(E364*J364,2)</f>
        <v>0</v>
      </c>
      <c r="L364" s="244">
        <v>21</v>
      </c>
      <c r="M364" s="244">
        <f>G364*(1+L364/100)</f>
        <v>0</v>
      </c>
      <c r="N364" s="244">
        <v>0.33</v>
      </c>
      <c r="O364" s="244">
        <f>ROUND(E364*N364,2)</f>
        <v>0.33</v>
      </c>
      <c r="P364" s="244">
        <v>0</v>
      </c>
      <c r="Q364" s="244">
        <f>ROUND(E364*P364,2)</f>
        <v>0</v>
      </c>
      <c r="R364" s="244"/>
      <c r="S364" s="244" t="s">
        <v>400</v>
      </c>
      <c r="T364" s="245" t="s">
        <v>401</v>
      </c>
      <c r="U364" s="222">
        <v>0</v>
      </c>
      <c r="V364" s="222">
        <f>ROUND(E364*U364,2)</f>
        <v>0</v>
      </c>
      <c r="W364" s="222"/>
      <c r="X364" s="222" t="s">
        <v>341</v>
      </c>
      <c r="Y364" s="213"/>
      <c r="Z364" s="213"/>
      <c r="AA364" s="213"/>
      <c r="AB364" s="213"/>
      <c r="AC364" s="213"/>
      <c r="AD364" s="213"/>
      <c r="AE364" s="213"/>
      <c r="AF364" s="213"/>
      <c r="AG364" s="213" t="s">
        <v>342</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22.5" outlineLevel="1">
      <c r="A365" s="239">
        <v>249</v>
      </c>
      <c r="B365" s="240" t="s">
        <v>769</v>
      </c>
      <c r="C365" s="252" t="s">
        <v>770</v>
      </c>
      <c r="D365" s="241" t="s">
        <v>300</v>
      </c>
      <c r="E365" s="242">
        <v>3</v>
      </c>
      <c r="F365" s="243"/>
      <c r="G365" s="244">
        <f>ROUND(E365*F365,2)</f>
        <v>0</v>
      </c>
      <c r="H365" s="243"/>
      <c r="I365" s="244">
        <f>ROUND(E365*H365,2)</f>
        <v>0</v>
      </c>
      <c r="J365" s="243"/>
      <c r="K365" s="244">
        <f>ROUND(E365*J365,2)</f>
        <v>0</v>
      </c>
      <c r="L365" s="244">
        <v>21</v>
      </c>
      <c r="M365" s="244">
        <f>G365*(1+L365/100)</f>
        <v>0</v>
      </c>
      <c r="N365" s="244">
        <v>0.08</v>
      </c>
      <c r="O365" s="244">
        <f>ROUND(E365*N365,2)</f>
        <v>0.24</v>
      </c>
      <c r="P365" s="244">
        <v>0</v>
      </c>
      <c r="Q365" s="244">
        <f>ROUND(E365*P365,2)</f>
        <v>0</v>
      </c>
      <c r="R365" s="244"/>
      <c r="S365" s="244" t="s">
        <v>400</v>
      </c>
      <c r="T365" s="245" t="s">
        <v>401</v>
      </c>
      <c r="U365" s="222">
        <v>0</v>
      </c>
      <c r="V365" s="222">
        <f>ROUND(E365*U365,2)</f>
        <v>0</v>
      </c>
      <c r="W365" s="222"/>
      <c r="X365" s="222" t="s">
        <v>341</v>
      </c>
      <c r="Y365" s="213"/>
      <c r="Z365" s="213"/>
      <c r="AA365" s="213"/>
      <c r="AB365" s="213"/>
      <c r="AC365" s="213"/>
      <c r="AD365" s="213"/>
      <c r="AE365" s="213"/>
      <c r="AF365" s="213"/>
      <c r="AG365" s="213" t="s">
        <v>342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ht="22.5" outlineLevel="1">
      <c r="A366" s="239">
        <v>250</v>
      </c>
      <c r="B366" s="240" t="s">
        <v>771</v>
      </c>
      <c r="C366" s="252" t="s">
        <v>772</v>
      </c>
      <c r="D366" s="241" t="s">
        <v>300</v>
      </c>
      <c r="E366" s="242">
        <v>3</v>
      </c>
      <c r="F366" s="243"/>
      <c r="G366" s="244">
        <f>ROUND(E366*F366,2)</f>
        <v>0</v>
      </c>
      <c r="H366" s="243"/>
      <c r="I366" s="244">
        <f>ROUND(E366*H366,2)</f>
        <v>0</v>
      </c>
      <c r="J366" s="243"/>
      <c r="K366" s="244">
        <f>ROUND(E366*J366,2)</f>
        <v>0</v>
      </c>
      <c r="L366" s="244">
        <v>21</v>
      </c>
      <c r="M366" s="244">
        <f>G366*(1+L366/100)</f>
        <v>0</v>
      </c>
      <c r="N366" s="244">
        <v>0.24</v>
      </c>
      <c r="O366" s="244">
        <f>ROUND(E366*N366,2)</f>
        <v>0.72</v>
      </c>
      <c r="P366" s="244">
        <v>0</v>
      </c>
      <c r="Q366" s="244">
        <f>ROUND(E366*P366,2)</f>
        <v>0</v>
      </c>
      <c r="R366" s="244"/>
      <c r="S366" s="244" t="s">
        <v>400</v>
      </c>
      <c r="T366" s="245" t="s">
        <v>401</v>
      </c>
      <c r="U366" s="222">
        <v>0</v>
      </c>
      <c r="V366" s="222">
        <f>ROUND(E366*U366,2)</f>
        <v>0</v>
      </c>
      <c r="W366" s="222"/>
      <c r="X366" s="222" t="s">
        <v>341</v>
      </c>
      <c r="Y366" s="213"/>
      <c r="Z366" s="213"/>
      <c r="AA366" s="213"/>
      <c r="AB366" s="213"/>
      <c r="AC366" s="213"/>
      <c r="AD366" s="213"/>
      <c r="AE366" s="213"/>
      <c r="AF366" s="213"/>
      <c r="AG366" s="213" t="s">
        <v>342</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ht="22.5" outlineLevel="1">
      <c r="A367" s="239">
        <v>251</v>
      </c>
      <c r="B367" s="240" t="s">
        <v>773</v>
      </c>
      <c r="C367" s="252" t="s">
        <v>774</v>
      </c>
      <c r="D367" s="241" t="s">
        <v>300</v>
      </c>
      <c r="E367" s="242">
        <v>2</v>
      </c>
      <c r="F367" s="243"/>
      <c r="G367" s="244">
        <f>ROUND(E367*F367,2)</f>
        <v>0</v>
      </c>
      <c r="H367" s="243"/>
      <c r="I367" s="244">
        <f>ROUND(E367*H367,2)</f>
        <v>0</v>
      </c>
      <c r="J367" s="243"/>
      <c r="K367" s="244">
        <f>ROUND(E367*J367,2)</f>
        <v>0</v>
      </c>
      <c r="L367" s="244">
        <v>21</v>
      </c>
      <c r="M367" s="244">
        <f>G367*(1+L367/100)</f>
        <v>0</v>
      </c>
      <c r="N367" s="244">
        <v>0.3</v>
      </c>
      <c r="O367" s="244">
        <f>ROUND(E367*N367,2)</f>
        <v>0.6</v>
      </c>
      <c r="P367" s="244">
        <v>0</v>
      </c>
      <c r="Q367" s="244">
        <f>ROUND(E367*P367,2)</f>
        <v>0</v>
      </c>
      <c r="R367" s="244"/>
      <c r="S367" s="244" t="s">
        <v>400</v>
      </c>
      <c r="T367" s="245" t="s">
        <v>401</v>
      </c>
      <c r="U367" s="222">
        <v>0</v>
      </c>
      <c r="V367" s="222">
        <f>ROUND(E367*U367,2)</f>
        <v>0</v>
      </c>
      <c r="W367" s="222"/>
      <c r="X367" s="222" t="s">
        <v>341</v>
      </c>
      <c r="Y367" s="213"/>
      <c r="Z367" s="213"/>
      <c r="AA367" s="213"/>
      <c r="AB367" s="213"/>
      <c r="AC367" s="213"/>
      <c r="AD367" s="213"/>
      <c r="AE367" s="213"/>
      <c r="AF367" s="213"/>
      <c r="AG367" s="213" t="s">
        <v>342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0">
        <v>252</v>
      </c>
      <c r="B368" s="231" t="s">
        <v>775</v>
      </c>
      <c r="C368" s="250" t="s">
        <v>776</v>
      </c>
      <c r="D368" s="232" t="s">
        <v>258</v>
      </c>
      <c r="E368" s="233">
        <v>5.9253400000000003</v>
      </c>
      <c r="F368" s="234"/>
      <c r="G368" s="235">
        <f>ROUND(E368*F368,2)</f>
        <v>0</v>
      </c>
      <c r="H368" s="234"/>
      <c r="I368" s="235">
        <f>ROUND(E368*H368,2)</f>
        <v>0</v>
      </c>
      <c r="J368" s="234"/>
      <c r="K368" s="235">
        <f>ROUND(E368*J368,2)</f>
        <v>0</v>
      </c>
      <c r="L368" s="235">
        <v>21</v>
      </c>
      <c r="M368" s="235">
        <f>G368*(1+L368/100)</f>
        <v>0</v>
      </c>
      <c r="N368" s="235">
        <v>0</v>
      </c>
      <c r="O368" s="235">
        <f>ROUND(E368*N368,2)</f>
        <v>0</v>
      </c>
      <c r="P368" s="235">
        <v>0</v>
      </c>
      <c r="Q368" s="235">
        <f>ROUND(E368*P368,2)</f>
        <v>0</v>
      </c>
      <c r="R368" s="235" t="s">
        <v>720</v>
      </c>
      <c r="S368" s="235" t="s">
        <v>191</v>
      </c>
      <c r="T368" s="236" t="s">
        <v>192</v>
      </c>
      <c r="U368" s="222">
        <v>3.327</v>
      </c>
      <c r="V368" s="222">
        <f>ROUND(E368*U368,2)</f>
        <v>19.71</v>
      </c>
      <c r="W368" s="222"/>
      <c r="X368" s="222" t="s">
        <v>523</v>
      </c>
      <c r="Y368" s="213"/>
      <c r="Z368" s="213"/>
      <c r="AA368" s="213"/>
      <c r="AB368" s="213"/>
      <c r="AC368" s="213"/>
      <c r="AD368" s="213"/>
      <c r="AE368" s="213"/>
      <c r="AF368" s="213"/>
      <c r="AG368" s="213" t="s">
        <v>524</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1" t="s">
        <v>576</v>
      </c>
      <c r="D369" s="238"/>
      <c r="E369" s="238"/>
      <c r="F369" s="238"/>
      <c r="G369" s="238"/>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196</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c r="A370" s="224" t="s">
        <v>185</v>
      </c>
      <c r="B370" s="225" t="s">
        <v>135</v>
      </c>
      <c r="C370" s="249" t="s">
        <v>136</v>
      </c>
      <c r="D370" s="226"/>
      <c r="E370" s="227"/>
      <c r="F370" s="228"/>
      <c r="G370" s="228">
        <f>SUMIF(AG371:AG374,"&lt;&gt;NOR",G371:G374)</f>
        <v>0</v>
      </c>
      <c r="H370" s="228"/>
      <c r="I370" s="228">
        <f>SUM(I371:I374)</f>
        <v>0</v>
      </c>
      <c r="J370" s="228"/>
      <c r="K370" s="228">
        <f>SUM(K371:K374)</f>
        <v>0</v>
      </c>
      <c r="L370" s="228"/>
      <c r="M370" s="228">
        <f>SUM(M371:M374)</f>
        <v>0</v>
      </c>
      <c r="N370" s="228"/>
      <c r="O370" s="228">
        <f>SUM(O371:O374)</f>
        <v>0.41</v>
      </c>
      <c r="P370" s="228"/>
      <c r="Q370" s="228">
        <f>SUM(Q371:Q374)</f>
        <v>0</v>
      </c>
      <c r="R370" s="228"/>
      <c r="S370" s="228"/>
      <c r="T370" s="229"/>
      <c r="U370" s="223"/>
      <c r="V370" s="223">
        <f>SUM(V371:V374)</f>
        <v>17.13</v>
      </c>
      <c r="W370" s="223"/>
      <c r="X370" s="223"/>
      <c r="AG370" t="s">
        <v>186</v>
      </c>
    </row>
    <row r="371" spans="1:60" ht="22.5" outlineLevel="1">
      <c r="A371" s="239">
        <v>253</v>
      </c>
      <c r="B371" s="240" t="s">
        <v>777</v>
      </c>
      <c r="C371" s="252" t="s">
        <v>778</v>
      </c>
      <c r="D371" s="241" t="s">
        <v>243</v>
      </c>
      <c r="E371" s="242">
        <v>16.75</v>
      </c>
      <c r="F371" s="243"/>
      <c r="G371" s="244">
        <f>ROUND(E371*F371,2)</f>
        <v>0</v>
      </c>
      <c r="H371" s="243"/>
      <c r="I371" s="244">
        <f>ROUND(E371*H371,2)</f>
        <v>0</v>
      </c>
      <c r="J371" s="243"/>
      <c r="K371" s="244">
        <f>ROUND(E371*J371,2)</f>
        <v>0</v>
      </c>
      <c r="L371" s="244">
        <v>21</v>
      </c>
      <c r="M371" s="244">
        <f>G371*(1+L371/100)</f>
        <v>0</v>
      </c>
      <c r="N371" s="244">
        <v>2.81E-3</v>
      </c>
      <c r="O371" s="244">
        <f>ROUND(E371*N371,2)</f>
        <v>0.05</v>
      </c>
      <c r="P371" s="244">
        <v>0</v>
      </c>
      <c r="Q371" s="244">
        <f>ROUND(E371*P371,2)</f>
        <v>0</v>
      </c>
      <c r="R371" s="244" t="s">
        <v>779</v>
      </c>
      <c r="S371" s="244" t="s">
        <v>191</v>
      </c>
      <c r="T371" s="245" t="s">
        <v>192</v>
      </c>
      <c r="U371" s="222">
        <v>0.98399999999999999</v>
      </c>
      <c r="V371" s="222">
        <f>ROUND(E371*U371,2)</f>
        <v>16.48</v>
      </c>
      <c r="W371" s="222"/>
      <c r="X371" s="222" t="s">
        <v>193</v>
      </c>
      <c r="Y371" s="213"/>
      <c r="Z371" s="213"/>
      <c r="AA371" s="213"/>
      <c r="AB371" s="213"/>
      <c r="AC371" s="213"/>
      <c r="AD371" s="213"/>
      <c r="AE371" s="213"/>
      <c r="AF371" s="213"/>
      <c r="AG371" s="213" t="s">
        <v>194</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1">
      <c r="A372" s="239">
        <v>254</v>
      </c>
      <c r="B372" s="240" t="s">
        <v>780</v>
      </c>
      <c r="C372" s="252" t="s">
        <v>781</v>
      </c>
      <c r="D372" s="241" t="s">
        <v>243</v>
      </c>
      <c r="E372" s="242">
        <v>18.425000000000001</v>
      </c>
      <c r="F372" s="243"/>
      <c r="G372" s="244">
        <f>ROUND(E372*F372,2)</f>
        <v>0</v>
      </c>
      <c r="H372" s="243"/>
      <c r="I372" s="244">
        <f>ROUND(E372*H372,2)</f>
        <v>0</v>
      </c>
      <c r="J372" s="243"/>
      <c r="K372" s="244">
        <f>ROUND(E372*J372,2)</f>
        <v>0</v>
      </c>
      <c r="L372" s="244">
        <v>21</v>
      </c>
      <c r="M372" s="244">
        <f>G372*(1+L372/100)</f>
        <v>0</v>
      </c>
      <c r="N372" s="244">
        <v>1.9429999999999999E-2</v>
      </c>
      <c r="O372" s="244">
        <f>ROUND(E372*N372,2)</f>
        <v>0.36</v>
      </c>
      <c r="P372" s="244">
        <v>0</v>
      </c>
      <c r="Q372" s="244">
        <f>ROUND(E372*P372,2)</f>
        <v>0</v>
      </c>
      <c r="R372" s="244" t="s">
        <v>340</v>
      </c>
      <c r="S372" s="244" t="s">
        <v>191</v>
      </c>
      <c r="T372" s="245" t="s">
        <v>192</v>
      </c>
      <c r="U372" s="222">
        <v>0</v>
      </c>
      <c r="V372" s="222">
        <f>ROUND(E372*U372,2)</f>
        <v>0</v>
      </c>
      <c r="W372" s="222"/>
      <c r="X372" s="222" t="s">
        <v>341</v>
      </c>
      <c r="Y372" s="213"/>
      <c r="Z372" s="213"/>
      <c r="AA372" s="213"/>
      <c r="AB372" s="213"/>
      <c r="AC372" s="213"/>
      <c r="AD372" s="213"/>
      <c r="AE372" s="213"/>
      <c r="AF372" s="213"/>
      <c r="AG372" s="213" t="s">
        <v>342</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255</v>
      </c>
      <c r="B373" s="231" t="s">
        <v>782</v>
      </c>
      <c r="C373" s="250" t="s">
        <v>783</v>
      </c>
      <c r="D373" s="232" t="s">
        <v>258</v>
      </c>
      <c r="E373" s="233">
        <v>0.40506999999999999</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779</v>
      </c>
      <c r="S373" s="235" t="s">
        <v>191</v>
      </c>
      <c r="T373" s="236" t="s">
        <v>192</v>
      </c>
      <c r="U373" s="222">
        <v>1.5980000000000001</v>
      </c>
      <c r="V373" s="222">
        <f>ROUND(E373*U373,2)</f>
        <v>0.65</v>
      </c>
      <c r="W373" s="222"/>
      <c r="X373" s="222" t="s">
        <v>523</v>
      </c>
      <c r="Y373" s="213"/>
      <c r="Z373" s="213"/>
      <c r="AA373" s="213"/>
      <c r="AB373" s="213"/>
      <c r="AC373" s="213"/>
      <c r="AD373" s="213"/>
      <c r="AE373" s="213"/>
      <c r="AF373" s="213"/>
      <c r="AG373" s="213" t="s">
        <v>524</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576</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c r="A375" s="224" t="s">
        <v>185</v>
      </c>
      <c r="B375" s="225" t="s">
        <v>137</v>
      </c>
      <c r="C375" s="249" t="s">
        <v>138</v>
      </c>
      <c r="D375" s="226"/>
      <c r="E375" s="227"/>
      <c r="F375" s="228"/>
      <c r="G375" s="228">
        <f>SUMIF(AG376:AG388,"&lt;&gt;NOR",G376:G388)</f>
        <v>0</v>
      </c>
      <c r="H375" s="228"/>
      <c r="I375" s="228">
        <f>SUM(I376:I388)</f>
        <v>0</v>
      </c>
      <c r="J375" s="228"/>
      <c r="K375" s="228">
        <f>SUM(K376:K388)</f>
        <v>0</v>
      </c>
      <c r="L375" s="228"/>
      <c r="M375" s="228">
        <f>SUM(M376:M388)</f>
        <v>0</v>
      </c>
      <c r="N375" s="228"/>
      <c r="O375" s="228">
        <f>SUM(O376:O388)</f>
        <v>1</v>
      </c>
      <c r="P375" s="228"/>
      <c r="Q375" s="228">
        <f>SUM(Q376:Q388)</f>
        <v>0</v>
      </c>
      <c r="R375" s="228"/>
      <c r="S375" s="228"/>
      <c r="T375" s="229"/>
      <c r="U375" s="223"/>
      <c r="V375" s="223">
        <f>SUM(V376:V388)</f>
        <v>148.43999999999997</v>
      </c>
      <c r="W375" s="223"/>
      <c r="X375" s="223"/>
      <c r="AG375" t="s">
        <v>186</v>
      </c>
    </row>
    <row r="376" spans="1:60" ht="22.5" outlineLevel="1">
      <c r="A376" s="230">
        <v>256</v>
      </c>
      <c r="B376" s="231" t="s">
        <v>784</v>
      </c>
      <c r="C376" s="250" t="s">
        <v>785</v>
      </c>
      <c r="D376" s="232" t="s">
        <v>364</v>
      </c>
      <c r="E376" s="233">
        <v>176.5</v>
      </c>
      <c r="F376" s="234"/>
      <c r="G376" s="235">
        <f>ROUND(E376*F376,2)</f>
        <v>0</v>
      </c>
      <c r="H376" s="234"/>
      <c r="I376" s="235">
        <f>ROUND(E376*H376,2)</f>
        <v>0</v>
      </c>
      <c r="J376" s="234"/>
      <c r="K376" s="235">
        <f>ROUND(E376*J376,2)</f>
        <v>0</v>
      </c>
      <c r="L376" s="235">
        <v>21</v>
      </c>
      <c r="M376" s="235">
        <f>G376*(1+L376/100)</f>
        <v>0</v>
      </c>
      <c r="N376" s="235">
        <v>0</v>
      </c>
      <c r="O376" s="235">
        <f>ROUND(E376*N376,2)</f>
        <v>0</v>
      </c>
      <c r="P376" s="235">
        <v>0</v>
      </c>
      <c r="Q376" s="235">
        <f>ROUND(E376*P376,2)</f>
        <v>0</v>
      </c>
      <c r="R376" s="235" t="s">
        <v>786</v>
      </c>
      <c r="S376" s="235" t="s">
        <v>191</v>
      </c>
      <c r="T376" s="236" t="s">
        <v>192</v>
      </c>
      <c r="U376" s="222">
        <v>0.18099999999999999</v>
      </c>
      <c r="V376" s="222">
        <f>ROUND(E376*U376,2)</f>
        <v>31.95</v>
      </c>
      <c r="W376" s="222"/>
      <c r="X376" s="222" t="s">
        <v>193</v>
      </c>
      <c r="Y376" s="213"/>
      <c r="Z376" s="213"/>
      <c r="AA376" s="213"/>
      <c r="AB376" s="213"/>
      <c r="AC376" s="213"/>
      <c r="AD376" s="213"/>
      <c r="AE376" s="213"/>
      <c r="AF376" s="213"/>
      <c r="AG376" s="213" t="s">
        <v>194</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20"/>
      <c r="B377" s="221"/>
      <c r="C377" s="251" t="s">
        <v>787</v>
      </c>
      <c r="D377" s="238"/>
      <c r="E377" s="238"/>
      <c r="F377" s="238"/>
      <c r="G377" s="238"/>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196</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39">
        <v>257</v>
      </c>
      <c r="B378" s="240" t="s">
        <v>788</v>
      </c>
      <c r="C378" s="252" t="s">
        <v>789</v>
      </c>
      <c r="D378" s="241" t="s">
        <v>364</v>
      </c>
      <c r="E378" s="242">
        <v>22.4</v>
      </c>
      <c r="F378" s="243"/>
      <c r="G378" s="244">
        <f>ROUND(E378*F378,2)</f>
        <v>0</v>
      </c>
      <c r="H378" s="243"/>
      <c r="I378" s="244">
        <f>ROUND(E378*H378,2)</f>
        <v>0</v>
      </c>
      <c r="J378" s="243"/>
      <c r="K378" s="244">
        <f>ROUND(E378*J378,2)</f>
        <v>0</v>
      </c>
      <c r="L378" s="244">
        <v>21</v>
      </c>
      <c r="M378" s="244">
        <f>G378*(1+L378/100)</f>
        <v>0</v>
      </c>
      <c r="N378" s="244">
        <v>9.0000000000000006E-5</v>
      </c>
      <c r="O378" s="244">
        <f>ROUND(E378*N378,2)</f>
        <v>0</v>
      </c>
      <c r="P378" s="244">
        <v>0</v>
      </c>
      <c r="Q378" s="244">
        <f>ROUND(E378*P378,2)</f>
        <v>0</v>
      </c>
      <c r="R378" s="244" t="s">
        <v>786</v>
      </c>
      <c r="S378" s="244" t="s">
        <v>191</v>
      </c>
      <c r="T378" s="245" t="s">
        <v>192</v>
      </c>
      <c r="U378" s="222">
        <v>0.39</v>
      </c>
      <c r="V378" s="222">
        <f>ROUND(E378*U378,2)</f>
        <v>8.74</v>
      </c>
      <c r="W378" s="222"/>
      <c r="X378" s="222" t="s">
        <v>193</v>
      </c>
      <c r="Y378" s="213"/>
      <c r="Z378" s="213"/>
      <c r="AA378" s="213"/>
      <c r="AB378" s="213"/>
      <c r="AC378" s="213"/>
      <c r="AD378" s="213"/>
      <c r="AE378" s="213"/>
      <c r="AF378" s="213"/>
      <c r="AG378" s="213" t="s">
        <v>194</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39">
        <v>258</v>
      </c>
      <c r="B379" s="240" t="s">
        <v>790</v>
      </c>
      <c r="C379" s="252" t="s">
        <v>791</v>
      </c>
      <c r="D379" s="241" t="s">
        <v>364</v>
      </c>
      <c r="E379" s="242">
        <v>22.4</v>
      </c>
      <c r="F379" s="243"/>
      <c r="G379" s="244">
        <f>ROUND(E379*F379,2)</f>
        <v>0</v>
      </c>
      <c r="H379" s="243"/>
      <c r="I379" s="244">
        <f>ROUND(E379*H379,2)</f>
        <v>0</v>
      </c>
      <c r="J379" s="243"/>
      <c r="K379" s="244">
        <f>ROUND(E379*J379,2)</f>
        <v>0</v>
      </c>
      <c r="L379" s="244">
        <v>21</v>
      </c>
      <c r="M379" s="244">
        <f>G379*(1+L379/100)</f>
        <v>0</v>
      </c>
      <c r="N379" s="244">
        <v>5.0000000000000002E-5</v>
      </c>
      <c r="O379" s="244">
        <f>ROUND(E379*N379,2)</f>
        <v>0</v>
      </c>
      <c r="P379" s="244">
        <v>0</v>
      </c>
      <c r="Q379" s="244">
        <f>ROUND(E379*P379,2)</f>
        <v>0</v>
      </c>
      <c r="R379" s="244" t="s">
        <v>786</v>
      </c>
      <c r="S379" s="244" t="s">
        <v>191</v>
      </c>
      <c r="T379" s="245" t="s">
        <v>192</v>
      </c>
      <c r="U379" s="222">
        <v>0.44850000000000001</v>
      </c>
      <c r="V379" s="222">
        <f>ROUND(E379*U379,2)</f>
        <v>10.050000000000001</v>
      </c>
      <c r="W379" s="222"/>
      <c r="X379" s="222" t="s">
        <v>193</v>
      </c>
      <c r="Y379" s="213"/>
      <c r="Z379" s="213"/>
      <c r="AA379" s="213"/>
      <c r="AB379" s="213"/>
      <c r="AC379" s="213"/>
      <c r="AD379" s="213"/>
      <c r="AE379" s="213"/>
      <c r="AF379" s="213"/>
      <c r="AG379" s="213" t="s">
        <v>194</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ht="22.5" outlineLevel="1">
      <c r="A380" s="239">
        <v>259</v>
      </c>
      <c r="B380" s="240" t="s">
        <v>792</v>
      </c>
      <c r="C380" s="252" t="s">
        <v>793</v>
      </c>
      <c r="D380" s="241" t="s">
        <v>243</v>
      </c>
      <c r="E380" s="242">
        <v>214.673</v>
      </c>
      <c r="F380" s="243"/>
      <c r="G380" s="244">
        <f>ROUND(E380*F380,2)</f>
        <v>0</v>
      </c>
      <c r="H380" s="243"/>
      <c r="I380" s="244">
        <f>ROUND(E380*H380,2)</f>
        <v>0</v>
      </c>
      <c r="J380" s="243"/>
      <c r="K380" s="244">
        <f>ROUND(E380*J380,2)</f>
        <v>0</v>
      </c>
      <c r="L380" s="244">
        <v>21</v>
      </c>
      <c r="M380" s="244">
        <f>G380*(1+L380/100)</f>
        <v>0</v>
      </c>
      <c r="N380" s="244">
        <v>3.3E-4</v>
      </c>
      <c r="O380" s="244">
        <f>ROUND(E380*N380,2)</f>
        <v>7.0000000000000007E-2</v>
      </c>
      <c r="P380" s="244">
        <v>0</v>
      </c>
      <c r="Q380" s="244">
        <f>ROUND(E380*P380,2)</f>
        <v>0</v>
      </c>
      <c r="R380" s="244" t="s">
        <v>786</v>
      </c>
      <c r="S380" s="244" t="s">
        <v>191</v>
      </c>
      <c r="T380" s="245" t="s">
        <v>192</v>
      </c>
      <c r="U380" s="222">
        <v>0.45</v>
      </c>
      <c r="V380" s="222">
        <f>ROUND(E380*U380,2)</f>
        <v>96.6</v>
      </c>
      <c r="W380" s="222"/>
      <c r="X380" s="222" t="s">
        <v>193</v>
      </c>
      <c r="Y380" s="213"/>
      <c r="Z380" s="213"/>
      <c r="AA380" s="213"/>
      <c r="AB380" s="213"/>
      <c r="AC380" s="213"/>
      <c r="AD380" s="213"/>
      <c r="AE380" s="213"/>
      <c r="AF380" s="213"/>
      <c r="AG380" s="213" t="s">
        <v>194</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39">
        <v>260</v>
      </c>
      <c r="B381" s="240" t="s">
        <v>794</v>
      </c>
      <c r="C381" s="252" t="s">
        <v>795</v>
      </c>
      <c r="D381" s="241" t="s">
        <v>364</v>
      </c>
      <c r="E381" s="242">
        <v>2.42</v>
      </c>
      <c r="F381" s="243"/>
      <c r="G381" s="244">
        <f>ROUND(E381*F381,2)</f>
        <v>0</v>
      </c>
      <c r="H381" s="243"/>
      <c r="I381" s="244">
        <f>ROUND(E381*H381,2)</f>
        <v>0</v>
      </c>
      <c r="J381" s="243"/>
      <c r="K381" s="244">
        <f>ROUND(E381*J381,2)</f>
        <v>0</v>
      </c>
      <c r="L381" s="244">
        <v>21</v>
      </c>
      <c r="M381" s="244">
        <f>G381*(1+L381/100)</f>
        <v>0</v>
      </c>
      <c r="N381" s="244">
        <v>2.2000000000000001E-4</v>
      </c>
      <c r="O381" s="244">
        <f>ROUND(E381*N381,2)</f>
        <v>0</v>
      </c>
      <c r="P381" s="244">
        <v>0</v>
      </c>
      <c r="Q381" s="244">
        <f>ROUND(E381*P381,2)</f>
        <v>0</v>
      </c>
      <c r="R381" s="244" t="s">
        <v>340</v>
      </c>
      <c r="S381" s="244" t="s">
        <v>191</v>
      </c>
      <c r="T381" s="245" t="s">
        <v>192</v>
      </c>
      <c r="U381" s="222">
        <v>0</v>
      </c>
      <c r="V381" s="222">
        <f>ROUND(E381*U381,2)</f>
        <v>0</v>
      </c>
      <c r="W381" s="222"/>
      <c r="X381" s="222" t="s">
        <v>341</v>
      </c>
      <c r="Y381" s="213"/>
      <c r="Z381" s="213"/>
      <c r="AA381" s="213"/>
      <c r="AB381" s="213"/>
      <c r="AC381" s="213"/>
      <c r="AD381" s="213"/>
      <c r="AE381" s="213"/>
      <c r="AF381" s="213"/>
      <c r="AG381" s="213" t="s">
        <v>342</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39">
        <v>261</v>
      </c>
      <c r="B382" s="240" t="s">
        <v>796</v>
      </c>
      <c r="C382" s="252" t="s">
        <v>797</v>
      </c>
      <c r="D382" s="241" t="s">
        <v>364</v>
      </c>
      <c r="E382" s="242">
        <v>153.61500000000001</v>
      </c>
      <c r="F382" s="243"/>
      <c r="G382" s="244">
        <f>ROUND(E382*F382,2)</f>
        <v>0</v>
      </c>
      <c r="H382" s="243"/>
      <c r="I382" s="244">
        <f>ROUND(E382*H382,2)</f>
        <v>0</v>
      </c>
      <c r="J382" s="243"/>
      <c r="K382" s="244">
        <f>ROUND(E382*J382,2)</f>
        <v>0</v>
      </c>
      <c r="L382" s="244">
        <v>21</v>
      </c>
      <c r="M382" s="244">
        <f>G382*(1+L382/100)</f>
        <v>0</v>
      </c>
      <c r="N382" s="244">
        <v>5.0000000000000001E-4</v>
      </c>
      <c r="O382" s="244">
        <f>ROUND(E382*N382,2)</f>
        <v>0.08</v>
      </c>
      <c r="P382" s="244">
        <v>0</v>
      </c>
      <c r="Q382" s="244">
        <f>ROUND(E382*P382,2)</f>
        <v>0</v>
      </c>
      <c r="R382" s="244" t="s">
        <v>340</v>
      </c>
      <c r="S382" s="244" t="s">
        <v>191</v>
      </c>
      <c r="T382" s="245" t="s">
        <v>192</v>
      </c>
      <c r="U382" s="222">
        <v>0</v>
      </c>
      <c r="V382" s="222">
        <f>ROUND(E382*U382,2)</f>
        <v>0</v>
      </c>
      <c r="W382" s="222"/>
      <c r="X382" s="222" t="s">
        <v>341</v>
      </c>
      <c r="Y382" s="213"/>
      <c r="Z382" s="213"/>
      <c r="AA382" s="213"/>
      <c r="AB382" s="213"/>
      <c r="AC382" s="213"/>
      <c r="AD382" s="213"/>
      <c r="AE382" s="213"/>
      <c r="AF382" s="213"/>
      <c r="AG382" s="213" t="s">
        <v>342</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39">
        <v>262</v>
      </c>
      <c r="B383" s="240" t="s">
        <v>798</v>
      </c>
      <c r="C383" s="252" t="s">
        <v>799</v>
      </c>
      <c r="D383" s="241" t="s">
        <v>243</v>
      </c>
      <c r="E383" s="242">
        <v>31.75515</v>
      </c>
      <c r="F383" s="243"/>
      <c r="G383" s="244">
        <f>ROUND(E383*F383,2)</f>
        <v>0</v>
      </c>
      <c r="H383" s="243"/>
      <c r="I383" s="244">
        <f>ROUND(E383*H383,2)</f>
        <v>0</v>
      </c>
      <c r="J383" s="243"/>
      <c r="K383" s="244">
        <f>ROUND(E383*J383,2)</f>
        <v>0</v>
      </c>
      <c r="L383" s="244">
        <v>21</v>
      </c>
      <c r="M383" s="244">
        <f>G383*(1+L383/100)</f>
        <v>0</v>
      </c>
      <c r="N383" s="244">
        <v>3.5999999999999999E-3</v>
      </c>
      <c r="O383" s="244">
        <f>ROUND(E383*N383,2)</f>
        <v>0.11</v>
      </c>
      <c r="P383" s="244">
        <v>0</v>
      </c>
      <c r="Q383" s="244">
        <f>ROUND(E383*P383,2)</f>
        <v>0</v>
      </c>
      <c r="R383" s="244"/>
      <c r="S383" s="244" t="s">
        <v>400</v>
      </c>
      <c r="T383" s="245" t="s">
        <v>401</v>
      </c>
      <c r="U383" s="222">
        <v>0</v>
      </c>
      <c r="V383" s="222">
        <f>ROUND(E383*U383,2)</f>
        <v>0</v>
      </c>
      <c r="W383" s="222"/>
      <c r="X383" s="222" t="s">
        <v>341</v>
      </c>
      <c r="Y383" s="213"/>
      <c r="Z383" s="213"/>
      <c r="AA383" s="213"/>
      <c r="AB383" s="213"/>
      <c r="AC383" s="213"/>
      <c r="AD383" s="213"/>
      <c r="AE383" s="213"/>
      <c r="AF383" s="213"/>
      <c r="AG383" s="213" t="s">
        <v>342</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263</v>
      </c>
      <c r="B384" s="240" t="s">
        <v>800</v>
      </c>
      <c r="C384" s="252" t="s">
        <v>801</v>
      </c>
      <c r="D384" s="241" t="s">
        <v>243</v>
      </c>
      <c r="E384" s="242">
        <v>204.73949999999999</v>
      </c>
      <c r="F384" s="243"/>
      <c r="G384" s="244">
        <f>ROUND(E384*F384,2)</f>
        <v>0</v>
      </c>
      <c r="H384" s="243"/>
      <c r="I384" s="244">
        <f>ROUND(E384*H384,2)</f>
        <v>0</v>
      </c>
      <c r="J384" s="243"/>
      <c r="K384" s="244">
        <f>ROUND(E384*J384,2)</f>
        <v>0</v>
      </c>
      <c r="L384" s="244">
        <v>21</v>
      </c>
      <c r="M384" s="244">
        <f>G384*(1+L384/100)</f>
        <v>0</v>
      </c>
      <c r="N384" s="244">
        <v>3.5999999999999999E-3</v>
      </c>
      <c r="O384" s="244">
        <f>ROUND(E384*N384,2)</f>
        <v>0.74</v>
      </c>
      <c r="P384" s="244">
        <v>0</v>
      </c>
      <c r="Q384" s="244">
        <f>ROUND(E384*P384,2)</f>
        <v>0</v>
      </c>
      <c r="R384" s="244"/>
      <c r="S384" s="244" t="s">
        <v>400</v>
      </c>
      <c r="T384" s="245" t="s">
        <v>401</v>
      </c>
      <c r="U384" s="222">
        <v>0</v>
      </c>
      <c r="V384" s="222">
        <f>ROUND(E384*U384,2)</f>
        <v>0</v>
      </c>
      <c r="W384" s="222"/>
      <c r="X384" s="222" t="s">
        <v>341</v>
      </c>
      <c r="Y384" s="213"/>
      <c r="Z384" s="213"/>
      <c r="AA384" s="213"/>
      <c r="AB384" s="213"/>
      <c r="AC384" s="213"/>
      <c r="AD384" s="213"/>
      <c r="AE384" s="213"/>
      <c r="AF384" s="213"/>
      <c r="AG384" s="213" t="s">
        <v>342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22.5" outlineLevel="1">
      <c r="A385" s="239">
        <v>264</v>
      </c>
      <c r="B385" s="240" t="s">
        <v>802</v>
      </c>
      <c r="C385" s="252" t="s">
        <v>803</v>
      </c>
      <c r="D385" s="241" t="s">
        <v>300</v>
      </c>
      <c r="E385" s="242">
        <v>2.5</v>
      </c>
      <c r="F385" s="243"/>
      <c r="G385" s="244">
        <f>ROUND(E385*F385,2)</f>
        <v>0</v>
      </c>
      <c r="H385" s="243"/>
      <c r="I385" s="244">
        <f>ROUND(E385*H385,2)</f>
        <v>0</v>
      </c>
      <c r="J385" s="243"/>
      <c r="K385" s="244">
        <f>ROUND(E385*J385,2)</f>
        <v>0</v>
      </c>
      <c r="L385" s="244">
        <v>21</v>
      </c>
      <c r="M385" s="244">
        <f>G385*(1+L385/100)</f>
        <v>0</v>
      </c>
      <c r="N385" s="244">
        <v>3.4000000000000002E-4</v>
      </c>
      <c r="O385" s="244">
        <f>ROUND(E385*N385,2)</f>
        <v>0</v>
      </c>
      <c r="P385" s="244">
        <v>0</v>
      </c>
      <c r="Q385" s="244">
        <f>ROUND(E385*P385,2)</f>
        <v>0</v>
      </c>
      <c r="R385" s="244" t="s">
        <v>340</v>
      </c>
      <c r="S385" s="244" t="s">
        <v>191</v>
      </c>
      <c r="T385" s="245" t="s">
        <v>192</v>
      </c>
      <c r="U385" s="222">
        <v>0</v>
      </c>
      <c r="V385" s="222">
        <f>ROUND(E385*U385,2)</f>
        <v>0</v>
      </c>
      <c r="W385" s="222"/>
      <c r="X385" s="222" t="s">
        <v>341</v>
      </c>
      <c r="Y385" s="213"/>
      <c r="Z385" s="213"/>
      <c r="AA385" s="213"/>
      <c r="AB385" s="213"/>
      <c r="AC385" s="213"/>
      <c r="AD385" s="213"/>
      <c r="AE385" s="213"/>
      <c r="AF385" s="213"/>
      <c r="AG385" s="213" t="s">
        <v>342</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ht="22.5" outlineLevel="1">
      <c r="A386" s="239">
        <v>265</v>
      </c>
      <c r="B386" s="240" t="s">
        <v>804</v>
      </c>
      <c r="C386" s="252" t="s">
        <v>805</v>
      </c>
      <c r="D386" s="241" t="s">
        <v>300</v>
      </c>
      <c r="E386" s="242">
        <v>10</v>
      </c>
      <c r="F386" s="243"/>
      <c r="G386" s="244">
        <f>ROUND(E386*F386,2)</f>
        <v>0</v>
      </c>
      <c r="H386" s="243"/>
      <c r="I386" s="244">
        <f>ROUND(E386*H386,2)</f>
        <v>0</v>
      </c>
      <c r="J386" s="243"/>
      <c r="K386" s="244">
        <f>ROUND(E386*J386,2)</f>
        <v>0</v>
      </c>
      <c r="L386" s="244">
        <v>21</v>
      </c>
      <c r="M386" s="244">
        <f>G386*(1+L386/100)</f>
        <v>0</v>
      </c>
      <c r="N386" s="244">
        <v>2.9E-4</v>
      </c>
      <c r="O386" s="244">
        <f>ROUND(E386*N386,2)</f>
        <v>0</v>
      </c>
      <c r="P386" s="244">
        <v>0</v>
      </c>
      <c r="Q386" s="244">
        <f>ROUND(E386*P386,2)</f>
        <v>0</v>
      </c>
      <c r="R386" s="244" t="s">
        <v>340</v>
      </c>
      <c r="S386" s="244" t="s">
        <v>191</v>
      </c>
      <c r="T386" s="245" t="s">
        <v>192</v>
      </c>
      <c r="U386" s="222">
        <v>0</v>
      </c>
      <c r="V386" s="222">
        <f>ROUND(E386*U386,2)</f>
        <v>0</v>
      </c>
      <c r="W386" s="222"/>
      <c r="X386" s="222" t="s">
        <v>341</v>
      </c>
      <c r="Y386" s="213"/>
      <c r="Z386" s="213"/>
      <c r="AA386" s="213"/>
      <c r="AB386" s="213"/>
      <c r="AC386" s="213"/>
      <c r="AD386" s="213"/>
      <c r="AE386" s="213"/>
      <c r="AF386" s="213"/>
      <c r="AG386" s="213" t="s">
        <v>342</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0">
        <v>266</v>
      </c>
      <c r="B387" s="231" t="s">
        <v>806</v>
      </c>
      <c r="C387" s="250" t="s">
        <v>807</v>
      </c>
      <c r="D387" s="232" t="s">
        <v>258</v>
      </c>
      <c r="E387" s="233">
        <v>1.0064500000000001</v>
      </c>
      <c r="F387" s="234"/>
      <c r="G387" s="235">
        <f>ROUND(E387*F387,2)</f>
        <v>0</v>
      </c>
      <c r="H387" s="234"/>
      <c r="I387" s="235">
        <f>ROUND(E387*H387,2)</f>
        <v>0</v>
      </c>
      <c r="J387" s="234"/>
      <c r="K387" s="235">
        <f>ROUND(E387*J387,2)</f>
        <v>0</v>
      </c>
      <c r="L387" s="235">
        <v>21</v>
      </c>
      <c r="M387" s="235">
        <f>G387*(1+L387/100)</f>
        <v>0</v>
      </c>
      <c r="N387" s="235">
        <v>0</v>
      </c>
      <c r="O387" s="235">
        <f>ROUND(E387*N387,2)</f>
        <v>0</v>
      </c>
      <c r="P387" s="235">
        <v>0</v>
      </c>
      <c r="Q387" s="235">
        <f>ROUND(E387*P387,2)</f>
        <v>0</v>
      </c>
      <c r="R387" s="235" t="s">
        <v>786</v>
      </c>
      <c r="S387" s="235" t="s">
        <v>191</v>
      </c>
      <c r="T387" s="236" t="s">
        <v>192</v>
      </c>
      <c r="U387" s="222">
        <v>1.091</v>
      </c>
      <c r="V387" s="222">
        <f>ROUND(E387*U387,2)</f>
        <v>1.1000000000000001</v>
      </c>
      <c r="W387" s="222"/>
      <c r="X387" s="222" t="s">
        <v>523</v>
      </c>
      <c r="Y387" s="213"/>
      <c r="Z387" s="213"/>
      <c r="AA387" s="213"/>
      <c r="AB387" s="213"/>
      <c r="AC387" s="213"/>
      <c r="AD387" s="213"/>
      <c r="AE387" s="213"/>
      <c r="AF387" s="213"/>
      <c r="AG387" s="213" t="s">
        <v>524</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1" t="s">
        <v>648</v>
      </c>
      <c r="D388" s="238"/>
      <c r="E388" s="238"/>
      <c r="F388" s="238"/>
      <c r="G388" s="238"/>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196</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c r="A389" s="224" t="s">
        <v>185</v>
      </c>
      <c r="B389" s="225" t="s">
        <v>141</v>
      </c>
      <c r="C389" s="249" t="s">
        <v>142</v>
      </c>
      <c r="D389" s="226"/>
      <c r="E389" s="227"/>
      <c r="F389" s="228"/>
      <c r="G389" s="228">
        <f>SUMIF(AG390:AG390,"&lt;&gt;NOR",G390:G390)</f>
        <v>0</v>
      </c>
      <c r="H389" s="228"/>
      <c r="I389" s="228">
        <f>SUM(I390:I390)</f>
        <v>0</v>
      </c>
      <c r="J389" s="228"/>
      <c r="K389" s="228">
        <f>SUM(K390:K390)</f>
        <v>0</v>
      </c>
      <c r="L389" s="228"/>
      <c r="M389" s="228">
        <f>SUM(M390:M390)</f>
        <v>0</v>
      </c>
      <c r="N389" s="228"/>
      <c r="O389" s="228">
        <f>SUM(O390:O390)</f>
        <v>0</v>
      </c>
      <c r="P389" s="228"/>
      <c r="Q389" s="228">
        <f>SUM(Q390:Q390)</f>
        <v>0</v>
      </c>
      <c r="R389" s="228"/>
      <c r="S389" s="228"/>
      <c r="T389" s="229"/>
      <c r="U389" s="223"/>
      <c r="V389" s="223">
        <f>SUM(V390:V390)</f>
        <v>1.39</v>
      </c>
      <c r="W389" s="223"/>
      <c r="X389" s="223"/>
      <c r="AG389" t="s">
        <v>186</v>
      </c>
    </row>
    <row r="390" spans="1:60" outlineLevel="1">
      <c r="A390" s="239">
        <v>267</v>
      </c>
      <c r="B390" s="240" t="s">
        <v>808</v>
      </c>
      <c r="C390" s="252" t="s">
        <v>809</v>
      </c>
      <c r="D390" s="241" t="s">
        <v>243</v>
      </c>
      <c r="E390" s="242">
        <v>8.9359999999999999</v>
      </c>
      <c r="F390" s="243"/>
      <c r="G390" s="244">
        <f>ROUND(E390*F390,2)</f>
        <v>0</v>
      </c>
      <c r="H390" s="243"/>
      <c r="I390" s="244">
        <f>ROUND(E390*H390,2)</f>
        <v>0</v>
      </c>
      <c r="J390" s="243"/>
      <c r="K390" s="244">
        <f>ROUND(E390*J390,2)</f>
        <v>0</v>
      </c>
      <c r="L390" s="244">
        <v>21</v>
      </c>
      <c r="M390" s="244">
        <f>G390*(1+L390/100)</f>
        <v>0</v>
      </c>
      <c r="N390" s="244">
        <v>8.0000000000000007E-5</v>
      </c>
      <c r="O390" s="244">
        <f>ROUND(E390*N390,2)</f>
        <v>0</v>
      </c>
      <c r="P390" s="244">
        <v>0</v>
      </c>
      <c r="Q390" s="244">
        <f>ROUND(E390*P390,2)</f>
        <v>0</v>
      </c>
      <c r="R390" s="244" t="s">
        <v>810</v>
      </c>
      <c r="S390" s="244" t="s">
        <v>191</v>
      </c>
      <c r="T390" s="245" t="s">
        <v>192</v>
      </c>
      <c r="U390" s="222">
        <v>0.156</v>
      </c>
      <c r="V390" s="222">
        <f>ROUND(E390*U390,2)</f>
        <v>1.39</v>
      </c>
      <c r="W390" s="222"/>
      <c r="X390" s="222" t="s">
        <v>193</v>
      </c>
      <c r="Y390" s="213"/>
      <c r="Z390" s="213"/>
      <c r="AA390" s="213"/>
      <c r="AB390" s="213"/>
      <c r="AC390" s="213"/>
      <c r="AD390" s="213"/>
      <c r="AE390" s="213"/>
      <c r="AF390" s="213"/>
      <c r="AG390" s="213" t="s">
        <v>194</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c r="A391" s="224" t="s">
        <v>185</v>
      </c>
      <c r="B391" s="225" t="s">
        <v>143</v>
      </c>
      <c r="C391" s="249" t="s">
        <v>144</v>
      </c>
      <c r="D391" s="226"/>
      <c r="E391" s="227"/>
      <c r="F391" s="228"/>
      <c r="G391" s="228">
        <f>SUMIF(AG392:AG393,"&lt;&gt;NOR",G392:G393)</f>
        <v>0</v>
      </c>
      <c r="H391" s="228"/>
      <c r="I391" s="228">
        <f>SUM(I392:I393)</f>
        <v>0</v>
      </c>
      <c r="J391" s="228"/>
      <c r="K391" s="228">
        <f>SUM(K392:K393)</f>
        <v>0</v>
      </c>
      <c r="L391" s="228"/>
      <c r="M391" s="228">
        <f>SUM(M392:M393)</f>
        <v>0</v>
      </c>
      <c r="N391" s="228"/>
      <c r="O391" s="228">
        <f>SUM(O392:O393)</f>
        <v>0.18</v>
      </c>
      <c r="P391" s="228"/>
      <c r="Q391" s="228">
        <f>SUM(Q392:Q393)</f>
        <v>0</v>
      </c>
      <c r="R391" s="228"/>
      <c r="S391" s="228"/>
      <c r="T391" s="229"/>
      <c r="U391" s="223"/>
      <c r="V391" s="223">
        <f>SUM(V392:V393)</f>
        <v>106.57000000000001</v>
      </c>
      <c r="W391" s="223"/>
      <c r="X391" s="223"/>
      <c r="AG391" t="s">
        <v>186</v>
      </c>
    </row>
    <row r="392" spans="1:60" outlineLevel="1">
      <c r="A392" s="239">
        <v>268</v>
      </c>
      <c r="B392" s="240" t="s">
        <v>811</v>
      </c>
      <c r="C392" s="252" t="s">
        <v>812</v>
      </c>
      <c r="D392" s="241" t="s">
        <v>243</v>
      </c>
      <c r="E392" s="242">
        <v>792.98919999999998</v>
      </c>
      <c r="F392" s="243"/>
      <c r="G392" s="244">
        <f>ROUND(E392*F392,2)</f>
        <v>0</v>
      </c>
      <c r="H392" s="243"/>
      <c r="I392" s="244">
        <f>ROUND(E392*H392,2)</f>
        <v>0</v>
      </c>
      <c r="J392" s="243"/>
      <c r="K392" s="244">
        <f>ROUND(E392*J392,2)</f>
        <v>0</v>
      </c>
      <c r="L392" s="244">
        <v>21</v>
      </c>
      <c r="M392" s="244">
        <f>G392*(1+L392/100)</f>
        <v>0</v>
      </c>
      <c r="N392" s="244">
        <v>6.9999999999999994E-5</v>
      </c>
      <c r="O392" s="244">
        <f>ROUND(E392*N392,2)</f>
        <v>0.06</v>
      </c>
      <c r="P392" s="244">
        <v>0</v>
      </c>
      <c r="Q392" s="244">
        <f>ROUND(E392*P392,2)</f>
        <v>0</v>
      </c>
      <c r="R392" s="244" t="s">
        <v>503</v>
      </c>
      <c r="S392" s="244" t="s">
        <v>191</v>
      </c>
      <c r="T392" s="245" t="s">
        <v>192</v>
      </c>
      <c r="U392" s="222">
        <v>3.2480000000000002E-2</v>
      </c>
      <c r="V392" s="222">
        <f>ROUND(E392*U392,2)</f>
        <v>25.76</v>
      </c>
      <c r="W392" s="222"/>
      <c r="X392" s="222" t="s">
        <v>193</v>
      </c>
      <c r="Y392" s="213"/>
      <c r="Z392" s="213"/>
      <c r="AA392" s="213"/>
      <c r="AB392" s="213"/>
      <c r="AC392" s="213"/>
      <c r="AD392" s="213"/>
      <c r="AE392" s="213"/>
      <c r="AF392" s="213"/>
      <c r="AG392" s="213" t="s">
        <v>194</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9">
        <v>269</v>
      </c>
      <c r="B393" s="240" t="s">
        <v>813</v>
      </c>
      <c r="C393" s="252" t="s">
        <v>814</v>
      </c>
      <c r="D393" s="241" t="s">
        <v>243</v>
      </c>
      <c r="E393" s="242">
        <v>792.98919999999998</v>
      </c>
      <c r="F393" s="243"/>
      <c r="G393" s="244">
        <f>ROUND(E393*F393,2)</f>
        <v>0</v>
      </c>
      <c r="H393" s="243"/>
      <c r="I393" s="244">
        <f>ROUND(E393*H393,2)</f>
        <v>0</v>
      </c>
      <c r="J393" s="243"/>
      <c r="K393" s="244">
        <f>ROUND(E393*J393,2)</f>
        <v>0</v>
      </c>
      <c r="L393" s="244">
        <v>21</v>
      </c>
      <c r="M393" s="244">
        <f>G393*(1+L393/100)</f>
        <v>0</v>
      </c>
      <c r="N393" s="244">
        <v>1.4999999999999999E-4</v>
      </c>
      <c r="O393" s="244">
        <f>ROUND(E393*N393,2)</f>
        <v>0.12</v>
      </c>
      <c r="P393" s="244">
        <v>0</v>
      </c>
      <c r="Q393" s="244">
        <f>ROUND(E393*P393,2)</f>
        <v>0</v>
      </c>
      <c r="R393" s="244" t="s">
        <v>503</v>
      </c>
      <c r="S393" s="244" t="s">
        <v>191</v>
      </c>
      <c r="T393" s="245" t="s">
        <v>192</v>
      </c>
      <c r="U393" s="222">
        <v>0.10191</v>
      </c>
      <c r="V393" s="222">
        <f>ROUND(E393*U393,2)</f>
        <v>80.81</v>
      </c>
      <c r="W393" s="222"/>
      <c r="X393" s="222" t="s">
        <v>193</v>
      </c>
      <c r="Y393" s="213"/>
      <c r="Z393" s="213"/>
      <c r="AA393" s="213"/>
      <c r="AB393" s="213"/>
      <c r="AC393" s="213"/>
      <c r="AD393" s="213"/>
      <c r="AE393" s="213"/>
      <c r="AF393" s="213"/>
      <c r="AG393" s="213" t="s">
        <v>194</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c r="A394" s="224" t="s">
        <v>185</v>
      </c>
      <c r="B394" s="225" t="s">
        <v>147</v>
      </c>
      <c r="C394" s="249" t="s">
        <v>148</v>
      </c>
      <c r="D394" s="226"/>
      <c r="E394" s="227"/>
      <c r="F394" s="228"/>
      <c r="G394" s="228">
        <f>SUMIF(AG395:AG409,"&lt;&gt;NOR",G395:G409)</f>
        <v>0</v>
      </c>
      <c r="H394" s="228"/>
      <c r="I394" s="228">
        <f>SUM(I395:I409)</f>
        <v>0</v>
      </c>
      <c r="J394" s="228"/>
      <c r="K394" s="228">
        <f>SUM(K395:K409)</f>
        <v>0</v>
      </c>
      <c r="L394" s="228"/>
      <c r="M394" s="228">
        <f>SUM(M395:M409)</f>
        <v>0</v>
      </c>
      <c r="N394" s="228"/>
      <c r="O394" s="228">
        <f>SUM(O395:O409)</f>
        <v>0</v>
      </c>
      <c r="P394" s="228"/>
      <c r="Q394" s="228">
        <f>SUM(Q395:Q409)</f>
        <v>0</v>
      </c>
      <c r="R394" s="228"/>
      <c r="S394" s="228"/>
      <c r="T394" s="229"/>
      <c r="U394" s="223"/>
      <c r="V394" s="223">
        <f>SUM(V395:V409)</f>
        <v>0</v>
      </c>
      <c r="W394" s="223"/>
      <c r="X394" s="223"/>
      <c r="AG394" t="s">
        <v>186</v>
      </c>
    </row>
    <row r="395" spans="1:60" outlineLevel="1">
      <c r="A395" s="239">
        <v>270</v>
      </c>
      <c r="B395" s="240" t="s">
        <v>815</v>
      </c>
      <c r="C395" s="252" t="s">
        <v>816</v>
      </c>
      <c r="D395" s="241" t="s">
        <v>625</v>
      </c>
      <c r="E395" s="242">
        <v>2</v>
      </c>
      <c r="F395" s="243"/>
      <c r="G395" s="244">
        <f>ROUND(E395*F395,2)</f>
        <v>0</v>
      </c>
      <c r="H395" s="243"/>
      <c r="I395" s="244">
        <f>ROUND(E395*H395,2)</f>
        <v>0</v>
      </c>
      <c r="J395" s="243"/>
      <c r="K395" s="244">
        <f>ROUND(E395*J395,2)</f>
        <v>0</v>
      </c>
      <c r="L395" s="244">
        <v>21</v>
      </c>
      <c r="M395" s="244">
        <f>G395*(1+L395/100)</f>
        <v>0</v>
      </c>
      <c r="N395" s="244">
        <v>0</v>
      </c>
      <c r="O395" s="244">
        <f>ROUND(E395*N395,2)</f>
        <v>0</v>
      </c>
      <c r="P395" s="244">
        <v>0</v>
      </c>
      <c r="Q395" s="244">
        <f>ROUND(E395*P395,2)</f>
        <v>0</v>
      </c>
      <c r="R395" s="244"/>
      <c r="S395" s="244" t="s">
        <v>400</v>
      </c>
      <c r="T395" s="245" t="s">
        <v>401</v>
      </c>
      <c r="U395" s="222">
        <v>0</v>
      </c>
      <c r="V395" s="222">
        <f>ROUND(E395*U395,2)</f>
        <v>0</v>
      </c>
      <c r="W395" s="222"/>
      <c r="X395" s="222" t="s">
        <v>193</v>
      </c>
      <c r="Y395" s="213"/>
      <c r="Z395" s="213"/>
      <c r="AA395" s="213"/>
      <c r="AB395" s="213"/>
      <c r="AC395" s="213"/>
      <c r="AD395" s="213"/>
      <c r="AE395" s="213"/>
      <c r="AF395" s="213"/>
      <c r="AG395" s="213" t="s">
        <v>194</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9">
        <v>271</v>
      </c>
      <c r="B396" s="240" t="s">
        <v>817</v>
      </c>
      <c r="C396" s="252" t="s">
        <v>818</v>
      </c>
      <c r="D396" s="241" t="s">
        <v>300</v>
      </c>
      <c r="E396" s="242">
        <v>47</v>
      </c>
      <c r="F396" s="243"/>
      <c r="G396" s="244">
        <f>ROUND(E396*F396,2)</f>
        <v>0</v>
      </c>
      <c r="H396" s="243"/>
      <c r="I396" s="244">
        <f>ROUND(E396*H396,2)</f>
        <v>0</v>
      </c>
      <c r="J396" s="243"/>
      <c r="K396" s="244">
        <f>ROUND(E396*J396,2)</f>
        <v>0</v>
      </c>
      <c r="L396" s="244">
        <v>21</v>
      </c>
      <c r="M396" s="244">
        <f>G396*(1+L396/100)</f>
        <v>0</v>
      </c>
      <c r="N396" s="244">
        <v>0</v>
      </c>
      <c r="O396" s="244">
        <f>ROUND(E396*N396,2)</f>
        <v>0</v>
      </c>
      <c r="P396" s="244">
        <v>0</v>
      </c>
      <c r="Q396" s="244">
        <f>ROUND(E396*P396,2)</f>
        <v>0</v>
      </c>
      <c r="R396" s="244"/>
      <c r="S396" s="244" t="s">
        <v>400</v>
      </c>
      <c r="T396" s="245" t="s">
        <v>401</v>
      </c>
      <c r="U396" s="222">
        <v>0</v>
      </c>
      <c r="V396" s="222">
        <f>ROUND(E396*U396,2)</f>
        <v>0</v>
      </c>
      <c r="W396" s="222"/>
      <c r="X396" s="222" t="s">
        <v>193</v>
      </c>
      <c r="Y396" s="213"/>
      <c r="Z396" s="213"/>
      <c r="AA396" s="213"/>
      <c r="AB396" s="213"/>
      <c r="AC396" s="213"/>
      <c r="AD396" s="213"/>
      <c r="AE396" s="213"/>
      <c r="AF396" s="213"/>
      <c r="AG396" s="213" t="s">
        <v>194</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39">
        <v>272</v>
      </c>
      <c r="B397" s="240" t="s">
        <v>819</v>
      </c>
      <c r="C397" s="252" t="s">
        <v>820</v>
      </c>
      <c r="D397" s="241" t="s">
        <v>300</v>
      </c>
      <c r="E397" s="242">
        <v>47</v>
      </c>
      <c r="F397" s="243"/>
      <c r="G397" s="244">
        <f>ROUND(E397*F397,2)</f>
        <v>0</v>
      </c>
      <c r="H397" s="243"/>
      <c r="I397" s="244">
        <f>ROUND(E397*H397,2)</f>
        <v>0</v>
      </c>
      <c r="J397" s="243"/>
      <c r="K397" s="244">
        <f>ROUND(E397*J397,2)</f>
        <v>0</v>
      </c>
      <c r="L397" s="244">
        <v>21</v>
      </c>
      <c r="M397" s="244">
        <f>G397*(1+L397/100)</f>
        <v>0</v>
      </c>
      <c r="N397" s="244">
        <v>0</v>
      </c>
      <c r="O397" s="244">
        <f>ROUND(E397*N397,2)</f>
        <v>0</v>
      </c>
      <c r="P397" s="244">
        <v>0</v>
      </c>
      <c r="Q397" s="244">
        <f>ROUND(E397*P397,2)</f>
        <v>0</v>
      </c>
      <c r="R397" s="244"/>
      <c r="S397" s="244" t="s">
        <v>400</v>
      </c>
      <c r="T397" s="245" t="s">
        <v>401</v>
      </c>
      <c r="U397" s="222">
        <v>0</v>
      </c>
      <c r="V397" s="222">
        <f>ROUND(E397*U397,2)</f>
        <v>0</v>
      </c>
      <c r="W397" s="222"/>
      <c r="X397" s="222" t="s">
        <v>193</v>
      </c>
      <c r="Y397" s="213"/>
      <c r="Z397" s="213"/>
      <c r="AA397" s="213"/>
      <c r="AB397" s="213"/>
      <c r="AC397" s="213"/>
      <c r="AD397" s="213"/>
      <c r="AE397" s="213"/>
      <c r="AF397" s="213"/>
      <c r="AG397" s="213" t="s">
        <v>194</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ht="22.5" outlineLevel="1">
      <c r="A398" s="239">
        <v>273</v>
      </c>
      <c r="B398" s="240" t="s">
        <v>821</v>
      </c>
      <c r="C398" s="252" t="s">
        <v>822</v>
      </c>
      <c r="D398" s="241" t="s">
        <v>300</v>
      </c>
      <c r="E398" s="242">
        <v>2</v>
      </c>
      <c r="F398" s="243"/>
      <c r="G398" s="244">
        <f>ROUND(E398*F398,2)</f>
        <v>0</v>
      </c>
      <c r="H398" s="243"/>
      <c r="I398" s="244">
        <f>ROUND(E398*H398,2)</f>
        <v>0</v>
      </c>
      <c r="J398" s="243"/>
      <c r="K398" s="244">
        <f>ROUND(E398*J398,2)</f>
        <v>0</v>
      </c>
      <c r="L398" s="244">
        <v>21</v>
      </c>
      <c r="M398" s="244">
        <f>G398*(1+L398/100)</f>
        <v>0</v>
      </c>
      <c r="N398" s="244">
        <v>0</v>
      </c>
      <c r="O398" s="244">
        <f>ROUND(E398*N398,2)</f>
        <v>0</v>
      </c>
      <c r="P398" s="244">
        <v>0</v>
      </c>
      <c r="Q398" s="244">
        <f>ROUND(E398*P398,2)</f>
        <v>0</v>
      </c>
      <c r="R398" s="244"/>
      <c r="S398" s="244" t="s">
        <v>400</v>
      </c>
      <c r="T398" s="245" t="s">
        <v>401</v>
      </c>
      <c r="U398" s="222">
        <v>0</v>
      </c>
      <c r="V398" s="222">
        <f>ROUND(E398*U398,2)</f>
        <v>0</v>
      </c>
      <c r="W398" s="222"/>
      <c r="X398" s="222" t="s">
        <v>193</v>
      </c>
      <c r="Y398" s="213"/>
      <c r="Z398" s="213"/>
      <c r="AA398" s="213"/>
      <c r="AB398" s="213"/>
      <c r="AC398" s="213"/>
      <c r="AD398" s="213"/>
      <c r="AE398" s="213"/>
      <c r="AF398" s="213"/>
      <c r="AG398" s="213" t="s">
        <v>194</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9">
        <v>274</v>
      </c>
      <c r="B399" s="240" t="s">
        <v>823</v>
      </c>
      <c r="C399" s="252" t="s">
        <v>824</v>
      </c>
      <c r="D399" s="241" t="s">
        <v>300</v>
      </c>
      <c r="E399" s="242">
        <v>2</v>
      </c>
      <c r="F399" s="243"/>
      <c r="G399" s="244">
        <f>ROUND(E399*F399,2)</f>
        <v>0</v>
      </c>
      <c r="H399" s="243"/>
      <c r="I399" s="244">
        <f>ROUND(E399*H399,2)</f>
        <v>0</v>
      </c>
      <c r="J399" s="243"/>
      <c r="K399" s="244">
        <f>ROUND(E399*J399,2)</f>
        <v>0</v>
      </c>
      <c r="L399" s="244">
        <v>21</v>
      </c>
      <c r="M399" s="244">
        <f>G399*(1+L399/100)</f>
        <v>0</v>
      </c>
      <c r="N399" s="244">
        <v>0</v>
      </c>
      <c r="O399" s="244">
        <f>ROUND(E399*N399,2)</f>
        <v>0</v>
      </c>
      <c r="P399" s="244">
        <v>0</v>
      </c>
      <c r="Q399" s="244">
        <f>ROUND(E399*P399,2)</f>
        <v>0</v>
      </c>
      <c r="R399" s="244"/>
      <c r="S399" s="244" t="s">
        <v>400</v>
      </c>
      <c r="T399" s="245" t="s">
        <v>401</v>
      </c>
      <c r="U399" s="222">
        <v>0</v>
      </c>
      <c r="V399" s="222">
        <f>ROUND(E399*U399,2)</f>
        <v>0</v>
      </c>
      <c r="W399" s="222"/>
      <c r="X399" s="222" t="s">
        <v>193</v>
      </c>
      <c r="Y399" s="213"/>
      <c r="Z399" s="213"/>
      <c r="AA399" s="213"/>
      <c r="AB399" s="213"/>
      <c r="AC399" s="213"/>
      <c r="AD399" s="213"/>
      <c r="AE399" s="213"/>
      <c r="AF399" s="213"/>
      <c r="AG399" s="213" t="s">
        <v>194</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39">
        <v>275</v>
      </c>
      <c r="B400" s="240" t="s">
        <v>825</v>
      </c>
      <c r="C400" s="252" t="s">
        <v>826</v>
      </c>
      <c r="D400" s="241" t="s">
        <v>300</v>
      </c>
      <c r="E400" s="242">
        <v>2</v>
      </c>
      <c r="F400" s="243"/>
      <c r="G400" s="244">
        <f>ROUND(E400*F400,2)</f>
        <v>0</v>
      </c>
      <c r="H400" s="243"/>
      <c r="I400" s="244">
        <f>ROUND(E400*H400,2)</f>
        <v>0</v>
      </c>
      <c r="J400" s="243"/>
      <c r="K400" s="244">
        <f>ROUND(E400*J400,2)</f>
        <v>0</v>
      </c>
      <c r="L400" s="244">
        <v>21</v>
      </c>
      <c r="M400" s="244">
        <f>G400*(1+L400/100)</f>
        <v>0</v>
      </c>
      <c r="N400" s="244">
        <v>0</v>
      </c>
      <c r="O400" s="244">
        <f>ROUND(E400*N400,2)</f>
        <v>0</v>
      </c>
      <c r="P400" s="244">
        <v>0</v>
      </c>
      <c r="Q400" s="244">
        <f>ROUND(E400*P400,2)</f>
        <v>0</v>
      </c>
      <c r="R400" s="244"/>
      <c r="S400" s="244" t="s">
        <v>400</v>
      </c>
      <c r="T400" s="245" t="s">
        <v>401</v>
      </c>
      <c r="U400" s="222">
        <v>0</v>
      </c>
      <c r="V400" s="222">
        <f>ROUND(E400*U400,2)</f>
        <v>0</v>
      </c>
      <c r="W400" s="222"/>
      <c r="X400" s="222" t="s">
        <v>193</v>
      </c>
      <c r="Y400" s="213"/>
      <c r="Z400" s="213"/>
      <c r="AA400" s="213"/>
      <c r="AB400" s="213"/>
      <c r="AC400" s="213"/>
      <c r="AD400" s="213"/>
      <c r="AE400" s="213"/>
      <c r="AF400" s="213"/>
      <c r="AG400" s="213" t="s">
        <v>194</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39">
        <v>276</v>
      </c>
      <c r="B401" s="240" t="s">
        <v>827</v>
      </c>
      <c r="C401" s="252" t="s">
        <v>828</v>
      </c>
      <c r="D401" s="241" t="s">
        <v>300</v>
      </c>
      <c r="E401" s="242">
        <v>2</v>
      </c>
      <c r="F401" s="243"/>
      <c r="G401" s="244">
        <f>ROUND(E401*F401,2)</f>
        <v>0</v>
      </c>
      <c r="H401" s="243"/>
      <c r="I401" s="244">
        <f>ROUND(E401*H401,2)</f>
        <v>0</v>
      </c>
      <c r="J401" s="243"/>
      <c r="K401" s="244">
        <f>ROUND(E401*J401,2)</f>
        <v>0</v>
      </c>
      <c r="L401" s="244">
        <v>21</v>
      </c>
      <c r="M401" s="244">
        <f>G401*(1+L401/100)</f>
        <v>0</v>
      </c>
      <c r="N401" s="244">
        <v>0</v>
      </c>
      <c r="O401" s="244">
        <f>ROUND(E401*N401,2)</f>
        <v>0</v>
      </c>
      <c r="P401" s="244">
        <v>0</v>
      </c>
      <c r="Q401" s="244">
        <f>ROUND(E401*P401,2)</f>
        <v>0</v>
      </c>
      <c r="R401" s="244"/>
      <c r="S401" s="244" t="s">
        <v>400</v>
      </c>
      <c r="T401" s="245" t="s">
        <v>401</v>
      </c>
      <c r="U401" s="222">
        <v>0</v>
      </c>
      <c r="V401" s="222">
        <f>ROUND(E401*U401,2)</f>
        <v>0</v>
      </c>
      <c r="W401" s="222"/>
      <c r="X401" s="222" t="s">
        <v>193</v>
      </c>
      <c r="Y401" s="213"/>
      <c r="Z401" s="213"/>
      <c r="AA401" s="213"/>
      <c r="AB401" s="213"/>
      <c r="AC401" s="213"/>
      <c r="AD401" s="213"/>
      <c r="AE401" s="213"/>
      <c r="AF401" s="213"/>
      <c r="AG401" s="213" t="s">
        <v>194</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c r="A402" s="239">
        <v>277</v>
      </c>
      <c r="B402" s="240" t="s">
        <v>829</v>
      </c>
      <c r="C402" s="252" t="s">
        <v>830</v>
      </c>
      <c r="D402" s="241" t="s">
        <v>300</v>
      </c>
      <c r="E402" s="242">
        <v>3</v>
      </c>
      <c r="F402" s="243"/>
      <c r="G402" s="244">
        <f>ROUND(E402*F402,2)</f>
        <v>0</v>
      </c>
      <c r="H402" s="243"/>
      <c r="I402" s="244">
        <f>ROUND(E402*H402,2)</f>
        <v>0</v>
      </c>
      <c r="J402" s="243"/>
      <c r="K402" s="244">
        <f>ROUND(E402*J402,2)</f>
        <v>0</v>
      </c>
      <c r="L402" s="244">
        <v>21</v>
      </c>
      <c r="M402" s="244">
        <f>G402*(1+L402/100)</f>
        <v>0</v>
      </c>
      <c r="N402" s="244">
        <v>0</v>
      </c>
      <c r="O402" s="244">
        <f>ROUND(E402*N402,2)</f>
        <v>0</v>
      </c>
      <c r="P402" s="244">
        <v>0</v>
      </c>
      <c r="Q402" s="244">
        <f>ROUND(E402*P402,2)</f>
        <v>0</v>
      </c>
      <c r="R402" s="244"/>
      <c r="S402" s="244" t="s">
        <v>400</v>
      </c>
      <c r="T402" s="245" t="s">
        <v>401</v>
      </c>
      <c r="U402" s="222">
        <v>0</v>
      </c>
      <c r="V402" s="222">
        <f>ROUND(E402*U402,2)</f>
        <v>0</v>
      </c>
      <c r="W402" s="222"/>
      <c r="X402" s="222" t="s">
        <v>193</v>
      </c>
      <c r="Y402" s="213"/>
      <c r="Z402" s="213"/>
      <c r="AA402" s="213"/>
      <c r="AB402" s="213"/>
      <c r="AC402" s="213"/>
      <c r="AD402" s="213"/>
      <c r="AE402" s="213"/>
      <c r="AF402" s="213"/>
      <c r="AG402" s="213" t="s">
        <v>194</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39">
        <v>278</v>
      </c>
      <c r="B403" s="240" t="s">
        <v>831</v>
      </c>
      <c r="C403" s="252" t="s">
        <v>832</v>
      </c>
      <c r="D403" s="241" t="s">
        <v>300</v>
      </c>
      <c r="E403" s="242">
        <v>2</v>
      </c>
      <c r="F403" s="243"/>
      <c r="G403" s="244">
        <f>ROUND(E403*F403,2)</f>
        <v>0</v>
      </c>
      <c r="H403" s="243"/>
      <c r="I403" s="244">
        <f>ROUND(E403*H403,2)</f>
        <v>0</v>
      </c>
      <c r="J403" s="243"/>
      <c r="K403" s="244">
        <f>ROUND(E403*J403,2)</f>
        <v>0</v>
      </c>
      <c r="L403" s="244">
        <v>21</v>
      </c>
      <c r="M403" s="244">
        <f>G403*(1+L403/100)</f>
        <v>0</v>
      </c>
      <c r="N403" s="244">
        <v>0</v>
      </c>
      <c r="O403" s="244">
        <f>ROUND(E403*N403,2)</f>
        <v>0</v>
      </c>
      <c r="P403" s="244">
        <v>0</v>
      </c>
      <c r="Q403" s="244">
        <f>ROUND(E403*P403,2)</f>
        <v>0</v>
      </c>
      <c r="R403" s="244"/>
      <c r="S403" s="244" t="s">
        <v>400</v>
      </c>
      <c r="T403" s="245" t="s">
        <v>401</v>
      </c>
      <c r="U403" s="222">
        <v>0</v>
      </c>
      <c r="V403" s="222">
        <f>ROUND(E403*U403,2)</f>
        <v>0</v>
      </c>
      <c r="W403" s="222"/>
      <c r="X403" s="222" t="s">
        <v>193</v>
      </c>
      <c r="Y403" s="213"/>
      <c r="Z403" s="213"/>
      <c r="AA403" s="213"/>
      <c r="AB403" s="213"/>
      <c r="AC403" s="213"/>
      <c r="AD403" s="213"/>
      <c r="AE403" s="213"/>
      <c r="AF403" s="213"/>
      <c r="AG403" s="213" t="s">
        <v>194</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9">
        <v>279</v>
      </c>
      <c r="B404" s="240" t="s">
        <v>833</v>
      </c>
      <c r="C404" s="252" t="s">
        <v>834</v>
      </c>
      <c r="D404" s="241" t="s">
        <v>300</v>
      </c>
      <c r="E404" s="242">
        <v>6</v>
      </c>
      <c r="F404" s="243"/>
      <c r="G404" s="244">
        <f>ROUND(E404*F404,2)</f>
        <v>0</v>
      </c>
      <c r="H404" s="243"/>
      <c r="I404" s="244">
        <f>ROUND(E404*H404,2)</f>
        <v>0</v>
      </c>
      <c r="J404" s="243"/>
      <c r="K404" s="244">
        <f>ROUND(E404*J404,2)</f>
        <v>0</v>
      </c>
      <c r="L404" s="244">
        <v>21</v>
      </c>
      <c r="M404" s="244">
        <f>G404*(1+L404/100)</f>
        <v>0</v>
      </c>
      <c r="N404" s="244">
        <v>0</v>
      </c>
      <c r="O404" s="244">
        <f>ROUND(E404*N404,2)</f>
        <v>0</v>
      </c>
      <c r="P404" s="244">
        <v>0</v>
      </c>
      <c r="Q404" s="244">
        <f>ROUND(E404*P404,2)</f>
        <v>0</v>
      </c>
      <c r="R404" s="244"/>
      <c r="S404" s="244" t="s">
        <v>400</v>
      </c>
      <c r="T404" s="245" t="s">
        <v>401</v>
      </c>
      <c r="U404" s="222">
        <v>0</v>
      </c>
      <c r="V404" s="222">
        <f>ROUND(E404*U404,2)</f>
        <v>0</v>
      </c>
      <c r="W404" s="222"/>
      <c r="X404" s="222" t="s">
        <v>193</v>
      </c>
      <c r="Y404" s="213"/>
      <c r="Z404" s="213"/>
      <c r="AA404" s="213"/>
      <c r="AB404" s="213"/>
      <c r="AC404" s="213"/>
      <c r="AD404" s="213"/>
      <c r="AE404" s="213"/>
      <c r="AF404" s="213"/>
      <c r="AG404" s="213" t="s">
        <v>194</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39">
        <v>280</v>
      </c>
      <c r="B405" s="240" t="s">
        <v>835</v>
      </c>
      <c r="C405" s="252" t="s">
        <v>836</v>
      </c>
      <c r="D405" s="241" t="s">
        <v>300</v>
      </c>
      <c r="E405" s="242">
        <v>2</v>
      </c>
      <c r="F405" s="243"/>
      <c r="G405" s="244">
        <f>ROUND(E405*F405,2)</f>
        <v>0</v>
      </c>
      <c r="H405" s="243"/>
      <c r="I405" s="244">
        <f>ROUND(E405*H405,2)</f>
        <v>0</v>
      </c>
      <c r="J405" s="243"/>
      <c r="K405" s="244">
        <f>ROUND(E405*J405,2)</f>
        <v>0</v>
      </c>
      <c r="L405" s="244">
        <v>21</v>
      </c>
      <c r="M405" s="244">
        <f>G405*(1+L405/100)</f>
        <v>0</v>
      </c>
      <c r="N405" s="244">
        <v>0</v>
      </c>
      <c r="O405" s="244">
        <f>ROUND(E405*N405,2)</f>
        <v>0</v>
      </c>
      <c r="P405" s="244">
        <v>0</v>
      </c>
      <c r="Q405" s="244">
        <f>ROUND(E405*P405,2)</f>
        <v>0</v>
      </c>
      <c r="R405" s="244"/>
      <c r="S405" s="244" t="s">
        <v>400</v>
      </c>
      <c r="T405" s="245" t="s">
        <v>401</v>
      </c>
      <c r="U405" s="222">
        <v>0</v>
      </c>
      <c r="V405" s="222">
        <f>ROUND(E405*U405,2)</f>
        <v>0</v>
      </c>
      <c r="W405" s="222"/>
      <c r="X405" s="222" t="s">
        <v>193</v>
      </c>
      <c r="Y405" s="213"/>
      <c r="Z405" s="213"/>
      <c r="AA405" s="213"/>
      <c r="AB405" s="213"/>
      <c r="AC405" s="213"/>
      <c r="AD405" s="213"/>
      <c r="AE405" s="213"/>
      <c r="AF405" s="213"/>
      <c r="AG405" s="213" t="s">
        <v>194</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c r="A406" s="239">
        <v>281</v>
      </c>
      <c r="B406" s="240" t="s">
        <v>837</v>
      </c>
      <c r="C406" s="252" t="s">
        <v>838</v>
      </c>
      <c r="D406" s="241" t="s">
        <v>300</v>
      </c>
      <c r="E406" s="242">
        <v>1</v>
      </c>
      <c r="F406" s="243"/>
      <c r="G406" s="244">
        <f>ROUND(E406*F406,2)</f>
        <v>0</v>
      </c>
      <c r="H406" s="243"/>
      <c r="I406" s="244">
        <f>ROUND(E406*H406,2)</f>
        <v>0</v>
      </c>
      <c r="J406" s="243"/>
      <c r="K406" s="244">
        <f>ROUND(E406*J406,2)</f>
        <v>0</v>
      </c>
      <c r="L406" s="244">
        <v>21</v>
      </c>
      <c r="M406" s="244">
        <f>G406*(1+L406/100)</f>
        <v>0</v>
      </c>
      <c r="N406" s="244">
        <v>0</v>
      </c>
      <c r="O406" s="244">
        <f>ROUND(E406*N406,2)</f>
        <v>0</v>
      </c>
      <c r="P406" s="244">
        <v>0</v>
      </c>
      <c r="Q406" s="244">
        <f>ROUND(E406*P406,2)</f>
        <v>0</v>
      </c>
      <c r="R406" s="244"/>
      <c r="S406" s="244" t="s">
        <v>400</v>
      </c>
      <c r="T406" s="245" t="s">
        <v>401</v>
      </c>
      <c r="U406" s="222">
        <v>0</v>
      </c>
      <c r="V406" s="222">
        <f>ROUND(E406*U406,2)</f>
        <v>0</v>
      </c>
      <c r="W406" s="222"/>
      <c r="X406" s="222" t="s">
        <v>193</v>
      </c>
      <c r="Y406" s="213"/>
      <c r="Z406" s="213"/>
      <c r="AA406" s="213"/>
      <c r="AB406" s="213"/>
      <c r="AC406" s="213"/>
      <c r="AD406" s="213"/>
      <c r="AE406" s="213"/>
      <c r="AF406" s="213"/>
      <c r="AG406" s="213" t="s">
        <v>194</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39">
        <v>282</v>
      </c>
      <c r="B407" s="240" t="s">
        <v>839</v>
      </c>
      <c r="C407" s="252" t="s">
        <v>840</v>
      </c>
      <c r="D407" s="241" t="s">
        <v>300</v>
      </c>
      <c r="E407" s="242">
        <v>3</v>
      </c>
      <c r="F407" s="243"/>
      <c r="G407" s="244">
        <f>ROUND(E407*F407,2)</f>
        <v>0</v>
      </c>
      <c r="H407" s="243"/>
      <c r="I407" s="244">
        <f>ROUND(E407*H407,2)</f>
        <v>0</v>
      </c>
      <c r="J407" s="243"/>
      <c r="K407" s="244">
        <f>ROUND(E407*J407,2)</f>
        <v>0</v>
      </c>
      <c r="L407" s="244">
        <v>21</v>
      </c>
      <c r="M407" s="244">
        <f>G407*(1+L407/100)</f>
        <v>0</v>
      </c>
      <c r="N407" s="244">
        <v>0</v>
      </c>
      <c r="O407" s="244">
        <f>ROUND(E407*N407,2)</f>
        <v>0</v>
      </c>
      <c r="P407" s="244">
        <v>0</v>
      </c>
      <c r="Q407" s="244">
        <f>ROUND(E407*P407,2)</f>
        <v>0</v>
      </c>
      <c r="R407" s="244"/>
      <c r="S407" s="244" t="s">
        <v>400</v>
      </c>
      <c r="T407" s="245" t="s">
        <v>401</v>
      </c>
      <c r="U407" s="222">
        <v>0</v>
      </c>
      <c r="V407" s="222">
        <f>ROUND(E407*U407,2)</f>
        <v>0</v>
      </c>
      <c r="W407" s="222"/>
      <c r="X407" s="222" t="s">
        <v>193</v>
      </c>
      <c r="Y407" s="213"/>
      <c r="Z407" s="213"/>
      <c r="AA407" s="213"/>
      <c r="AB407" s="213"/>
      <c r="AC407" s="213"/>
      <c r="AD407" s="213"/>
      <c r="AE407" s="213"/>
      <c r="AF407" s="213"/>
      <c r="AG407" s="213" t="s">
        <v>194</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39">
        <v>283</v>
      </c>
      <c r="B408" s="240" t="s">
        <v>841</v>
      </c>
      <c r="C408" s="252" t="s">
        <v>842</v>
      </c>
      <c r="D408" s="241" t="s">
        <v>300</v>
      </c>
      <c r="E408" s="242">
        <v>1</v>
      </c>
      <c r="F408" s="243"/>
      <c r="G408" s="244">
        <f>ROUND(E408*F408,2)</f>
        <v>0</v>
      </c>
      <c r="H408" s="243"/>
      <c r="I408" s="244">
        <f>ROUND(E408*H408,2)</f>
        <v>0</v>
      </c>
      <c r="J408" s="243"/>
      <c r="K408" s="244">
        <f>ROUND(E408*J408,2)</f>
        <v>0</v>
      </c>
      <c r="L408" s="244">
        <v>21</v>
      </c>
      <c r="M408" s="244">
        <f>G408*(1+L408/100)</f>
        <v>0</v>
      </c>
      <c r="N408" s="244">
        <v>0</v>
      </c>
      <c r="O408" s="244">
        <f>ROUND(E408*N408,2)</f>
        <v>0</v>
      </c>
      <c r="P408" s="244">
        <v>0</v>
      </c>
      <c r="Q408" s="244">
        <f>ROUND(E408*P408,2)</f>
        <v>0</v>
      </c>
      <c r="R408" s="244"/>
      <c r="S408" s="244" t="s">
        <v>400</v>
      </c>
      <c r="T408" s="245" t="s">
        <v>401</v>
      </c>
      <c r="U408" s="222">
        <v>0</v>
      </c>
      <c r="V408" s="222">
        <f>ROUND(E408*U408,2)</f>
        <v>0</v>
      </c>
      <c r="W408" s="222"/>
      <c r="X408" s="222" t="s">
        <v>193</v>
      </c>
      <c r="Y408" s="213"/>
      <c r="Z408" s="213"/>
      <c r="AA408" s="213"/>
      <c r="AB408" s="213"/>
      <c r="AC408" s="213"/>
      <c r="AD408" s="213"/>
      <c r="AE408" s="213"/>
      <c r="AF408" s="213"/>
      <c r="AG408" s="213" t="s">
        <v>194</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9">
        <v>284</v>
      </c>
      <c r="B409" s="240" t="s">
        <v>843</v>
      </c>
      <c r="C409" s="252" t="s">
        <v>844</v>
      </c>
      <c r="D409" s="241" t="s">
        <v>300</v>
      </c>
      <c r="E409" s="242">
        <v>2</v>
      </c>
      <c r="F409" s="243"/>
      <c r="G409" s="244">
        <f>ROUND(E409*F409,2)</f>
        <v>0</v>
      </c>
      <c r="H409" s="243"/>
      <c r="I409" s="244">
        <f>ROUND(E409*H409,2)</f>
        <v>0</v>
      </c>
      <c r="J409" s="243"/>
      <c r="K409" s="244">
        <f>ROUND(E409*J409,2)</f>
        <v>0</v>
      </c>
      <c r="L409" s="244">
        <v>21</v>
      </c>
      <c r="M409" s="244">
        <f>G409*(1+L409/100)</f>
        <v>0</v>
      </c>
      <c r="N409" s="244">
        <v>0</v>
      </c>
      <c r="O409" s="244">
        <f>ROUND(E409*N409,2)</f>
        <v>0</v>
      </c>
      <c r="P409" s="244">
        <v>0</v>
      </c>
      <c r="Q409" s="244">
        <f>ROUND(E409*P409,2)</f>
        <v>0</v>
      </c>
      <c r="R409" s="244"/>
      <c r="S409" s="244" t="s">
        <v>400</v>
      </c>
      <c r="T409" s="245" t="s">
        <v>401</v>
      </c>
      <c r="U409" s="222">
        <v>0</v>
      </c>
      <c r="V409" s="222">
        <f>ROUND(E409*U409,2)</f>
        <v>0</v>
      </c>
      <c r="W409" s="222"/>
      <c r="X409" s="222" t="s">
        <v>193</v>
      </c>
      <c r="Y409" s="213"/>
      <c r="Z409" s="213"/>
      <c r="AA409" s="213"/>
      <c r="AB409" s="213"/>
      <c r="AC409" s="213"/>
      <c r="AD409" s="213"/>
      <c r="AE409" s="213"/>
      <c r="AF409" s="213"/>
      <c r="AG409" s="213" t="s">
        <v>194</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c r="A410" s="224" t="s">
        <v>185</v>
      </c>
      <c r="B410" s="225" t="s">
        <v>157</v>
      </c>
      <c r="C410" s="249" t="s">
        <v>27</v>
      </c>
      <c r="D410" s="226"/>
      <c r="E410" s="227"/>
      <c r="F410" s="228"/>
      <c r="G410" s="228">
        <f>SUMIF(AG411:AG416,"&lt;&gt;NOR",G411:G416)</f>
        <v>0</v>
      </c>
      <c r="H410" s="228"/>
      <c r="I410" s="228">
        <f>SUM(I411:I416)</f>
        <v>0</v>
      </c>
      <c r="J410" s="228"/>
      <c r="K410" s="228">
        <f>SUM(K411:K416)</f>
        <v>0</v>
      </c>
      <c r="L410" s="228"/>
      <c r="M410" s="228">
        <f>SUM(M411:M416)</f>
        <v>0</v>
      </c>
      <c r="N410" s="228"/>
      <c r="O410" s="228">
        <f>SUM(O411:O416)</f>
        <v>0</v>
      </c>
      <c r="P410" s="228"/>
      <c r="Q410" s="228">
        <f>SUM(Q411:Q416)</f>
        <v>0</v>
      </c>
      <c r="R410" s="228"/>
      <c r="S410" s="228"/>
      <c r="T410" s="229"/>
      <c r="U410" s="223"/>
      <c r="V410" s="223">
        <f>SUM(V411:V416)</f>
        <v>0</v>
      </c>
      <c r="W410" s="223"/>
      <c r="X410" s="223"/>
      <c r="AG410" t="s">
        <v>186</v>
      </c>
    </row>
    <row r="411" spans="1:60" outlineLevel="1">
      <c r="A411" s="239">
        <v>285</v>
      </c>
      <c r="B411" s="240" t="s">
        <v>845</v>
      </c>
      <c r="C411" s="252" t="s">
        <v>846</v>
      </c>
      <c r="D411" s="241" t="s">
        <v>847</v>
      </c>
      <c r="E411" s="242">
        <v>1</v>
      </c>
      <c r="F411" s="243"/>
      <c r="G411" s="244">
        <f>ROUND(E411*F411,2)</f>
        <v>0</v>
      </c>
      <c r="H411" s="243"/>
      <c r="I411" s="244">
        <f>ROUND(E411*H411,2)</f>
        <v>0</v>
      </c>
      <c r="J411" s="243"/>
      <c r="K411" s="244">
        <f>ROUND(E411*J411,2)</f>
        <v>0</v>
      </c>
      <c r="L411" s="244">
        <v>21</v>
      </c>
      <c r="M411" s="244">
        <f>G411*(1+L411/100)</f>
        <v>0</v>
      </c>
      <c r="N411" s="244">
        <v>0</v>
      </c>
      <c r="O411" s="244">
        <f>ROUND(E411*N411,2)</f>
        <v>0</v>
      </c>
      <c r="P411" s="244">
        <v>0</v>
      </c>
      <c r="Q411" s="244">
        <f>ROUND(E411*P411,2)</f>
        <v>0</v>
      </c>
      <c r="R411" s="244"/>
      <c r="S411" s="244" t="s">
        <v>191</v>
      </c>
      <c r="T411" s="245" t="s">
        <v>401</v>
      </c>
      <c r="U411" s="222">
        <v>0</v>
      </c>
      <c r="V411" s="222">
        <f>ROUND(E411*U411,2)</f>
        <v>0</v>
      </c>
      <c r="W411" s="222"/>
      <c r="X411" s="222" t="s">
        <v>848</v>
      </c>
      <c r="Y411" s="213"/>
      <c r="Z411" s="213"/>
      <c r="AA411" s="213"/>
      <c r="AB411" s="213"/>
      <c r="AC411" s="213"/>
      <c r="AD411" s="213"/>
      <c r="AE411" s="213"/>
      <c r="AF411" s="213"/>
      <c r="AG411" s="213" t="s">
        <v>849</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c r="A412" s="239">
        <v>286</v>
      </c>
      <c r="B412" s="240" t="s">
        <v>850</v>
      </c>
      <c r="C412" s="252" t="s">
        <v>851</v>
      </c>
      <c r="D412" s="241" t="s">
        <v>847</v>
      </c>
      <c r="E412" s="242">
        <v>1</v>
      </c>
      <c r="F412" s="243"/>
      <c r="G412" s="244">
        <f>ROUND(E412*F412,2)</f>
        <v>0</v>
      </c>
      <c r="H412" s="243"/>
      <c r="I412" s="244">
        <f>ROUND(E412*H412,2)</f>
        <v>0</v>
      </c>
      <c r="J412" s="243"/>
      <c r="K412" s="244">
        <f>ROUND(E412*J412,2)</f>
        <v>0</v>
      </c>
      <c r="L412" s="244">
        <v>21</v>
      </c>
      <c r="M412" s="244">
        <f>G412*(1+L412/100)</f>
        <v>0</v>
      </c>
      <c r="N412" s="244">
        <v>0</v>
      </c>
      <c r="O412" s="244">
        <f>ROUND(E412*N412,2)</f>
        <v>0</v>
      </c>
      <c r="P412" s="244">
        <v>0</v>
      </c>
      <c r="Q412" s="244">
        <f>ROUND(E412*P412,2)</f>
        <v>0</v>
      </c>
      <c r="R412" s="244"/>
      <c r="S412" s="244" t="s">
        <v>191</v>
      </c>
      <c r="T412" s="245" t="s">
        <v>401</v>
      </c>
      <c r="U412" s="222">
        <v>0</v>
      </c>
      <c r="V412" s="222">
        <f>ROUND(E412*U412,2)</f>
        <v>0</v>
      </c>
      <c r="W412" s="222"/>
      <c r="X412" s="222" t="s">
        <v>848</v>
      </c>
      <c r="Y412" s="213"/>
      <c r="Z412" s="213"/>
      <c r="AA412" s="213"/>
      <c r="AB412" s="213"/>
      <c r="AC412" s="213"/>
      <c r="AD412" s="213"/>
      <c r="AE412" s="213"/>
      <c r="AF412" s="213"/>
      <c r="AG412" s="213" t="s">
        <v>852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30">
        <v>287</v>
      </c>
      <c r="B413" s="231" t="s">
        <v>853</v>
      </c>
      <c r="C413" s="250" t="s">
        <v>854</v>
      </c>
      <c r="D413" s="232" t="s">
        <v>847</v>
      </c>
      <c r="E413" s="233">
        <v>1</v>
      </c>
      <c r="F413" s="234"/>
      <c r="G413" s="235">
        <f>ROUND(E413*F413,2)</f>
        <v>0</v>
      </c>
      <c r="H413" s="234"/>
      <c r="I413" s="235">
        <f>ROUND(E413*H413,2)</f>
        <v>0</v>
      </c>
      <c r="J413" s="234"/>
      <c r="K413" s="235">
        <f>ROUND(E413*J413,2)</f>
        <v>0</v>
      </c>
      <c r="L413" s="235">
        <v>21</v>
      </c>
      <c r="M413" s="235">
        <f>G413*(1+L413/100)</f>
        <v>0</v>
      </c>
      <c r="N413" s="235">
        <v>0</v>
      </c>
      <c r="O413" s="235">
        <f>ROUND(E413*N413,2)</f>
        <v>0</v>
      </c>
      <c r="P413" s="235">
        <v>0</v>
      </c>
      <c r="Q413" s="235">
        <f>ROUND(E413*P413,2)</f>
        <v>0</v>
      </c>
      <c r="R413" s="235"/>
      <c r="S413" s="235" t="s">
        <v>191</v>
      </c>
      <c r="T413" s="236" t="s">
        <v>401</v>
      </c>
      <c r="U413" s="222">
        <v>0</v>
      </c>
      <c r="V413" s="222">
        <f>ROUND(E413*U413,2)</f>
        <v>0</v>
      </c>
      <c r="W413" s="222"/>
      <c r="X413" s="222" t="s">
        <v>848</v>
      </c>
      <c r="Y413" s="213"/>
      <c r="Z413" s="213"/>
      <c r="AA413" s="213"/>
      <c r="AB413" s="213"/>
      <c r="AC413" s="213"/>
      <c r="AD413" s="213"/>
      <c r="AE413" s="213"/>
      <c r="AF413" s="213"/>
      <c r="AG413" s="213" t="s">
        <v>849</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4" t="s">
        <v>855</v>
      </c>
      <c r="D414" s="247"/>
      <c r="E414" s="247"/>
      <c r="F414" s="247"/>
      <c r="G414" s="247"/>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856</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37" t="str">
        <f>C414</f>
        <v>Náklady na individuální zkoušky dodaných a smontovaných technologických zařízení včetně komplexního vyzkoušení.</v>
      </c>
      <c r="BB414" s="213"/>
      <c r="BC414" s="213"/>
      <c r="BD414" s="213"/>
      <c r="BE414" s="213"/>
      <c r="BF414" s="213"/>
      <c r="BG414" s="213"/>
      <c r="BH414" s="213"/>
    </row>
    <row r="415" spans="1:60" outlineLevel="1">
      <c r="A415" s="239">
        <v>288</v>
      </c>
      <c r="B415" s="240" t="s">
        <v>857</v>
      </c>
      <c r="C415" s="252" t="s">
        <v>858</v>
      </c>
      <c r="D415" s="241" t="s">
        <v>847</v>
      </c>
      <c r="E415" s="242">
        <v>1</v>
      </c>
      <c r="F415" s="243"/>
      <c r="G415" s="244">
        <f>ROUND(E415*F415,2)</f>
        <v>0</v>
      </c>
      <c r="H415" s="243"/>
      <c r="I415" s="244">
        <f>ROUND(E415*H415,2)</f>
        <v>0</v>
      </c>
      <c r="J415" s="243"/>
      <c r="K415" s="244">
        <f>ROUND(E415*J415,2)</f>
        <v>0</v>
      </c>
      <c r="L415" s="244">
        <v>21</v>
      </c>
      <c r="M415" s="244">
        <f>G415*(1+L415/100)</f>
        <v>0</v>
      </c>
      <c r="N415" s="244">
        <v>0</v>
      </c>
      <c r="O415" s="244">
        <f>ROUND(E415*N415,2)</f>
        <v>0</v>
      </c>
      <c r="P415" s="244">
        <v>0</v>
      </c>
      <c r="Q415" s="244">
        <f>ROUND(E415*P415,2)</f>
        <v>0</v>
      </c>
      <c r="R415" s="244"/>
      <c r="S415" s="244" t="s">
        <v>191</v>
      </c>
      <c r="T415" s="245" t="s">
        <v>401</v>
      </c>
      <c r="U415" s="222">
        <v>0</v>
      </c>
      <c r="V415" s="222">
        <f>ROUND(E415*U415,2)</f>
        <v>0</v>
      </c>
      <c r="W415" s="222"/>
      <c r="X415" s="222" t="s">
        <v>848</v>
      </c>
      <c r="Y415" s="213"/>
      <c r="Z415" s="213"/>
      <c r="AA415" s="213"/>
      <c r="AB415" s="213"/>
      <c r="AC415" s="213"/>
      <c r="AD415" s="213"/>
      <c r="AE415" s="213"/>
      <c r="AF415" s="213"/>
      <c r="AG415" s="213" t="s">
        <v>849</v>
      </c>
      <c r="AH415" s="213"/>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1">
      <c r="A416" s="230">
        <v>289</v>
      </c>
      <c r="B416" s="231" t="s">
        <v>859</v>
      </c>
      <c r="C416" s="250" t="s">
        <v>860</v>
      </c>
      <c r="D416" s="232" t="s">
        <v>847</v>
      </c>
      <c r="E416" s="233">
        <v>1</v>
      </c>
      <c r="F416" s="234"/>
      <c r="G416" s="235">
        <f>ROUND(E416*F416,2)</f>
        <v>0</v>
      </c>
      <c r="H416" s="234"/>
      <c r="I416" s="235">
        <f>ROUND(E416*H416,2)</f>
        <v>0</v>
      </c>
      <c r="J416" s="234"/>
      <c r="K416" s="235">
        <f>ROUND(E416*J416,2)</f>
        <v>0</v>
      </c>
      <c r="L416" s="235">
        <v>21</v>
      </c>
      <c r="M416" s="235">
        <f>G416*(1+L416/100)</f>
        <v>0</v>
      </c>
      <c r="N416" s="235">
        <v>0</v>
      </c>
      <c r="O416" s="235">
        <f>ROUND(E416*N416,2)</f>
        <v>0</v>
      </c>
      <c r="P416" s="235">
        <v>0</v>
      </c>
      <c r="Q416" s="235">
        <f>ROUND(E416*P416,2)</f>
        <v>0</v>
      </c>
      <c r="R416" s="235"/>
      <c r="S416" s="235" t="s">
        <v>400</v>
      </c>
      <c r="T416" s="236" t="s">
        <v>401</v>
      </c>
      <c r="U416" s="222">
        <v>0</v>
      </c>
      <c r="V416" s="222">
        <f>ROUND(E416*U416,2)</f>
        <v>0</v>
      </c>
      <c r="W416" s="222"/>
      <c r="X416" s="222" t="s">
        <v>848</v>
      </c>
      <c r="Y416" s="213"/>
      <c r="Z416" s="213"/>
      <c r="AA416" s="213"/>
      <c r="AB416" s="213"/>
      <c r="AC416" s="213"/>
      <c r="AD416" s="213"/>
      <c r="AE416" s="213"/>
      <c r="AF416" s="213"/>
      <c r="AG416" s="213" t="s">
        <v>849</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33">
      <c r="A417" s="3"/>
      <c r="B417" s="4"/>
      <c r="C417" s="255"/>
      <c r="D417" s="6"/>
      <c r="E417" s="3"/>
      <c r="F417" s="3"/>
      <c r="G417" s="3"/>
      <c r="H417" s="3"/>
      <c r="I417" s="3"/>
      <c r="J417" s="3"/>
      <c r="K417" s="3"/>
      <c r="L417" s="3"/>
      <c r="M417" s="3"/>
      <c r="N417" s="3"/>
      <c r="O417" s="3"/>
      <c r="P417" s="3"/>
      <c r="Q417" s="3"/>
      <c r="R417" s="3"/>
      <c r="S417" s="3"/>
      <c r="T417" s="3"/>
      <c r="U417" s="3"/>
      <c r="V417" s="3"/>
      <c r="W417" s="3"/>
      <c r="X417" s="3"/>
      <c r="AE417">
        <v>15</v>
      </c>
      <c r="AF417">
        <v>21</v>
      </c>
      <c r="AG417" t="s">
        <v>172</v>
      </c>
    </row>
    <row r="418" spans="1:33">
      <c r="A418" s="216"/>
      <c r="B418" s="217" t="s">
        <v>29</v>
      </c>
      <c r="C418" s="256"/>
      <c r="D418" s="218"/>
      <c r="E418" s="219"/>
      <c r="F418" s="219"/>
      <c r="G418" s="248">
        <f>G8+G40+G69+G107+G128+G151+G164+G169+G177+G180+G220+G223+G235+G257+G277+G282+G296+G304+G315+G329+G370+G375+G389+G391+G394+G410</f>
        <v>0</v>
      </c>
      <c r="H418" s="3"/>
      <c r="I418" s="3"/>
      <c r="J418" s="3"/>
      <c r="K418" s="3"/>
      <c r="L418" s="3"/>
      <c r="M418" s="3"/>
      <c r="N418" s="3"/>
      <c r="O418" s="3"/>
      <c r="P418" s="3"/>
      <c r="Q418" s="3"/>
      <c r="R418" s="3"/>
      <c r="S418" s="3"/>
      <c r="T418" s="3"/>
      <c r="U418" s="3"/>
      <c r="V418" s="3"/>
      <c r="W418" s="3"/>
      <c r="X418" s="3"/>
      <c r="AE418">
        <f>SUMIF(L7:L416,AE417,G7:G416)</f>
        <v>0</v>
      </c>
      <c r="AF418">
        <f>SUMIF(L7:L416,AF417,G7:G416)</f>
        <v>0</v>
      </c>
      <c r="AG418" t="s">
        <v>861</v>
      </c>
    </row>
    <row r="419" spans="1:33">
      <c r="C419" s="257"/>
      <c r="D419" s="10"/>
      <c r="AG419" t="s">
        <v>862</v>
      </c>
    </row>
    <row r="420" spans="1:33">
      <c r="D420" s="10"/>
    </row>
    <row r="421" spans="1:33">
      <c r="D421" s="10"/>
    </row>
    <row r="422" spans="1:33">
      <c r="D422" s="10"/>
    </row>
    <row r="423" spans="1:33">
      <c r="D423" s="10"/>
    </row>
    <row r="424" spans="1:33">
      <c r="D424" s="10"/>
    </row>
    <row r="425" spans="1:33">
      <c r="D425" s="10"/>
    </row>
    <row r="426" spans="1:33">
      <c r="D426" s="10"/>
    </row>
    <row r="427" spans="1:33">
      <c r="D427" s="10"/>
    </row>
    <row r="428" spans="1:33">
      <c r="D428" s="10"/>
    </row>
    <row r="429" spans="1:33">
      <c r="D429" s="10"/>
    </row>
    <row r="430" spans="1:33">
      <c r="D430" s="10"/>
    </row>
    <row r="431" spans="1:33">
      <c r="D431" s="10"/>
    </row>
    <row r="432" spans="1:33">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388:G388"/>
    <mergeCell ref="C414:G414"/>
    <mergeCell ref="C328:G328"/>
    <mergeCell ref="C331:G331"/>
    <mergeCell ref="C333:G333"/>
    <mergeCell ref="C369:G369"/>
    <mergeCell ref="C374:G374"/>
    <mergeCell ref="C377:G377"/>
    <mergeCell ref="C281:G281"/>
    <mergeCell ref="C295:G295"/>
    <mergeCell ref="C303:G303"/>
    <mergeCell ref="C307:G307"/>
    <mergeCell ref="C309:G309"/>
    <mergeCell ref="C314:G314"/>
    <mergeCell ref="C245:G245"/>
    <mergeCell ref="C247:G247"/>
    <mergeCell ref="C249:G249"/>
    <mergeCell ref="C251:G251"/>
    <mergeCell ref="C256:G256"/>
    <mergeCell ref="C276:G276"/>
    <mergeCell ref="C214:G214"/>
    <mergeCell ref="C222:G222"/>
    <mergeCell ref="C229:G229"/>
    <mergeCell ref="C234:G234"/>
    <mergeCell ref="C241:G241"/>
    <mergeCell ref="C243:G243"/>
    <mergeCell ref="C185:G185"/>
    <mergeCell ref="C187:G187"/>
    <mergeCell ref="C189:G189"/>
    <mergeCell ref="C191:G191"/>
    <mergeCell ref="C195:G195"/>
    <mergeCell ref="C202:G202"/>
    <mergeCell ref="C162:G162"/>
    <mergeCell ref="C166:G166"/>
    <mergeCell ref="C168:G168"/>
    <mergeCell ref="C171:G171"/>
    <mergeCell ref="C173:G173"/>
    <mergeCell ref="C182:G182"/>
    <mergeCell ref="C148:G148"/>
    <mergeCell ref="C153:G153"/>
    <mergeCell ref="C155:G155"/>
    <mergeCell ref="C157:G157"/>
    <mergeCell ref="C158:G158"/>
    <mergeCell ref="C160:G160"/>
    <mergeCell ref="C134:G134"/>
    <mergeCell ref="C136:G136"/>
    <mergeCell ref="C138:G138"/>
    <mergeCell ref="C140:G140"/>
    <mergeCell ref="C142:G142"/>
    <mergeCell ref="C144:G144"/>
    <mergeCell ref="C112:G112"/>
    <mergeCell ref="C114:G114"/>
    <mergeCell ref="C116:G116"/>
    <mergeCell ref="C121:G121"/>
    <mergeCell ref="C123:G123"/>
    <mergeCell ref="C125:G125"/>
    <mergeCell ref="C97:G97"/>
    <mergeCell ref="C99:G99"/>
    <mergeCell ref="C101:G101"/>
    <mergeCell ref="C103:G103"/>
    <mergeCell ref="C105:G105"/>
    <mergeCell ref="C110:G110"/>
    <mergeCell ref="C75:G75"/>
    <mergeCell ref="C77:G77"/>
    <mergeCell ref="C79:G79"/>
    <mergeCell ref="C81:G81"/>
    <mergeCell ref="C93:G93"/>
    <mergeCell ref="C95:G95"/>
    <mergeCell ref="C58:G58"/>
    <mergeCell ref="C60:G60"/>
    <mergeCell ref="C62:G62"/>
    <mergeCell ref="C64:G64"/>
    <mergeCell ref="C68:G68"/>
    <mergeCell ref="C71:G71"/>
    <mergeCell ref="C43:G43"/>
    <mergeCell ref="C45:G45"/>
    <mergeCell ref="C47:G47"/>
    <mergeCell ref="C49:G49"/>
    <mergeCell ref="C51:G51"/>
    <mergeCell ref="C53:G53"/>
    <mergeCell ref="C26:G26"/>
    <mergeCell ref="C28:G28"/>
    <mergeCell ref="C30:G30"/>
    <mergeCell ref="C32:G32"/>
    <mergeCell ref="C34:G34"/>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51</v>
      </c>
      <c r="C3" s="202" t="s">
        <v>52</v>
      </c>
      <c r="D3" s="200"/>
      <c r="E3" s="200"/>
      <c r="F3" s="200"/>
      <c r="G3" s="201"/>
      <c r="AC3" s="178" t="s">
        <v>161</v>
      </c>
      <c r="AG3" t="s">
        <v>162</v>
      </c>
    </row>
    <row r="4" spans="1:60" ht="24.95" customHeight="1">
      <c r="A4" s="203" t="s">
        <v>9</v>
      </c>
      <c r="B4" s="204" t="s">
        <v>53</v>
      </c>
      <c r="C4" s="205" t="s">
        <v>54</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SUMIF(AG9:AG45,"&lt;&gt;NOR",G9:G45)</f>
        <v>0</v>
      </c>
      <c r="H8" s="228"/>
      <c r="I8" s="228">
        <f>SUM(I9:I45)</f>
        <v>0</v>
      </c>
      <c r="J8" s="228"/>
      <c r="K8" s="228">
        <f>SUM(K9:K45)</f>
        <v>0</v>
      </c>
      <c r="L8" s="228"/>
      <c r="M8" s="228">
        <f>SUM(M9:M45)</f>
        <v>0</v>
      </c>
      <c r="N8" s="228"/>
      <c r="O8" s="228">
        <f>SUM(O9:O45)</f>
        <v>349.86</v>
      </c>
      <c r="P8" s="228"/>
      <c r="Q8" s="228">
        <f>SUM(Q9:Q45)</f>
        <v>0</v>
      </c>
      <c r="R8" s="228"/>
      <c r="S8" s="228"/>
      <c r="T8" s="229"/>
      <c r="U8" s="223"/>
      <c r="V8" s="223">
        <f>SUM(V9:V45)</f>
        <v>1456.75</v>
      </c>
      <c r="W8" s="223"/>
      <c r="X8" s="223"/>
      <c r="AG8" t="s">
        <v>186</v>
      </c>
    </row>
    <row r="9" spans="1:60" ht="22.5" outlineLevel="1">
      <c r="A9" s="230">
        <v>1</v>
      </c>
      <c r="B9" s="231" t="s">
        <v>863</v>
      </c>
      <c r="C9" s="250" t="s">
        <v>864</v>
      </c>
      <c r="D9" s="232" t="s">
        <v>300</v>
      </c>
      <c r="E9" s="233">
        <v>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865</v>
      </c>
      <c r="U9" s="222">
        <v>0.88</v>
      </c>
      <c r="V9" s="222">
        <f>ROUND(E9*U9,2)</f>
        <v>1.76</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866</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0">
        <v>2</v>
      </c>
      <c r="B11" s="231" t="s">
        <v>867</v>
      </c>
      <c r="C11" s="250" t="s">
        <v>868</v>
      </c>
      <c r="D11" s="232" t="s">
        <v>300</v>
      </c>
      <c r="E11" s="233">
        <v>2</v>
      </c>
      <c r="F11" s="234"/>
      <c r="G11" s="235">
        <f>ROUND(E11*F11,2)</f>
        <v>0</v>
      </c>
      <c r="H11" s="234"/>
      <c r="I11" s="235">
        <f>ROUND(E11*H11,2)</f>
        <v>0</v>
      </c>
      <c r="J11" s="234"/>
      <c r="K11" s="235">
        <f>ROUND(E11*J11,2)</f>
        <v>0</v>
      </c>
      <c r="L11" s="235">
        <v>21</v>
      </c>
      <c r="M11" s="235">
        <f>G11*(1+L11/100)</f>
        <v>0</v>
      </c>
      <c r="N11" s="235">
        <v>5.0000000000000002E-5</v>
      </c>
      <c r="O11" s="235">
        <f>ROUND(E11*N11,2)</f>
        <v>0</v>
      </c>
      <c r="P11" s="235">
        <v>0</v>
      </c>
      <c r="Q11" s="235">
        <f>ROUND(E11*P11,2)</f>
        <v>0</v>
      </c>
      <c r="R11" s="235" t="s">
        <v>190</v>
      </c>
      <c r="S11" s="235" t="s">
        <v>191</v>
      </c>
      <c r="T11" s="236" t="s">
        <v>865</v>
      </c>
      <c r="U11" s="222">
        <v>1.655</v>
      </c>
      <c r="V11" s="222">
        <f>ROUND(E11*U11,2)</f>
        <v>3.31</v>
      </c>
      <c r="W11" s="222"/>
      <c r="X11" s="222" t="s">
        <v>193</v>
      </c>
      <c r="Y11" s="213"/>
      <c r="Z11" s="213"/>
      <c r="AA11" s="213"/>
      <c r="AB11" s="213"/>
      <c r="AC11" s="213"/>
      <c r="AD11" s="213"/>
      <c r="AE11" s="213"/>
      <c r="AF11" s="213"/>
      <c r="AG11" s="213" t="s">
        <v>194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869</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0">
        <v>3</v>
      </c>
      <c r="B13" s="231" t="s">
        <v>187</v>
      </c>
      <c r="C13" s="250" t="s">
        <v>188</v>
      </c>
      <c r="D13" s="232" t="s">
        <v>189</v>
      </c>
      <c r="E13" s="233">
        <v>396.16951999999998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9.7000000000000003E-2</v>
      </c>
      <c r="V13" s="222">
        <f>ROUND(E13*U13,2)</f>
        <v>38.43</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195</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7" t="str">
        <f>C14</f>
        <v>nebo lesní půdy, s vodorovným přemístěním na hromady v místě upotřebení nebo na dočasné či trvalé skládky se složením</v>
      </c>
      <c r="BB14" s="213"/>
      <c r="BC14" s="213"/>
      <c r="BD14" s="213"/>
      <c r="BE14" s="213"/>
      <c r="BF14" s="213"/>
      <c r="BG14" s="213"/>
      <c r="BH14" s="213"/>
    </row>
    <row r="15" spans="1:60" ht="22.5" outlineLevel="1">
      <c r="A15" s="230">
        <v>4</v>
      </c>
      <c r="B15" s="231" t="s">
        <v>197</v>
      </c>
      <c r="C15" s="250" t="s">
        <v>198</v>
      </c>
      <c r="D15" s="232" t="s">
        <v>189</v>
      </c>
      <c r="E15" s="233">
        <v>206.64</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0.187</v>
      </c>
      <c r="V15" s="222">
        <f>ROUND(E15*U15,2)</f>
        <v>38.64</v>
      </c>
      <c r="W15" s="222"/>
      <c r="X15" s="222" t="s">
        <v>193</v>
      </c>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199</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200</v>
      </c>
      <c r="C17" s="250" t="s">
        <v>201</v>
      </c>
      <c r="D17" s="232" t="s">
        <v>189</v>
      </c>
      <c r="E17" s="233">
        <v>206.64</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5.8000000000000003E-2</v>
      </c>
      <c r="V17" s="222">
        <f>ROUND(E17*U17,2)</f>
        <v>11.99</v>
      </c>
      <c r="W17" s="222"/>
      <c r="X17" s="222" t="s">
        <v>193</v>
      </c>
      <c r="Y17" s="213"/>
      <c r="Z17" s="213"/>
      <c r="AA17" s="213"/>
      <c r="AB17" s="213"/>
      <c r="AC17" s="213"/>
      <c r="AD17" s="213"/>
      <c r="AE17" s="213"/>
      <c r="AF17" s="213"/>
      <c r="AG17" s="213" t="s">
        <v>194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199</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0">
        <v>6</v>
      </c>
      <c r="B19" s="231" t="s">
        <v>870</v>
      </c>
      <c r="C19" s="250" t="s">
        <v>871</v>
      </c>
      <c r="D19" s="232" t="s">
        <v>189</v>
      </c>
      <c r="E19" s="233">
        <v>118.14400000000001</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190</v>
      </c>
      <c r="S19" s="235" t="s">
        <v>191</v>
      </c>
      <c r="T19" s="236" t="s">
        <v>192</v>
      </c>
      <c r="U19" s="222">
        <v>0.11</v>
      </c>
      <c r="V19" s="222">
        <f>ROUND(E19*U19,2)</f>
        <v>13</v>
      </c>
      <c r="W19" s="222"/>
      <c r="X19" s="222" t="s">
        <v>193</v>
      </c>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33.75" outlineLevel="1">
      <c r="A20" s="220"/>
      <c r="B20" s="221"/>
      <c r="C20" s="251" t="s">
        <v>872</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c r="AI20" s="213"/>
      <c r="AJ20" s="213"/>
      <c r="AK20" s="213"/>
      <c r="AL20" s="213"/>
      <c r="AM20" s="213"/>
      <c r="AN20" s="213"/>
      <c r="AO20" s="213"/>
      <c r="AP20" s="213"/>
      <c r="AQ20" s="213"/>
      <c r="AR20" s="213"/>
      <c r="AS20" s="213"/>
      <c r="AT20" s="213"/>
      <c r="AU20" s="213"/>
      <c r="AV20" s="213"/>
      <c r="AW20" s="213"/>
      <c r="AX20" s="213"/>
      <c r="AY20" s="213"/>
      <c r="AZ20" s="213"/>
      <c r="BA20" s="237"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3"/>
      <c r="BC20" s="213"/>
      <c r="BD20" s="213"/>
      <c r="BE20" s="213"/>
      <c r="BF20" s="213"/>
      <c r="BG20" s="213"/>
      <c r="BH20" s="213"/>
    </row>
    <row r="21" spans="1:60" outlineLevel="1">
      <c r="A21" s="230">
        <v>7</v>
      </c>
      <c r="B21" s="231" t="s">
        <v>873</v>
      </c>
      <c r="C21" s="250" t="s">
        <v>874</v>
      </c>
      <c r="D21" s="232" t="s">
        <v>189</v>
      </c>
      <c r="E21" s="233">
        <v>118.14400000000001</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190</v>
      </c>
      <c r="S21" s="235" t="s">
        <v>191</v>
      </c>
      <c r="T21" s="236" t="s">
        <v>192</v>
      </c>
      <c r="U21" s="222">
        <v>4.3099999999999999E-2</v>
      </c>
      <c r="V21" s="222">
        <f>ROUND(E21*U21,2)</f>
        <v>5.09</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c r="A22" s="220"/>
      <c r="B22" s="221"/>
      <c r="C22" s="251" t="s">
        <v>872</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37"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213"/>
      <c r="BC22" s="213"/>
      <c r="BD22" s="213"/>
      <c r="BE22" s="213"/>
      <c r="BF22" s="213"/>
      <c r="BG22" s="213"/>
      <c r="BH22" s="213"/>
    </row>
    <row r="23" spans="1:60" outlineLevel="1">
      <c r="A23" s="230">
        <v>8</v>
      </c>
      <c r="B23" s="231" t="s">
        <v>202</v>
      </c>
      <c r="C23" s="250" t="s">
        <v>203</v>
      </c>
      <c r="D23" s="232" t="s">
        <v>189</v>
      </c>
      <c r="E23" s="233">
        <v>115.05577</v>
      </c>
      <c r="F23" s="234"/>
      <c r="G23" s="235">
        <f>ROUND(E23*F23,2)</f>
        <v>0</v>
      </c>
      <c r="H23" s="234"/>
      <c r="I23" s="235">
        <f>ROUND(E23*H23,2)</f>
        <v>0</v>
      </c>
      <c r="J23" s="234"/>
      <c r="K23" s="235">
        <f>ROUND(E23*J23,2)</f>
        <v>0</v>
      </c>
      <c r="L23" s="235">
        <v>21</v>
      </c>
      <c r="M23" s="235">
        <f>G23*(1+L23/100)</f>
        <v>0</v>
      </c>
      <c r="N23" s="235">
        <v>0</v>
      </c>
      <c r="O23" s="235">
        <f>ROUND(E23*N23,2)</f>
        <v>0</v>
      </c>
      <c r="P23" s="235">
        <v>0</v>
      </c>
      <c r="Q23" s="235">
        <f>ROUND(E23*P23,2)</f>
        <v>0</v>
      </c>
      <c r="R23" s="235" t="s">
        <v>190</v>
      </c>
      <c r="S23" s="235" t="s">
        <v>191</v>
      </c>
      <c r="T23" s="236" t="s">
        <v>192</v>
      </c>
      <c r="U23" s="222">
        <v>0.36499999999999999</v>
      </c>
      <c r="V23" s="222">
        <f>ROUND(E23*U23,2)</f>
        <v>42</v>
      </c>
      <c r="W23" s="222"/>
      <c r="X23" s="222" t="s">
        <v>193</v>
      </c>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204</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c r="AI24" s="213"/>
      <c r="AJ24" s="213"/>
      <c r="AK24" s="213"/>
      <c r="AL24" s="213"/>
      <c r="AM24" s="213"/>
      <c r="AN24" s="213"/>
      <c r="AO24" s="213"/>
      <c r="AP24" s="213"/>
      <c r="AQ24" s="213"/>
      <c r="AR24" s="213"/>
      <c r="AS24" s="213"/>
      <c r="AT24" s="213"/>
      <c r="AU24" s="213"/>
      <c r="AV24" s="213"/>
      <c r="AW24" s="213"/>
      <c r="AX24" s="213"/>
      <c r="AY24" s="213"/>
      <c r="AZ24" s="213"/>
      <c r="BA24" s="237" t="str">
        <f>C24</f>
        <v>zapažených i nezapažených s urovnáním dna do předepsaného profilu a spádu, s přehozením výkopku na přilehlém terénu na vzdálenost do 3 m od podélné osy rýhy nebo s naložením výkopku na dopravní prostředek.</v>
      </c>
      <c r="BB24" s="213"/>
      <c r="BC24" s="213"/>
      <c r="BD24" s="213"/>
      <c r="BE24" s="213"/>
      <c r="BF24" s="213"/>
      <c r="BG24" s="213"/>
      <c r="BH24" s="213"/>
    </row>
    <row r="25" spans="1:60" outlineLevel="1">
      <c r="A25" s="230">
        <v>9</v>
      </c>
      <c r="B25" s="231" t="s">
        <v>205</v>
      </c>
      <c r="C25" s="250" t="s">
        <v>206</v>
      </c>
      <c r="D25" s="232" t="s">
        <v>189</v>
      </c>
      <c r="E25" s="233">
        <v>115.05577</v>
      </c>
      <c r="F25" s="234"/>
      <c r="G25" s="235">
        <f>ROUND(E25*F25,2)</f>
        <v>0</v>
      </c>
      <c r="H25" s="234"/>
      <c r="I25" s="235">
        <f>ROUND(E25*H25,2)</f>
        <v>0</v>
      </c>
      <c r="J25" s="234"/>
      <c r="K25" s="235">
        <f>ROUND(E25*J25,2)</f>
        <v>0</v>
      </c>
      <c r="L25" s="235">
        <v>21</v>
      </c>
      <c r="M25" s="235">
        <f>G25*(1+L25/100)</f>
        <v>0</v>
      </c>
      <c r="N25" s="235">
        <v>0</v>
      </c>
      <c r="O25" s="235">
        <f>ROUND(E25*N25,2)</f>
        <v>0</v>
      </c>
      <c r="P25" s="235">
        <v>0</v>
      </c>
      <c r="Q25" s="235">
        <f>ROUND(E25*P25,2)</f>
        <v>0</v>
      </c>
      <c r="R25" s="235" t="s">
        <v>190</v>
      </c>
      <c r="S25" s="235" t="s">
        <v>191</v>
      </c>
      <c r="T25" s="236" t="s">
        <v>192</v>
      </c>
      <c r="U25" s="222">
        <v>0.64680000000000004</v>
      </c>
      <c r="V25" s="222">
        <f>ROUND(E25*U25,2)</f>
        <v>74.42</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1" t="s">
        <v>204</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c r="AI26" s="213"/>
      <c r="AJ26" s="213"/>
      <c r="AK26" s="213"/>
      <c r="AL26" s="213"/>
      <c r="AM26" s="213"/>
      <c r="AN26" s="213"/>
      <c r="AO26" s="213"/>
      <c r="AP26" s="213"/>
      <c r="AQ26" s="213"/>
      <c r="AR26" s="213"/>
      <c r="AS26" s="213"/>
      <c r="AT26" s="213"/>
      <c r="AU26" s="213"/>
      <c r="AV26" s="213"/>
      <c r="AW26" s="213"/>
      <c r="AX26" s="213"/>
      <c r="AY26" s="213"/>
      <c r="AZ26" s="213"/>
      <c r="BA26" s="237"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outlineLevel="1">
      <c r="A27" s="230">
        <v>10</v>
      </c>
      <c r="B27" s="231" t="s">
        <v>875</v>
      </c>
      <c r="C27" s="250" t="s">
        <v>876</v>
      </c>
      <c r="D27" s="232" t="s">
        <v>189</v>
      </c>
      <c r="E27" s="233">
        <v>728.61405000000002</v>
      </c>
      <c r="F27" s="234"/>
      <c r="G27" s="235">
        <f>ROUND(E27*F27,2)</f>
        <v>0</v>
      </c>
      <c r="H27" s="234"/>
      <c r="I27" s="235">
        <f>ROUND(E27*H27,2)</f>
        <v>0</v>
      </c>
      <c r="J27" s="234"/>
      <c r="K27" s="235">
        <f>ROUND(E27*J27,2)</f>
        <v>0</v>
      </c>
      <c r="L27" s="235">
        <v>21</v>
      </c>
      <c r="M27" s="235">
        <f>G27*(1+L27/100)</f>
        <v>0</v>
      </c>
      <c r="N27" s="235">
        <v>0</v>
      </c>
      <c r="O27" s="235">
        <f>ROUND(E27*N27,2)</f>
        <v>0</v>
      </c>
      <c r="P27" s="235">
        <v>0</v>
      </c>
      <c r="Q27" s="235">
        <f>ROUND(E27*P27,2)</f>
        <v>0</v>
      </c>
      <c r="R27" s="235" t="s">
        <v>190</v>
      </c>
      <c r="S27" s="235" t="s">
        <v>191</v>
      </c>
      <c r="T27" s="236" t="s">
        <v>192</v>
      </c>
      <c r="U27" s="222">
        <v>0.2</v>
      </c>
      <c r="V27" s="222">
        <f>ROUND(E27*U27,2)</f>
        <v>145.72</v>
      </c>
      <c r="W27" s="222"/>
      <c r="X27" s="222" t="s">
        <v>193</v>
      </c>
      <c r="Y27" s="213"/>
      <c r="Z27" s="213"/>
      <c r="AA27" s="213"/>
      <c r="AB27" s="213"/>
      <c r="AC27" s="213"/>
      <c r="AD27" s="213"/>
      <c r="AE27" s="213"/>
      <c r="AF27" s="213"/>
      <c r="AG27" s="213" t="s">
        <v>194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3.75" outlineLevel="1">
      <c r="A28" s="220"/>
      <c r="B28" s="221"/>
      <c r="C28" s="251" t="s">
        <v>209</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c r="AI28" s="213"/>
      <c r="AJ28" s="213"/>
      <c r="AK28" s="213"/>
      <c r="AL28" s="213"/>
      <c r="AM28" s="213"/>
      <c r="AN28" s="213"/>
      <c r="AO28" s="213"/>
      <c r="AP28" s="213"/>
      <c r="AQ28" s="213"/>
      <c r="AR28" s="213"/>
      <c r="AS28" s="213"/>
      <c r="AT28" s="213"/>
      <c r="AU28" s="213"/>
      <c r="AV28" s="213"/>
      <c r="AW28" s="213"/>
      <c r="AX28" s="213"/>
      <c r="AY28" s="213"/>
      <c r="AZ28" s="213"/>
      <c r="BA28" s="237"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13"/>
      <c r="BC28" s="213"/>
      <c r="BD28" s="213"/>
      <c r="BE28" s="213"/>
      <c r="BF28" s="213"/>
      <c r="BG28" s="213"/>
      <c r="BH28" s="213"/>
    </row>
    <row r="29" spans="1:60" outlineLevel="1">
      <c r="A29" s="230">
        <v>11</v>
      </c>
      <c r="B29" s="231" t="s">
        <v>210</v>
      </c>
      <c r="C29" s="250" t="s">
        <v>211</v>
      </c>
      <c r="D29" s="232" t="s">
        <v>189</v>
      </c>
      <c r="E29" s="233">
        <v>728.61405000000002</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190</v>
      </c>
      <c r="S29" s="235" t="s">
        <v>191</v>
      </c>
      <c r="T29" s="236" t="s">
        <v>192</v>
      </c>
      <c r="U29" s="222">
        <v>8.4000000000000005E-2</v>
      </c>
      <c r="V29" s="222">
        <f>ROUND(E29*U29,2)</f>
        <v>61.2</v>
      </c>
      <c r="W29" s="222"/>
      <c r="X29" s="222" t="s">
        <v>193</v>
      </c>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33.75" outlineLevel="1">
      <c r="A30" s="220"/>
      <c r="B30" s="221"/>
      <c r="C30" s="251" t="s">
        <v>209</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c r="AI30" s="213"/>
      <c r="AJ30" s="213"/>
      <c r="AK30" s="213"/>
      <c r="AL30" s="213"/>
      <c r="AM30" s="213"/>
      <c r="AN30" s="213"/>
      <c r="AO30" s="213"/>
      <c r="AP30" s="213"/>
      <c r="AQ30" s="213"/>
      <c r="AR30" s="213"/>
      <c r="AS30" s="213"/>
      <c r="AT30" s="213"/>
      <c r="AU30" s="213"/>
      <c r="AV30" s="213"/>
      <c r="AW30" s="213"/>
      <c r="AX30" s="213"/>
      <c r="AY30" s="213"/>
      <c r="AZ30" s="213"/>
      <c r="BA30" s="237"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3"/>
      <c r="BC30" s="213"/>
      <c r="BD30" s="213"/>
      <c r="BE30" s="213"/>
      <c r="BF30" s="213"/>
      <c r="BG30" s="213"/>
      <c r="BH30" s="213"/>
    </row>
    <row r="31" spans="1:60" outlineLevel="1">
      <c r="A31" s="230">
        <v>12</v>
      </c>
      <c r="B31" s="231" t="s">
        <v>215</v>
      </c>
      <c r="C31" s="250" t="s">
        <v>216</v>
      </c>
      <c r="D31" s="232" t="s">
        <v>189</v>
      </c>
      <c r="E31" s="233">
        <v>18.525300000000001</v>
      </c>
      <c r="F31" s="234"/>
      <c r="G31" s="235">
        <f>ROUND(E31*F31,2)</f>
        <v>0</v>
      </c>
      <c r="H31" s="234"/>
      <c r="I31" s="235">
        <f>ROUND(E31*H31,2)</f>
        <v>0</v>
      </c>
      <c r="J31" s="234"/>
      <c r="K31" s="235">
        <f>ROUND(E31*J31,2)</f>
        <v>0</v>
      </c>
      <c r="L31" s="235">
        <v>21</v>
      </c>
      <c r="M31" s="235">
        <f>G31*(1+L31/100)</f>
        <v>0</v>
      </c>
      <c r="N31" s="235">
        <v>0</v>
      </c>
      <c r="O31" s="235">
        <f>ROUND(E31*N31,2)</f>
        <v>0</v>
      </c>
      <c r="P31" s="235">
        <v>0</v>
      </c>
      <c r="Q31" s="235">
        <f>ROUND(E31*P31,2)</f>
        <v>0</v>
      </c>
      <c r="R31" s="235" t="s">
        <v>190</v>
      </c>
      <c r="S31" s="235" t="s">
        <v>191</v>
      </c>
      <c r="T31" s="236" t="s">
        <v>192</v>
      </c>
      <c r="U31" s="222">
        <v>3.5329999999999999</v>
      </c>
      <c r="V31" s="222">
        <f>ROUND(E31*U31,2)</f>
        <v>65.45</v>
      </c>
      <c r="W31" s="222"/>
      <c r="X31" s="222" t="s">
        <v>193</v>
      </c>
      <c r="Y31" s="213"/>
      <c r="Z31" s="213"/>
      <c r="AA31" s="213"/>
      <c r="AB31" s="213"/>
      <c r="AC31" s="213"/>
      <c r="AD31" s="213"/>
      <c r="AE31" s="213"/>
      <c r="AF31" s="213"/>
      <c r="AG31" s="213" t="s">
        <v>194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217</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13</v>
      </c>
      <c r="B33" s="231" t="s">
        <v>218</v>
      </c>
      <c r="C33" s="250" t="s">
        <v>219</v>
      </c>
      <c r="D33" s="232" t="s">
        <v>189</v>
      </c>
      <c r="E33" s="233">
        <v>980.33911999999998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190</v>
      </c>
      <c r="S33" s="235" t="s">
        <v>191</v>
      </c>
      <c r="T33" s="236" t="s">
        <v>192</v>
      </c>
      <c r="U33" s="222">
        <v>0.34499999999999997</v>
      </c>
      <c r="V33" s="222">
        <f>ROUND(E33*U33,2)</f>
        <v>338.22</v>
      </c>
      <c r="W33" s="222"/>
      <c r="X33" s="222" t="s">
        <v>193</v>
      </c>
      <c r="Y33" s="213"/>
      <c r="Z33" s="213"/>
      <c r="AA33" s="213"/>
      <c r="AB33" s="213"/>
      <c r="AC33" s="213"/>
      <c r="AD33" s="213"/>
      <c r="AE33" s="213"/>
      <c r="AF33" s="213"/>
      <c r="AG33" s="213" t="s">
        <v>194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220</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37" t="str">
        <f>C34</f>
        <v>bez naložení do dopravní nádoby, ale s vyprázdněním dopravní nádoby na hromadu nebo na dopravní prostředek,</v>
      </c>
      <c r="BB34" s="213"/>
      <c r="BC34" s="213"/>
      <c r="BD34" s="213"/>
      <c r="BE34" s="213"/>
      <c r="BF34" s="213"/>
      <c r="BG34" s="213"/>
      <c r="BH34" s="213"/>
    </row>
    <row r="35" spans="1:60" outlineLevel="1">
      <c r="A35" s="230">
        <v>14</v>
      </c>
      <c r="B35" s="231" t="s">
        <v>224</v>
      </c>
      <c r="C35" s="250" t="s">
        <v>225</v>
      </c>
      <c r="D35" s="232" t="s">
        <v>189</v>
      </c>
      <c r="E35" s="233">
        <v>1186.97912</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190</v>
      </c>
      <c r="S35" s="235" t="s">
        <v>191</v>
      </c>
      <c r="T35" s="236" t="s">
        <v>192</v>
      </c>
      <c r="U35" s="222">
        <v>8.6999999999999994E-2</v>
      </c>
      <c r="V35" s="222">
        <f>ROUND(E35*U35,2)</f>
        <v>103.27</v>
      </c>
      <c r="W35" s="222"/>
      <c r="X35" s="222" t="s">
        <v>193</v>
      </c>
      <c r="Y35" s="213"/>
      <c r="Z35" s="213"/>
      <c r="AA35" s="213"/>
      <c r="AB35" s="213"/>
      <c r="AC35" s="213"/>
      <c r="AD35" s="213"/>
      <c r="AE35" s="213"/>
      <c r="AF35" s="213"/>
      <c r="AG35" s="213" t="s">
        <v>194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226</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0">
        <v>15</v>
      </c>
      <c r="B37" s="231" t="s">
        <v>227</v>
      </c>
      <c r="C37" s="250" t="s">
        <v>228</v>
      </c>
      <c r="D37" s="232" t="s">
        <v>189</v>
      </c>
      <c r="E37" s="233">
        <v>404.01612</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190</v>
      </c>
      <c r="S37" s="235" t="s">
        <v>191</v>
      </c>
      <c r="T37" s="236" t="s">
        <v>192</v>
      </c>
      <c r="U37" s="222">
        <v>1.0999999999999999E-2</v>
      </c>
      <c r="V37" s="222">
        <f>ROUND(E37*U37,2)</f>
        <v>4.4400000000000004</v>
      </c>
      <c r="W37" s="222"/>
      <c r="X37" s="222" t="s">
        <v>193</v>
      </c>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226</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16</v>
      </c>
      <c r="B39" s="240" t="s">
        <v>229</v>
      </c>
      <c r="C39" s="252" t="s">
        <v>230</v>
      </c>
      <c r="D39" s="241" t="s">
        <v>189</v>
      </c>
      <c r="E39" s="242">
        <v>404.01612</v>
      </c>
      <c r="F39" s="243"/>
      <c r="G39" s="244">
        <f>ROUND(E39*F39,2)</f>
        <v>0</v>
      </c>
      <c r="H39" s="243"/>
      <c r="I39" s="244">
        <f>ROUND(E39*H39,2)</f>
        <v>0</v>
      </c>
      <c r="J39" s="243"/>
      <c r="K39" s="244">
        <f>ROUND(E39*J39,2)</f>
        <v>0</v>
      </c>
      <c r="L39" s="244">
        <v>21</v>
      </c>
      <c r="M39" s="244">
        <f>G39*(1+L39/100)</f>
        <v>0</v>
      </c>
      <c r="N39" s="244">
        <v>0</v>
      </c>
      <c r="O39" s="244">
        <f>ROUND(E39*N39,2)</f>
        <v>0</v>
      </c>
      <c r="P39" s="244">
        <v>0</v>
      </c>
      <c r="Q39" s="244">
        <f>ROUND(E39*P39,2)</f>
        <v>0</v>
      </c>
      <c r="R39" s="244" t="s">
        <v>190</v>
      </c>
      <c r="S39" s="244" t="s">
        <v>191</v>
      </c>
      <c r="T39" s="245" t="s">
        <v>192</v>
      </c>
      <c r="U39" s="222">
        <v>5.2999999999999999E-2</v>
      </c>
      <c r="V39" s="222">
        <f>ROUND(E39*U39,2)</f>
        <v>21.41</v>
      </c>
      <c r="W39" s="222"/>
      <c r="X39" s="222" t="s">
        <v>193</v>
      </c>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17</v>
      </c>
      <c r="B40" s="240" t="s">
        <v>231</v>
      </c>
      <c r="C40" s="252" t="s">
        <v>232</v>
      </c>
      <c r="D40" s="241" t="s">
        <v>189</v>
      </c>
      <c r="E40" s="242">
        <v>404.01612</v>
      </c>
      <c r="F40" s="243"/>
      <c r="G40" s="244">
        <f>ROUND(E40*F40,2)</f>
        <v>0</v>
      </c>
      <c r="H40" s="243"/>
      <c r="I40" s="244">
        <f>ROUND(E40*H40,2)</f>
        <v>0</v>
      </c>
      <c r="J40" s="243"/>
      <c r="K40" s="244">
        <f>ROUND(E40*J40,2)</f>
        <v>0</v>
      </c>
      <c r="L40" s="244">
        <v>21</v>
      </c>
      <c r="M40" s="244">
        <f>G40*(1+L40/100)</f>
        <v>0</v>
      </c>
      <c r="N40" s="244">
        <v>0</v>
      </c>
      <c r="O40" s="244">
        <f>ROUND(E40*N40,2)</f>
        <v>0</v>
      </c>
      <c r="P40" s="244">
        <v>0</v>
      </c>
      <c r="Q40" s="244">
        <f>ROUND(E40*P40,2)</f>
        <v>0</v>
      </c>
      <c r="R40" s="244" t="s">
        <v>190</v>
      </c>
      <c r="S40" s="244" t="s">
        <v>191</v>
      </c>
      <c r="T40" s="245" t="s">
        <v>192</v>
      </c>
      <c r="U40" s="222">
        <v>8.9999999999999993E-3</v>
      </c>
      <c r="V40" s="222">
        <f>ROUND(E40*U40,2)</f>
        <v>3.64</v>
      </c>
      <c r="W40" s="222"/>
      <c r="X40" s="222" t="s">
        <v>193</v>
      </c>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0">
        <v>18</v>
      </c>
      <c r="B41" s="231" t="s">
        <v>233</v>
      </c>
      <c r="C41" s="250" t="s">
        <v>234</v>
      </c>
      <c r="D41" s="232" t="s">
        <v>189</v>
      </c>
      <c r="E41" s="233">
        <v>782.96299999999997</v>
      </c>
      <c r="F41" s="234"/>
      <c r="G41" s="235">
        <f>ROUND(E41*F41,2)</f>
        <v>0</v>
      </c>
      <c r="H41" s="234"/>
      <c r="I41" s="235">
        <f>ROUND(E41*H41,2)</f>
        <v>0</v>
      </c>
      <c r="J41" s="234"/>
      <c r="K41" s="235">
        <f>ROUND(E41*J41,2)</f>
        <v>0</v>
      </c>
      <c r="L41" s="235">
        <v>21</v>
      </c>
      <c r="M41" s="235">
        <f>G41*(1+L41/100)</f>
        <v>0</v>
      </c>
      <c r="N41" s="235">
        <v>0</v>
      </c>
      <c r="O41" s="235">
        <f>ROUND(E41*N41,2)</f>
        <v>0</v>
      </c>
      <c r="P41" s="235">
        <v>0</v>
      </c>
      <c r="Q41" s="235">
        <f>ROUND(E41*P41,2)</f>
        <v>0</v>
      </c>
      <c r="R41" s="235" t="s">
        <v>190</v>
      </c>
      <c r="S41" s="235" t="s">
        <v>191</v>
      </c>
      <c r="T41" s="236" t="s">
        <v>192</v>
      </c>
      <c r="U41" s="222">
        <v>0.20200000000000001</v>
      </c>
      <c r="V41" s="222">
        <f>ROUND(E41*U41,2)</f>
        <v>158.16</v>
      </c>
      <c r="W41" s="222"/>
      <c r="X41" s="222" t="s">
        <v>193</v>
      </c>
      <c r="Y41" s="213"/>
      <c r="Z41" s="213"/>
      <c r="AA41" s="213"/>
      <c r="AB41" s="213"/>
      <c r="AC41" s="213"/>
      <c r="AD41" s="213"/>
      <c r="AE41" s="213"/>
      <c r="AF41" s="213"/>
      <c r="AG41" s="213" t="s">
        <v>194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235</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19</v>
      </c>
      <c r="B43" s="231" t="s">
        <v>877</v>
      </c>
      <c r="C43" s="250" t="s">
        <v>878</v>
      </c>
      <c r="D43" s="232" t="s">
        <v>189</v>
      </c>
      <c r="E43" s="233">
        <v>205.8</v>
      </c>
      <c r="F43" s="234"/>
      <c r="G43" s="235">
        <f>ROUND(E43*F43,2)</f>
        <v>0</v>
      </c>
      <c r="H43" s="234"/>
      <c r="I43" s="235">
        <f>ROUND(E43*H43,2)</f>
        <v>0</v>
      </c>
      <c r="J43" s="234"/>
      <c r="K43" s="235">
        <f>ROUND(E43*J43,2)</f>
        <v>0</v>
      </c>
      <c r="L43" s="235">
        <v>21</v>
      </c>
      <c r="M43" s="235">
        <f>G43*(1+L43/100)</f>
        <v>0</v>
      </c>
      <c r="N43" s="235">
        <v>1.7</v>
      </c>
      <c r="O43" s="235">
        <f>ROUND(E43*N43,2)</f>
        <v>349.86</v>
      </c>
      <c r="P43" s="235">
        <v>0</v>
      </c>
      <c r="Q43" s="235">
        <f>ROUND(E43*P43,2)</f>
        <v>0</v>
      </c>
      <c r="R43" s="235" t="s">
        <v>190</v>
      </c>
      <c r="S43" s="235" t="s">
        <v>191</v>
      </c>
      <c r="T43" s="236" t="s">
        <v>192</v>
      </c>
      <c r="U43" s="222">
        <v>1.587</v>
      </c>
      <c r="V43" s="222">
        <f>ROUND(E43*U43,2)</f>
        <v>326.60000000000002</v>
      </c>
      <c r="W43" s="222"/>
      <c r="X43" s="222" t="s">
        <v>193</v>
      </c>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1" t="s">
        <v>879</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c r="AI44" s="213"/>
      <c r="AJ44" s="213"/>
      <c r="AK44" s="213"/>
      <c r="AL44" s="213"/>
      <c r="AM44" s="213"/>
      <c r="AN44" s="213"/>
      <c r="AO44" s="213"/>
      <c r="AP44" s="213"/>
      <c r="AQ44" s="213"/>
      <c r="AR44" s="213"/>
      <c r="AS44" s="213"/>
      <c r="AT44" s="213"/>
      <c r="AU44" s="213"/>
      <c r="AV44" s="213"/>
      <c r="AW44" s="213"/>
      <c r="AX44" s="213"/>
      <c r="AY44" s="213"/>
      <c r="AZ44" s="213"/>
      <c r="BA44" s="237"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39">
        <v>20</v>
      </c>
      <c r="B45" s="240" t="s">
        <v>236</v>
      </c>
      <c r="C45" s="252" t="s">
        <v>237</v>
      </c>
      <c r="D45" s="241" t="s">
        <v>189</v>
      </c>
      <c r="E45" s="242">
        <v>404.01612</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t="s">
        <v>190</v>
      </c>
      <c r="S45" s="244" t="s">
        <v>191</v>
      </c>
      <c r="T45" s="245" t="s">
        <v>192</v>
      </c>
      <c r="U45" s="222">
        <v>0</v>
      </c>
      <c r="V45" s="222">
        <f>ROUND(E45*U45,2)</f>
        <v>0</v>
      </c>
      <c r="W45" s="222"/>
      <c r="X45" s="222" t="s">
        <v>193</v>
      </c>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4" t="s">
        <v>185</v>
      </c>
      <c r="B46" s="225" t="s">
        <v>85</v>
      </c>
      <c r="C46" s="249" t="s">
        <v>86</v>
      </c>
      <c r="D46" s="226"/>
      <c r="E46" s="227"/>
      <c r="F46" s="228"/>
      <c r="G46" s="228">
        <f>SUMIF(AG47:AG71,"&lt;&gt;NOR",G47:G71)</f>
        <v>0</v>
      </c>
      <c r="H46" s="228"/>
      <c r="I46" s="228">
        <f>SUM(I47:I71)</f>
        <v>0</v>
      </c>
      <c r="J46" s="228"/>
      <c r="K46" s="228">
        <f>SUM(K47:K71)</f>
        <v>0</v>
      </c>
      <c r="L46" s="228"/>
      <c r="M46" s="228">
        <f>SUM(M47:M71)</f>
        <v>0</v>
      </c>
      <c r="N46" s="228"/>
      <c r="O46" s="228">
        <f>SUM(O47:O71)</f>
        <v>1500.65</v>
      </c>
      <c r="P46" s="228"/>
      <c r="Q46" s="228">
        <f>SUM(Q47:Q71)</f>
        <v>0</v>
      </c>
      <c r="R46" s="228"/>
      <c r="S46" s="228"/>
      <c r="T46" s="229"/>
      <c r="U46" s="223"/>
      <c r="V46" s="223">
        <f>SUM(V47:V71)</f>
        <v>1921.94</v>
      </c>
      <c r="W46" s="223"/>
      <c r="X46" s="223"/>
      <c r="AG46" t="s">
        <v>186</v>
      </c>
    </row>
    <row r="47" spans="1:60" outlineLevel="1">
      <c r="A47" s="239">
        <v>21</v>
      </c>
      <c r="B47" s="240" t="s">
        <v>238</v>
      </c>
      <c r="C47" s="252" t="s">
        <v>239</v>
      </c>
      <c r="D47" s="241" t="s">
        <v>189</v>
      </c>
      <c r="E47" s="242">
        <v>57.716070000000002</v>
      </c>
      <c r="F47" s="243"/>
      <c r="G47" s="244">
        <f>ROUND(E47*F47,2)</f>
        <v>0</v>
      </c>
      <c r="H47" s="243"/>
      <c r="I47" s="244">
        <f>ROUND(E47*H47,2)</f>
        <v>0</v>
      </c>
      <c r="J47" s="243"/>
      <c r="K47" s="244">
        <f>ROUND(E47*J47,2)</f>
        <v>0</v>
      </c>
      <c r="L47" s="244">
        <v>21</v>
      </c>
      <c r="M47" s="244">
        <f>G47*(1+L47/100)</f>
        <v>0</v>
      </c>
      <c r="N47" s="244">
        <v>2.5249999999999999</v>
      </c>
      <c r="O47" s="244">
        <f>ROUND(E47*N47,2)</f>
        <v>145.72999999999999</v>
      </c>
      <c r="P47" s="244">
        <v>0</v>
      </c>
      <c r="Q47" s="244">
        <f>ROUND(E47*P47,2)</f>
        <v>0</v>
      </c>
      <c r="R47" s="244" t="s">
        <v>240</v>
      </c>
      <c r="S47" s="244" t="s">
        <v>191</v>
      </c>
      <c r="T47" s="245" t="s">
        <v>192</v>
      </c>
      <c r="U47" s="222">
        <v>0.47699999999999998</v>
      </c>
      <c r="V47" s="222">
        <f>ROUND(E47*U47,2)</f>
        <v>27.53</v>
      </c>
      <c r="W47" s="222"/>
      <c r="X47" s="222" t="s">
        <v>193</v>
      </c>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22</v>
      </c>
      <c r="B48" s="231" t="s">
        <v>241</v>
      </c>
      <c r="C48" s="250" t="s">
        <v>242</v>
      </c>
      <c r="D48" s="232" t="s">
        <v>243</v>
      </c>
      <c r="E48" s="233">
        <v>111.364</v>
      </c>
      <c r="F48" s="234"/>
      <c r="G48" s="235">
        <f>ROUND(E48*F48,2)</f>
        <v>0</v>
      </c>
      <c r="H48" s="234"/>
      <c r="I48" s="235">
        <f>ROUND(E48*H48,2)</f>
        <v>0</v>
      </c>
      <c r="J48" s="234"/>
      <c r="K48" s="235">
        <f>ROUND(E48*J48,2)</f>
        <v>0</v>
      </c>
      <c r="L48" s="235">
        <v>21</v>
      </c>
      <c r="M48" s="235">
        <f>G48*(1+L48/100)</f>
        <v>0</v>
      </c>
      <c r="N48" s="235">
        <v>3.916E-2</v>
      </c>
      <c r="O48" s="235">
        <f>ROUND(E48*N48,2)</f>
        <v>4.3600000000000003</v>
      </c>
      <c r="P48" s="235">
        <v>0</v>
      </c>
      <c r="Q48" s="235">
        <f>ROUND(E48*P48,2)</f>
        <v>0</v>
      </c>
      <c r="R48" s="235" t="s">
        <v>240</v>
      </c>
      <c r="S48" s="235" t="s">
        <v>191</v>
      </c>
      <c r="T48" s="236" t="s">
        <v>192</v>
      </c>
      <c r="U48" s="222">
        <v>1.05</v>
      </c>
      <c r="V48" s="222">
        <f>ROUND(E48*U48,2)</f>
        <v>116.93</v>
      </c>
      <c r="W48" s="222"/>
      <c r="X48" s="222" t="s">
        <v>193</v>
      </c>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1" t="s">
        <v>244</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c r="AI49" s="213"/>
      <c r="AJ49" s="213"/>
      <c r="AK49" s="213"/>
      <c r="AL49" s="213"/>
      <c r="AM49" s="213"/>
      <c r="AN49" s="213"/>
      <c r="AO49" s="213"/>
      <c r="AP49" s="213"/>
      <c r="AQ49" s="213"/>
      <c r="AR49" s="213"/>
      <c r="AS49" s="213"/>
      <c r="AT49" s="213"/>
      <c r="AU49" s="213"/>
      <c r="AV49" s="213"/>
      <c r="AW49" s="213"/>
      <c r="AX49" s="213"/>
      <c r="AY49" s="213"/>
      <c r="AZ49" s="213"/>
      <c r="BA49" s="237" t="str">
        <f>C49</f>
        <v>svislé nebo šikmé (odkloněné), půdorysně přímé nebo zalomené, stěn základových pasů ve volných nebo zapažených jámách, rýhách, šachtách, včetně případných vzpěr,</v>
      </c>
      <c r="BB49" s="213"/>
      <c r="BC49" s="213"/>
      <c r="BD49" s="213"/>
      <c r="BE49" s="213"/>
      <c r="BF49" s="213"/>
      <c r="BG49" s="213"/>
      <c r="BH49" s="213"/>
    </row>
    <row r="50" spans="1:60" outlineLevel="1">
      <c r="A50" s="230">
        <v>23</v>
      </c>
      <c r="B50" s="231" t="s">
        <v>245</v>
      </c>
      <c r="C50" s="250" t="s">
        <v>246</v>
      </c>
      <c r="D50" s="232" t="s">
        <v>243</v>
      </c>
      <c r="E50" s="233">
        <v>111.364</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240</v>
      </c>
      <c r="S50" s="235" t="s">
        <v>191</v>
      </c>
      <c r="T50" s="236" t="s">
        <v>192</v>
      </c>
      <c r="U50" s="222">
        <v>0.32</v>
      </c>
      <c r="V50" s="222">
        <f>ROUND(E50*U50,2)</f>
        <v>35.64</v>
      </c>
      <c r="W50" s="222"/>
      <c r="X50" s="222" t="s">
        <v>193</v>
      </c>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1" t="s">
        <v>244</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37" t="str">
        <f>C51</f>
        <v>svislé nebo šikmé (odkloněné), půdorysně přímé nebo zalomené, stěn základových pasů ve volných nebo zapažených jámách, rýhách, šachtách, včetně případných vzpěr,</v>
      </c>
      <c r="BB51" s="213"/>
      <c r="BC51" s="213"/>
      <c r="BD51" s="213"/>
      <c r="BE51" s="213"/>
      <c r="BF51" s="213"/>
      <c r="BG51" s="213"/>
      <c r="BH51" s="213"/>
    </row>
    <row r="52" spans="1:60" outlineLevel="1">
      <c r="A52" s="239">
        <v>24</v>
      </c>
      <c r="B52" s="240" t="s">
        <v>880</v>
      </c>
      <c r="C52" s="252" t="s">
        <v>881</v>
      </c>
      <c r="D52" s="241" t="s">
        <v>300</v>
      </c>
      <c r="E52" s="242">
        <v>24</v>
      </c>
      <c r="F52" s="243"/>
      <c r="G52" s="244">
        <f>ROUND(E52*F52,2)</f>
        <v>0</v>
      </c>
      <c r="H52" s="243"/>
      <c r="I52" s="244">
        <f>ROUND(E52*H52,2)</f>
        <v>0</v>
      </c>
      <c r="J52" s="243"/>
      <c r="K52" s="244">
        <f>ROUND(E52*J52,2)</f>
        <v>0</v>
      </c>
      <c r="L52" s="244">
        <v>21</v>
      </c>
      <c r="M52" s="244">
        <f>G52*(1+L52/100)</f>
        <v>0</v>
      </c>
      <c r="N52" s="244">
        <v>0.23150000000000001</v>
      </c>
      <c r="O52" s="244">
        <f>ROUND(E52*N52,2)</f>
        <v>5.56</v>
      </c>
      <c r="P52" s="244">
        <v>0</v>
      </c>
      <c r="Q52" s="244">
        <f>ROUND(E52*P52,2)</f>
        <v>0</v>
      </c>
      <c r="R52" s="244"/>
      <c r="S52" s="244" t="s">
        <v>191</v>
      </c>
      <c r="T52" s="245" t="s">
        <v>192</v>
      </c>
      <c r="U52" s="222">
        <v>2.2589999999999999</v>
      </c>
      <c r="V52" s="222">
        <f>ROUND(E52*U52,2)</f>
        <v>54.22</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25</v>
      </c>
      <c r="B53" s="240" t="s">
        <v>882</v>
      </c>
      <c r="C53" s="252" t="s">
        <v>883</v>
      </c>
      <c r="D53" s="241" t="s">
        <v>189</v>
      </c>
      <c r="E53" s="242">
        <v>41.302050000000001</v>
      </c>
      <c r="F53" s="243"/>
      <c r="G53" s="244">
        <f>ROUND(E53*F53,2)</f>
        <v>0</v>
      </c>
      <c r="H53" s="243"/>
      <c r="I53" s="244">
        <f>ROUND(E53*H53,2)</f>
        <v>0</v>
      </c>
      <c r="J53" s="243"/>
      <c r="K53" s="244">
        <f>ROUND(E53*J53,2)</f>
        <v>0</v>
      </c>
      <c r="L53" s="244">
        <v>21</v>
      </c>
      <c r="M53" s="244">
        <f>G53*(1+L53/100)</f>
        <v>0</v>
      </c>
      <c r="N53" s="244">
        <v>2.5249999999999999</v>
      </c>
      <c r="O53" s="244">
        <f>ROUND(E53*N53,2)</f>
        <v>104.29</v>
      </c>
      <c r="P53" s="244">
        <v>0</v>
      </c>
      <c r="Q53" s="244">
        <f>ROUND(E53*P53,2)</f>
        <v>0</v>
      </c>
      <c r="R53" s="244" t="s">
        <v>240</v>
      </c>
      <c r="S53" s="244" t="s">
        <v>191</v>
      </c>
      <c r="T53" s="245" t="s">
        <v>192</v>
      </c>
      <c r="U53" s="222">
        <v>0.47699999999999998</v>
      </c>
      <c r="V53" s="222">
        <f>ROUND(E53*U53,2)</f>
        <v>19.7</v>
      </c>
      <c r="W53" s="222"/>
      <c r="X53" s="222" t="s">
        <v>193</v>
      </c>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0">
        <v>26</v>
      </c>
      <c r="B54" s="231" t="s">
        <v>884</v>
      </c>
      <c r="C54" s="250" t="s">
        <v>885</v>
      </c>
      <c r="D54" s="232" t="s">
        <v>243</v>
      </c>
      <c r="E54" s="233">
        <v>100.44</v>
      </c>
      <c r="F54" s="234"/>
      <c r="G54" s="235">
        <f>ROUND(E54*F54,2)</f>
        <v>0</v>
      </c>
      <c r="H54" s="234"/>
      <c r="I54" s="235">
        <f>ROUND(E54*H54,2)</f>
        <v>0</v>
      </c>
      <c r="J54" s="234"/>
      <c r="K54" s="235">
        <f>ROUND(E54*J54,2)</f>
        <v>0</v>
      </c>
      <c r="L54" s="235">
        <v>21</v>
      </c>
      <c r="M54" s="235">
        <f>G54*(1+L54/100)</f>
        <v>0</v>
      </c>
      <c r="N54" s="235">
        <v>3.9199999999999999E-2</v>
      </c>
      <c r="O54" s="235">
        <f>ROUND(E54*N54,2)</f>
        <v>3.94</v>
      </c>
      <c r="P54" s="235">
        <v>0</v>
      </c>
      <c r="Q54" s="235">
        <f>ROUND(E54*P54,2)</f>
        <v>0</v>
      </c>
      <c r="R54" s="235" t="s">
        <v>240</v>
      </c>
      <c r="S54" s="235" t="s">
        <v>191</v>
      </c>
      <c r="T54" s="236" t="s">
        <v>192</v>
      </c>
      <c r="U54" s="222">
        <v>1.05</v>
      </c>
      <c r="V54" s="222">
        <f>ROUND(E54*U54,2)</f>
        <v>105.46</v>
      </c>
      <c r="W54" s="222"/>
      <c r="X54" s="222" t="s">
        <v>193</v>
      </c>
      <c r="Y54" s="213"/>
      <c r="Z54" s="213"/>
      <c r="AA54" s="213"/>
      <c r="AB54" s="213"/>
      <c r="AC54" s="213"/>
      <c r="AD54" s="213"/>
      <c r="AE54" s="213"/>
      <c r="AF54" s="213"/>
      <c r="AG54" s="213" t="s">
        <v>194</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1" t="s">
        <v>886</v>
      </c>
      <c r="D55" s="238"/>
      <c r="E55" s="238"/>
      <c r="F55" s="238"/>
      <c r="G55" s="238"/>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c r="AI55" s="213"/>
      <c r="AJ55" s="213"/>
      <c r="AK55" s="213"/>
      <c r="AL55" s="213"/>
      <c r="AM55" s="213"/>
      <c r="AN55" s="213"/>
      <c r="AO55" s="213"/>
      <c r="AP55" s="213"/>
      <c r="AQ55" s="213"/>
      <c r="AR55" s="213"/>
      <c r="AS55" s="213"/>
      <c r="AT55" s="213"/>
      <c r="AU55" s="213"/>
      <c r="AV55" s="213"/>
      <c r="AW55" s="213"/>
      <c r="AX55" s="213"/>
      <c r="AY55" s="213"/>
      <c r="AZ55" s="213"/>
      <c r="BA55" s="237" t="str">
        <f>C55</f>
        <v>bednění svislé nebo šikmé (odkloněné), půdorysně přímé nebo zalomené, stěn základových patek ve volných nebo zapažených jámách, rýhách, šachtách, včetně případných vzpěr,</v>
      </c>
      <c r="BB55" s="213"/>
      <c r="BC55" s="213"/>
      <c r="BD55" s="213"/>
      <c r="BE55" s="213"/>
      <c r="BF55" s="213"/>
      <c r="BG55" s="213"/>
      <c r="BH55" s="213"/>
    </row>
    <row r="56" spans="1:60" outlineLevel="1">
      <c r="A56" s="230">
        <v>27</v>
      </c>
      <c r="B56" s="231" t="s">
        <v>887</v>
      </c>
      <c r="C56" s="250" t="s">
        <v>888</v>
      </c>
      <c r="D56" s="232" t="s">
        <v>243</v>
      </c>
      <c r="E56" s="233">
        <v>100.44</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t="s">
        <v>240</v>
      </c>
      <c r="S56" s="235" t="s">
        <v>191</v>
      </c>
      <c r="T56" s="236" t="s">
        <v>192</v>
      </c>
      <c r="U56" s="222">
        <v>0.32</v>
      </c>
      <c r="V56" s="222">
        <f>ROUND(E56*U56,2)</f>
        <v>32.14</v>
      </c>
      <c r="W56" s="222"/>
      <c r="X56" s="222" t="s">
        <v>193</v>
      </c>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c r="A57" s="220"/>
      <c r="B57" s="221"/>
      <c r="C57" s="251" t="s">
        <v>886</v>
      </c>
      <c r="D57" s="238"/>
      <c r="E57" s="238"/>
      <c r="F57" s="238"/>
      <c r="G57" s="238"/>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c r="AI57" s="213"/>
      <c r="AJ57" s="213"/>
      <c r="AK57" s="213"/>
      <c r="AL57" s="213"/>
      <c r="AM57" s="213"/>
      <c r="AN57" s="213"/>
      <c r="AO57" s="213"/>
      <c r="AP57" s="213"/>
      <c r="AQ57" s="213"/>
      <c r="AR57" s="213"/>
      <c r="AS57" s="213"/>
      <c r="AT57" s="213"/>
      <c r="AU57" s="213"/>
      <c r="AV57" s="213"/>
      <c r="AW57" s="213"/>
      <c r="AX57" s="213"/>
      <c r="AY57" s="213"/>
      <c r="AZ57" s="213"/>
      <c r="BA57" s="237" t="str">
        <f>C57</f>
        <v>bednění svislé nebo šikmé (odkloněné), půdorysně přímé nebo zalomené, stěn základových patek ve volných nebo zapažených jámách, rýhách, šachtách, včetně případných vzpěr,</v>
      </c>
      <c r="BB57" s="213"/>
      <c r="BC57" s="213"/>
      <c r="BD57" s="213"/>
      <c r="BE57" s="213"/>
      <c r="BF57" s="213"/>
      <c r="BG57" s="213"/>
      <c r="BH57" s="213"/>
    </row>
    <row r="58" spans="1:60" outlineLevel="1">
      <c r="A58" s="230">
        <v>28</v>
      </c>
      <c r="B58" s="231" t="s">
        <v>269</v>
      </c>
      <c r="C58" s="250" t="s">
        <v>270</v>
      </c>
      <c r="D58" s="232" t="s">
        <v>189</v>
      </c>
      <c r="E58" s="233">
        <v>170.33359999999999</v>
      </c>
      <c r="F58" s="234"/>
      <c r="G58" s="235">
        <f>ROUND(E58*F58,2)</f>
        <v>0</v>
      </c>
      <c r="H58" s="234"/>
      <c r="I58" s="235">
        <f>ROUND(E58*H58,2)</f>
        <v>0</v>
      </c>
      <c r="J58" s="234"/>
      <c r="K58" s="235">
        <f>ROUND(E58*J58,2)</f>
        <v>0</v>
      </c>
      <c r="L58" s="235">
        <v>21</v>
      </c>
      <c r="M58" s="235">
        <f>G58*(1+L58/100)</f>
        <v>0</v>
      </c>
      <c r="N58" s="235">
        <v>2.5249999999999999</v>
      </c>
      <c r="O58" s="235">
        <f>ROUND(E58*N58,2)</f>
        <v>430.09</v>
      </c>
      <c r="P58" s="235">
        <v>0</v>
      </c>
      <c r="Q58" s="235">
        <f>ROUND(E58*P58,2)</f>
        <v>0</v>
      </c>
      <c r="R58" s="235" t="s">
        <v>240</v>
      </c>
      <c r="S58" s="235" t="s">
        <v>191</v>
      </c>
      <c r="T58" s="236" t="s">
        <v>192</v>
      </c>
      <c r="U58" s="222">
        <v>2.58</v>
      </c>
      <c r="V58" s="222">
        <f>ROUND(E58*U58,2)</f>
        <v>439.46</v>
      </c>
      <c r="W58" s="222"/>
      <c r="X58" s="222" t="s">
        <v>193</v>
      </c>
      <c r="Y58" s="213"/>
      <c r="Z58" s="213"/>
      <c r="AA58" s="213"/>
      <c r="AB58" s="213"/>
      <c r="AC58" s="213"/>
      <c r="AD58" s="213"/>
      <c r="AE58" s="213"/>
      <c r="AF58" s="213"/>
      <c r="AG58" s="213" t="s">
        <v>194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1" t="s">
        <v>271</v>
      </c>
      <c r="D59" s="238"/>
      <c r="E59" s="238"/>
      <c r="F59" s="238"/>
      <c r="G59" s="238"/>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0">
        <v>29</v>
      </c>
      <c r="B60" s="231" t="s">
        <v>272</v>
      </c>
      <c r="C60" s="250" t="s">
        <v>273</v>
      </c>
      <c r="D60" s="232" t="s">
        <v>189</v>
      </c>
      <c r="E60" s="233">
        <v>272.0505</v>
      </c>
      <c r="F60" s="234"/>
      <c r="G60" s="235">
        <f>ROUND(E60*F60,2)</f>
        <v>0</v>
      </c>
      <c r="H60" s="234"/>
      <c r="I60" s="235">
        <f>ROUND(E60*H60,2)</f>
        <v>0</v>
      </c>
      <c r="J60" s="234"/>
      <c r="K60" s="235">
        <f>ROUND(E60*J60,2)</f>
        <v>0</v>
      </c>
      <c r="L60" s="235">
        <v>21</v>
      </c>
      <c r="M60" s="235">
        <f>G60*(1+L60/100)</f>
        <v>0</v>
      </c>
      <c r="N60" s="235">
        <v>2.5249999999999999</v>
      </c>
      <c r="O60" s="235">
        <f>ROUND(E60*N60,2)</f>
        <v>686.93</v>
      </c>
      <c r="P60" s="235">
        <v>0</v>
      </c>
      <c r="Q60" s="235">
        <f>ROUND(E60*P60,2)</f>
        <v>0</v>
      </c>
      <c r="R60" s="235" t="s">
        <v>240</v>
      </c>
      <c r="S60" s="235" t="s">
        <v>191</v>
      </c>
      <c r="T60" s="236" t="s">
        <v>192</v>
      </c>
      <c r="U60" s="222">
        <v>2.3170000000000002</v>
      </c>
      <c r="V60" s="222">
        <f>ROUND(E60*U60,2)</f>
        <v>630.34</v>
      </c>
      <c r="W60" s="222"/>
      <c r="X60" s="222" t="s">
        <v>193</v>
      </c>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1" t="s">
        <v>271</v>
      </c>
      <c r="D61" s="238"/>
      <c r="E61" s="238"/>
      <c r="F61" s="238"/>
      <c r="G61" s="238"/>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0">
        <v>30</v>
      </c>
      <c r="B62" s="231" t="s">
        <v>274</v>
      </c>
      <c r="C62" s="250" t="s">
        <v>275</v>
      </c>
      <c r="D62" s="232" t="s">
        <v>189</v>
      </c>
      <c r="E62" s="233">
        <v>544.101</v>
      </c>
      <c r="F62" s="234"/>
      <c r="G62" s="235">
        <f>ROUND(E62*F62,2)</f>
        <v>0</v>
      </c>
      <c r="H62" s="234"/>
      <c r="I62" s="235">
        <f>ROUND(E62*H62,2)</f>
        <v>0</v>
      </c>
      <c r="J62" s="234"/>
      <c r="K62" s="235">
        <f>ROUND(E62*J62,2)</f>
        <v>0</v>
      </c>
      <c r="L62" s="235">
        <v>21</v>
      </c>
      <c r="M62" s="235">
        <f>G62*(1+L62/100)</f>
        <v>0</v>
      </c>
      <c r="N62" s="235">
        <v>0</v>
      </c>
      <c r="O62" s="235">
        <f>ROUND(E62*N62,2)</f>
        <v>0</v>
      </c>
      <c r="P62" s="235">
        <v>0</v>
      </c>
      <c r="Q62" s="235">
        <f>ROUND(E62*P62,2)</f>
        <v>0</v>
      </c>
      <c r="R62" s="235" t="s">
        <v>240</v>
      </c>
      <c r="S62" s="235" t="s">
        <v>191</v>
      </c>
      <c r="T62" s="236" t="s">
        <v>192</v>
      </c>
      <c r="U62" s="222">
        <v>0.20499999999999999</v>
      </c>
      <c r="V62" s="222">
        <f>ROUND(E62*U62,2)</f>
        <v>111.54</v>
      </c>
      <c r="W62" s="222"/>
      <c r="X62" s="222" t="s">
        <v>193</v>
      </c>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1" t="s">
        <v>276</v>
      </c>
      <c r="D63" s="238"/>
      <c r="E63" s="238"/>
      <c r="F63" s="238"/>
      <c r="G63" s="238"/>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9">
        <v>31</v>
      </c>
      <c r="B64" s="240" t="s">
        <v>277</v>
      </c>
      <c r="C64" s="252" t="s">
        <v>278</v>
      </c>
      <c r="D64" s="241" t="s">
        <v>243</v>
      </c>
      <c r="E64" s="242">
        <v>21.8598</v>
      </c>
      <c r="F64" s="243"/>
      <c r="G64" s="244">
        <f>ROUND(E64*F64,2)</f>
        <v>0</v>
      </c>
      <c r="H64" s="243"/>
      <c r="I64" s="244">
        <f>ROUND(E64*H64,2)</f>
        <v>0</v>
      </c>
      <c r="J64" s="243"/>
      <c r="K64" s="244">
        <f>ROUND(E64*J64,2)</f>
        <v>0</v>
      </c>
      <c r="L64" s="244">
        <v>21</v>
      </c>
      <c r="M64" s="244">
        <f>G64*(1+L64/100)</f>
        <v>0</v>
      </c>
      <c r="N64" s="244">
        <v>1.41E-2</v>
      </c>
      <c r="O64" s="244">
        <f>ROUND(E64*N64,2)</f>
        <v>0.31</v>
      </c>
      <c r="P64" s="244">
        <v>0</v>
      </c>
      <c r="Q64" s="244">
        <f>ROUND(E64*P64,2)</f>
        <v>0</v>
      </c>
      <c r="R64" s="244" t="s">
        <v>240</v>
      </c>
      <c r="S64" s="244" t="s">
        <v>191</v>
      </c>
      <c r="T64" s="245" t="s">
        <v>192</v>
      </c>
      <c r="U64" s="222">
        <v>0.39600000000000002</v>
      </c>
      <c r="V64" s="222">
        <f>ROUND(E64*U64,2)</f>
        <v>8.66</v>
      </c>
      <c r="W64" s="222"/>
      <c r="X64" s="222" t="s">
        <v>193</v>
      </c>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9">
        <v>32</v>
      </c>
      <c r="B65" s="240" t="s">
        <v>279</v>
      </c>
      <c r="C65" s="252" t="s">
        <v>280</v>
      </c>
      <c r="D65" s="241" t="s">
        <v>243</v>
      </c>
      <c r="E65" s="242">
        <v>21.8598</v>
      </c>
      <c r="F65" s="243"/>
      <c r="G65" s="244">
        <f>ROUND(E65*F65,2)</f>
        <v>0</v>
      </c>
      <c r="H65" s="243"/>
      <c r="I65" s="244">
        <f>ROUND(E65*H65,2)</f>
        <v>0</v>
      </c>
      <c r="J65" s="243"/>
      <c r="K65" s="244">
        <f>ROUND(E65*J65,2)</f>
        <v>0</v>
      </c>
      <c r="L65" s="244">
        <v>21</v>
      </c>
      <c r="M65" s="244">
        <f>G65*(1+L65/100)</f>
        <v>0</v>
      </c>
      <c r="N65" s="244">
        <v>0</v>
      </c>
      <c r="O65" s="244">
        <f>ROUND(E65*N65,2)</f>
        <v>0</v>
      </c>
      <c r="P65" s="244">
        <v>0</v>
      </c>
      <c r="Q65" s="244">
        <f>ROUND(E65*P65,2)</f>
        <v>0</v>
      </c>
      <c r="R65" s="244" t="s">
        <v>240</v>
      </c>
      <c r="S65" s="244" t="s">
        <v>191</v>
      </c>
      <c r="T65" s="245" t="s">
        <v>192</v>
      </c>
      <c r="U65" s="222">
        <v>0.24</v>
      </c>
      <c r="V65" s="222">
        <f>ROUND(E65*U65,2)</f>
        <v>5.25</v>
      </c>
      <c r="W65" s="222"/>
      <c r="X65" s="222" t="s">
        <v>193</v>
      </c>
      <c r="Y65" s="213"/>
      <c r="Z65" s="213"/>
      <c r="AA65" s="213"/>
      <c r="AB65" s="213"/>
      <c r="AC65" s="213"/>
      <c r="AD65" s="213"/>
      <c r="AE65" s="213"/>
      <c r="AF65" s="213"/>
      <c r="AG65" s="213" t="s">
        <v>194</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0">
        <v>33</v>
      </c>
      <c r="B66" s="231" t="s">
        <v>889</v>
      </c>
      <c r="C66" s="250" t="s">
        <v>890</v>
      </c>
      <c r="D66" s="232" t="s">
        <v>258</v>
      </c>
      <c r="E66" s="233">
        <v>0.307</v>
      </c>
      <c r="F66" s="234"/>
      <c r="G66" s="235">
        <f>ROUND(E66*F66,2)</f>
        <v>0</v>
      </c>
      <c r="H66" s="234"/>
      <c r="I66" s="235">
        <f>ROUND(E66*H66,2)</f>
        <v>0</v>
      </c>
      <c r="J66" s="234"/>
      <c r="K66" s="235">
        <f>ROUND(E66*J66,2)</f>
        <v>0</v>
      </c>
      <c r="L66" s="235">
        <v>21</v>
      </c>
      <c r="M66" s="235">
        <f>G66*(1+L66/100)</f>
        <v>0</v>
      </c>
      <c r="N66" s="235">
        <v>1.0185</v>
      </c>
      <c r="O66" s="235">
        <f>ROUND(E66*N66,2)</f>
        <v>0.31</v>
      </c>
      <c r="P66" s="235">
        <v>0</v>
      </c>
      <c r="Q66" s="235">
        <f>ROUND(E66*P66,2)</f>
        <v>0</v>
      </c>
      <c r="R66" s="235" t="s">
        <v>240</v>
      </c>
      <c r="S66" s="235" t="s">
        <v>191</v>
      </c>
      <c r="T66" s="236" t="s">
        <v>192</v>
      </c>
      <c r="U66" s="222">
        <v>15.292999999999999</v>
      </c>
      <c r="V66" s="222">
        <f>ROUND(E66*U66,2)</f>
        <v>4.6900000000000004</v>
      </c>
      <c r="W66" s="222"/>
      <c r="X66" s="222" t="s">
        <v>193</v>
      </c>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1" t="s">
        <v>259</v>
      </c>
      <c r="D67" s="238"/>
      <c r="E67" s="238"/>
      <c r="F67" s="238"/>
      <c r="G67" s="238"/>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0">
        <v>34</v>
      </c>
      <c r="B68" s="231" t="s">
        <v>281</v>
      </c>
      <c r="C68" s="250" t="s">
        <v>282</v>
      </c>
      <c r="D68" s="232" t="s">
        <v>258</v>
      </c>
      <c r="E68" s="233">
        <v>21.691490000000002</v>
      </c>
      <c r="F68" s="234"/>
      <c r="G68" s="235">
        <f>ROUND(E68*F68,2)</f>
        <v>0</v>
      </c>
      <c r="H68" s="234"/>
      <c r="I68" s="235">
        <f>ROUND(E68*H68,2)</f>
        <v>0</v>
      </c>
      <c r="J68" s="234"/>
      <c r="K68" s="235">
        <f>ROUND(E68*J68,2)</f>
        <v>0</v>
      </c>
      <c r="L68" s="235">
        <v>21</v>
      </c>
      <c r="M68" s="235">
        <f>G68*(1+L68/100)</f>
        <v>0</v>
      </c>
      <c r="N68" s="235">
        <v>1.0662499999999999</v>
      </c>
      <c r="O68" s="235">
        <f>ROUND(E68*N68,2)</f>
        <v>23.13</v>
      </c>
      <c r="P68" s="235">
        <v>0</v>
      </c>
      <c r="Q68" s="235">
        <f>ROUND(E68*P68,2)</f>
        <v>0</v>
      </c>
      <c r="R68" s="235" t="s">
        <v>240</v>
      </c>
      <c r="S68" s="235" t="s">
        <v>191</v>
      </c>
      <c r="T68" s="236" t="s">
        <v>192</v>
      </c>
      <c r="U68" s="222">
        <v>15.231</v>
      </c>
      <c r="V68" s="222">
        <f>ROUND(E68*U68,2)</f>
        <v>330.38</v>
      </c>
      <c r="W68" s="222"/>
      <c r="X68" s="222" t="s">
        <v>193</v>
      </c>
      <c r="Y68" s="213"/>
      <c r="Z68" s="213"/>
      <c r="AA68" s="213"/>
      <c r="AB68" s="213"/>
      <c r="AC68" s="213"/>
      <c r="AD68" s="213"/>
      <c r="AE68" s="213"/>
      <c r="AF68" s="213"/>
      <c r="AG68" s="213" t="s">
        <v>194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1" t="s">
        <v>259</v>
      </c>
      <c r="D69" s="238"/>
      <c r="E69" s="238"/>
      <c r="F69" s="238"/>
      <c r="G69" s="238"/>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9">
        <v>35</v>
      </c>
      <c r="B70" s="240" t="s">
        <v>891</v>
      </c>
      <c r="C70" s="252" t="s">
        <v>892</v>
      </c>
      <c r="D70" s="241" t="s">
        <v>300</v>
      </c>
      <c r="E70" s="242">
        <v>16</v>
      </c>
      <c r="F70" s="243"/>
      <c r="G70" s="244">
        <f>ROUND(E70*F70,2)</f>
        <v>0</v>
      </c>
      <c r="H70" s="243"/>
      <c r="I70" s="244">
        <f>ROUND(E70*H70,2)</f>
        <v>0</v>
      </c>
      <c r="J70" s="243"/>
      <c r="K70" s="244">
        <f>ROUND(E70*J70,2)</f>
        <v>0</v>
      </c>
      <c r="L70" s="244">
        <v>21</v>
      </c>
      <c r="M70" s="244">
        <f>G70*(1+L70/100)</f>
        <v>0</v>
      </c>
      <c r="N70" s="244">
        <v>4</v>
      </c>
      <c r="O70" s="244">
        <f>ROUND(E70*N70,2)</f>
        <v>64</v>
      </c>
      <c r="P70" s="244">
        <v>0</v>
      </c>
      <c r="Q70" s="244">
        <f>ROUND(E70*P70,2)</f>
        <v>0</v>
      </c>
      <c r="R70" s="244"/>
      <c r="S70" s="244" t="s">
        <v>400</v>
      </c>
      <c r="T70" s="245" t="s">
        <v>401</v>
      </c>
      <c r="U70" s="222">
        <v>0</v>
      </c>
      <c r="V70" s="222">
        <f>ROUND(E70*U70,2)</f>
        <v>0</v>
      </c>
      <c r="W70" s="222"/>
      <c r="X70" s="222" t="s">
        <v>341</v>
      </c>
      <c r="Y70" s="213"/>
      <c r="Z70" s="213"/>
      <c r="AA70" s="213"/>
      <c r="AB70" s="213"/>
      <c r="AC70" s="213"/>
      <c r="AD70" s="213"/>
      <c r="AE70" s="213"/>
      <c r="AF70" s="213"/>
      <c r="AG70" s="213" t="s">
        <v>342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36</v>
      </c>
      <c r="B71" s="240" t="s">
        <v>893</v>
      </c>
      <c r="C71" s="252" t="s">
        <v>894</v>
      </c>
      <c r="D71" s="241" t="s">
        <v>300</v>
      </c>
      <c r="E71" s="242">
        <v>8</v>
      </c>
      <c r="F71" s="243"/>
      <c r="G71" s="244">
        <f>ROUND(E71*F71,2)</f>
        <v>0</v>
      </c>
      <c r="H71" s="243"/>
      <c r="I71" s="244">
        <f>ROUND(E71*H71,2)</f>
        <v>0</v>
      </c>
      <c r="J71" s="243"/>
      <c r="K71" s="244">
        <f>ROUND(E71*J71,2)</f>
        <v>0</v>
      </c>
      <c r="L71" s="244">
        <v>21</v>
      </c>
      <c r="M71" s="244">
        <f>G71*(1+L71/100)</f>
        <v>0</v>
      </c>
      <c r="N71" s="244">
        <v>4</v>
      </c>
      <c r="O71" s="244">
        <f>ROUND(E71*N71,2)</f>
        <v>32</v>
      </c>
      <c r="P71" s="244">
        <v>0</v>
      </c>
      <c r="Q71" s="244">
        <f>ROUND(E71*P71,2)</f>
        <v>0</v>
      </c>
      <c r="R71" s="244"/>
      <c r="S71" s="244" t="s">
        <v>400</v>
      </c>
      <c r="T71" s="245" t="s">
        <v>401</v>
      </c>
      <c r="U71" s="222">
        <v>0</v>
      </c>
      <c r="V71" s="222">
        <f>ROUND(E71*U71,2)</f>
        <v>0</v>
      </c>
      <c r="W71" s="222"/>
      <c r="X71" s="222" t="s">
        <v>341</v>
      </c>
      <c r="Y71" s="213"/>
      <c r="Z71" s="213"/>
      <c r="AA71" s="213"/>
      <c r="AB71" s="213"/>
      <c r="AC71" s="213"/>
      <c r="AD71" s="213"/>
      <c r="AE71" s="213"/>
      <c r="AF71" s="213"/>
      <c r="AG71" s="213" t="s">
        <v>342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c r="A72" s="224" t="s">
        <v>185</v>
      </c>
      <c r="B72" s="225" t="s">
        <v>87</v>
      </c>
      <c r="C72" s="249" t="s">
        <v>88</v>
      </c>
      <c r="D72" s="226"/>
      <c r="E72" s="227"/>
      <c r="F72" s="228"/>
      <c r="G72" s="228">
        <f>SUMIF(AG73:AG123,"&lt;&gt;NOR",G73:G123)</f>
        <v>0</v>
      </c>
      <c r="H72" s="228"/>
      <c r="I72" s="228">
        <f>SUM(I73:I123)</f>
        <v>0</v>
      </c>
      <c r="J72" s="228"/>
      <c r="K72" s="228">
        <f>SUM(K73:K123)</f>
        <v>0</v>
      </c>
      <c r="L72" s="228"/>
      <c r="M72" s="228">
        <f>SUM(M73:M123)</f>
        <v>0</v>
      </c>
      <c r="N72" s="228"/>
      <c r="O72" s="228">
        <f>SUM(O73:O123)</f>
        <v>659.84</v>
      </c>
      <c r="P72" s="228"/>
      <c r="Q72" s="228">
        <f>SUM(Q73:Q123)</f>
        <v>0</v>
      </c>
      <c r="R72" s="228"/>
      <c r="S72" s="228"/>
      <c r="T72" s="229"/>
      <c r="U72" s="223"/>
      <c r="V72" s="223">
        <f>SUM(V73:V123)</f>
        <v>2073.9600000000005</v>
      </c>
      <c r="W72" s="223"/>
      <c r="X72" s="223"/>
      <c r="AG72" t="s">
        <v>186</v>
      </c>
    </row>
    <row r="73" spans="1:60" ht="22.5" outlineLevel="1">
      <c r="A73" s="239">
        <v>37</v>
      </c>
      <c r="B73" s="240" t="s">
        <v>895</v>
      </c>
      <c r="C73" s="252" t="s">
        <v>896</v>
      </c>
      <c r="D73" s="241" t="s">
        <v>243</v>
      </c>
      <c r="E73" s="242">
        <v>46.219499999999996</v>
      </c>
      <c r="F73" s="243"/>
      <c r="G73" s="244">
        <f>ROUND(E73*F73,2)</f>
        <v>0</v>
      </c>
      <c r="H73" s="243"/>
      <c r="I73" s="244">
        <f>ROUND(E73*H73,2)</f>
        <v>0</v>
      </c>
      <c r="J73" s="243"/>
      <c r="K73" s="244">
        <f>ROUND(E73*J73,2)</f>
        <v>0</v>
      </c>
      <c r="L73" s="244">
        <v>21</v>
      </c>
      <c r="M73" s="244">
        <f>G73*(1+L73/100)</f>
        <v>0</v>
      </c>
      <c r="N73" s="244">
        <v>0.15495</v>
      </c>
      <c r="O73" s="244">
        <f>ROUND(E73*N73,2)</f>
        <v>7.16</v>
      </c>
      <c r="P73" s="244">
        <v>0</v>
      </c>
      <c r="Q73" s="244">
        <f>ROUND(E73*P73,2)</f>
        <v>0</v>
      </c>
      <c r="R73" s="244" t="s">
        <v>240</v>
      </c>
      <c r="S73" s="244" t="s">
        <v>191</v>
      </c>
      <c r="T73" s="245" t="s">
        <v>192</v>
      </c>
      <c r="U73" s="222">
        <v>0.49944</v>
      </c>
      <c r="V73" s="222">
        <f>ROUND(E73*U73,2)</f>
        <v>23.08</v>
      </c>
      <c r="W73" s="222"/>
      <c r="X73" s="222" t="s">
        <v>193</v>
      </c>
      <c r="Y73" s="213"/>
      <c r="Z73" s="213"/>
      <c r="AA73" s="213"/>
      <c r="AB73" s="213"/>
      <c r="AC73" s="213"/>
      <c r="AD73" s="213"/>
      <c r="AE73" s="213"/>
      <c r="AF73" s="213"/>
      <c r="AG73" s="213" t="s">
        <v>194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33.75" outlineLevel="1">
      <c r="A74" s="239">
        <v>38</v>
      </c>
      <c r="B74" s="240" t="s">
        <v>286</v>
      </c>
      <c r="C74" s="252" t="s">
        <v>287</v>
      </c>
      <c r="D74" s="241" t="s">
        <v>243</v>
      </c>
      <c r="E74" s="242">
        <v>1237.7843399999999</v>
      </c>
      <c r="F74" s="243"/>
      <c r="G74" s="244">
        <f>ROUND(E74*F74,2)</f>
        <v>0</v>
      </c>
      <c r="H74" s="243"/>
      <c r="I74" s="244">
        <f>ROUND(E74*H74,2)</f>
        <v>0</v>
      </c>
      <c r="J74" s="243"/>
      <c r="K74" s="244">
        <f>ROUND(E74*J74,2)</f>
        <v>0</v>
      </c>
      <c r="L74" s="244">
        <v>21</v>
      </c>
      <c r="M74" s="244">
        <f>G74*(1+L74/100)</f>
        <v>0</v>
      </c>
      <c r="N74" s="244">
        <v>0.26335999999999998</v>
      </c>
      <c r="O74" s="244">
        <f>ROUND(E74*N74,2)</f>
        <v>325.98</v>
      </c>
      <c r="P74" s="244">
        <v>0</v>
      </c>
      <c r="Q74" s="244">
        <f>ROUND(E74*P74,2)</f>
        <v>0</v>
      </c>
      <c r="R74" s="244" t="s">
        <v>240</v>
      </c>
      <c r="S74" s="244" t="s">
        <v>191</v>
      </c>
      <c r="T74" s="245" t="s">
        <v>192</v>
      </c>
      <c r="U74" s="222">
        <v>0.74</v>
      </c>
      <c r="V74" s="222">
        <f>ROUND(E74*U74,2)</f>
        <v>915.96</v>
      </c>
      <c r="W74" s="222"/>
      <c r="X74" s="222" t="s">
        <v>193</v>
      </c>
      <c r="Y74" s="213"/>
      <c r="Z74" s="213"/>
      <c r="AA74" s="213"/>
      <c r="AB74" s="213"/>
      <c r="AC74" s="213"/>
      <c r="AD74" s="213"/>
      <c r="AE74" s="213"/>
      <c r="AF74" s="213"/>
      <c r="AG74" s="213" t="s">
        <v>194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33.75" outlineLevel="1">
      <c r="A75" s="239">
        <v>39</v>
      </c>
      <c r="B75" s="240" t="s">
        <v>288</v>
      </c>
      <c r="C75" s="252" t="s">
        <v>289</v>
      </c>
      <c r="D75" s="241" t="s">
        <v>243</v>
      </c>
      <c r="E75" s="242">
        <v>285.19209999999998</v>
      </c>
      <c r="F75" s="243"/>
      <c r="G75" s="244">
        <f>ROUND(E75*F75,2)</f>
        <v>0</v>
      </c>
      <c r="H75" s="243"/>
      <c r="I75" s="244">
        <f>ROUND(E75*H75,2)</f>
        <v>0</v>
      </c>
      <c r="J75" s="243"/>
      <c r="K75" s="244">
        <f>ROUND(E75*J75,2)</f>
        <v>0</v>
      </c>
      <c r="L75" s="244">
        <v>21</v>
      </c>
      <c r="M75" s="244">
        <f>G75*(1+L75/100)</f>
        <v>0</v>
      </c>
      <c r="N75" s="244">
        <v>0.34794999999999998</v>
      </c>
      <c r="O75" s="244">
        <f>ROUND(E75*N75,2)</f>
        <v>99.23</v>
      </c>
      <c r="P75" s="244">
        <v>0</v>
      </c>
      <c r="Q75" s="244">
        <f>ROUND(E75*P75,2)</f>
        <v>0</v>
      </c>
      <c r="R75" s="244" t="s">
        <v>240</v>
      </c>
      <c r="S75" s="244" t="s">
        <v>191</v>
      </c>
      <c r="T75" s="245" t="s">
        <v>192</v>
      </c>
      <c r="U75" s="222">
        <v>1.0204</v>
      </c>
      <c r="V75" s="222">
        <f>ROUND(E75*U75,2)</f>
        <v>291.01</v>
      </c>
      <c r="W75" s="222"/>
      <c r="X75" s="222" t="s">
        <v>193</v>
      </c>
      <c r="Y75" s="213"/>
      <c r="Z75" s="213"/>
      <c r="AA75" s="213"/>
      <c r="AB75" s="213"/>
      <c r="AC75" s="213"/>
      <c r="AD75" s="213"/>
      <c r="AE75" s="213"/>
      <c r="AF75" s="213"/>
      <c r="AG75" s="213" t="s">
        <v>194</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39">
        <v>40</v>
      </c>
      <c r="B76" s="240" t="s">
        <v>897</v>
      </c>
      <c r="C76" s="252" t="s">
        <v>898</v>
      </c>
      <c r="D76" s="241" t="s">
        <v>243</v>
      </c>
      <c r="E76" s="242">
        <v>67.739999999999995</v>
      </c>
      <c r="F76" s="243"/>
      <c r="G76" s="244">
        <f>ROUND(E76*F76,2)</f>
        <v>0</v>
      </c>
      <c r="H76" s="243"/>
      <c r="I76" s="244">
        <f>ROUND(E76*H76,2)</f>
        <v>0</v>
      </c>
      <c r="J76" s="243"/>
      <c r="K76" s="244">
        <f>ROUND(E76*J76,2)</f>
        <v>0</v>
      </c>
      <c r="L76" s="244">
        <v>21</v>
      </c>
      <c r="M76" s="244">
        <f>G76*(1+L76/100)</f>
        <v>0</v>
      </c>
      <c r="N76" s="244">
        <v>0.15953999999999999</v>
      </c>
      <c r="O76" s="244">
        <f>ROUND(E76*N76,2)</f>
        <v>10.81</v>
      </c>
      <c r="P76" s="244">
        <v>0</v>
      </c>
      <c r="Q76" s="244">
        <f>ROUND(E76*P76,2)</f>
        <v>0</v>
      </c>
      <c r="R76" s="244" t="s">
        <v>240</v>
      </c>
      <c r="S76" s="244" t="s">
        <v>865</v>
      </c>
      <c r="T76" s="245" t="s">
        <v>865</v>
      </c>
      <c r="U76" s="222">
        <v>0.79649999999999999</v>
      </c>
      <c r="V76" s="222">
        <f>ROUND(E76*U76,2)</f>
        <v>53.95</v>
      </c>
      <c r="W76" s="222"/>
      <c r="X76" s="222" t="s">
        <v>193</v>
      </c>
      <c r="Y76" s="213"/>
      <c r="Z76" s="213"/>
      <c r="AA76" s="213"/>
      <c r="AB76" s="213"/>
      <c r="AC76" s="213"/>
      <c r="AD76" s="213"/>
      <c r="AE76" s="213"/>
      <c r="AF76" s="213"/>
      <c r="AG76" s="213" t="s">
        <v>194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30">
        <v>41</v>
      </c>
      <c r="B77" s="231" t="s">
        <v>290</v>
      </c>
      <c r="C77" s="250" t="s">
        <v>291</v>
      </c>
      <c r="D77" s="232" t="s">
        <v>189</v>
      </c>
      <c r="E77" s="233">
        <v>12.25961</v>
      </c>
      <c r="F77" s="234"/>
      <c r="G77" s="235">
        <f>ROUND(E77*F77,2)</f>
        <v>0</v>
      </c>
      <c r="H77" s="234"/>
      <c r="I77" s="235">
        <f>ROUND(E77*H77,2)</f>
        <v>0</v>
      </c>
      <c r="J77" s="234"/>
      <c r="K77" s="235">
        <f>ROUND(E77*J77,2)</f>
        <v>0</v>
      </c>
      <c r="L77" s="235">
        <v>21</v>
      </c>
      <c r="M77" s="235">
        <f>G77*(1+L77/100)</f>
        <v>0</v>
      </c>
      <c r="N77" s="235">
        <v>2.5276700000000001</v>
      </c>
      <c r="O77" s="235">
        <f>ROUND(E77*N77,2)</f>
        <v>30.99</v>
      </c>
      <c r="P77" s="235">
        <v>0</v>
      </c>
      <c r="Q77" s="235">
        <f>ROUND(E77*P77,2)</f>
        <v>0</v>
      </c>
      <c r="R77" s="235" t="s">
        <v>240</v>
      </c>
      <c r="S77" s="235" t="s">
        <v>191</v>
      </c>
      <c r="T77" s="236" t="s">
        <v>192</v>
      </c>
      <c r="U77" s="222">
        <v>1.093</v>
      </c>
      <c r="V77" s="222">
        <f>ROUND(E77*U77,2)</f>
        <v>13.4</v>
      </c>
      <c r="W77" s="222"/>
      <c r="X77" s="222" t="s">
        <v>193</v>
      </c>
      <c r="Y77" s="213"/>
      <c r="Z77" s="213"/>
      <c r="AA77" s="213"/>
      <c r="AB77" s="213"/>
      <c r="AC77" s="213"/>
      <c r="AD77" s="213"/>
      <c r="AE77" s="213"/>
      <c r="AF77" s="213"/>
      <c r="AG77" s="213" t="s">
        <v>194</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20"/>
      <c r="B78" s="221"/>
      <c r="C78" s="251" t="s">
        <v>292</v>
      </c>
      <c r="D78" s="238"/>
      <c r="E78" s="238"/>
      <c r="F78" s="238"/>
      <c r="G78" s="238"/>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c r="AI78" s="213"/>
      <c r="AJ78" s="213"/>
      <c r="AK78" s="213"/>
      <c r="AL78" s="213"/>
      <c r="AM78" s="213"/>
      <c r="AN78" s="213"/>
      <c r="AO78" s="213"/>
      <c r="AP78" s="213"/>
      <c r="AQ78" s="213"/>
      <c r="AR78" s="213"/>
      <c r="AS78" s="213"/>
      <c r="AT78" s="213"/>
      <c r="AU78" s="213"/>
      <c r="AV78" s="213"/>
      <c r="AW78" s="213"/>
      <c r="AX78" s="213"/>
      <c r="AY78" s="213"/>
      <c r="AZ78" s="213"/>
      <c r="BA78" s="237" t="str">
        <f>C78</f>
        <v>nosných, výplňových, obkladových, půdních, štítových, poprsních apod. (bez výztuže), s pomocným lešením o výšce podlahy do 1900 mm a pro zatížení 1,5 kPa,</v>
      </c>
      <c r="BB78" s="213"/>
      <c r="BC78" s="213"/>
      <c r="BD78" s="213"/>
      <c r="BE78" s="213"/>
      <c r="BF78" s="213"/>
      <c r="BG78" s="213"/>
      <c r="BH78" s="213"/>
    </row>
    <row r="79" spans="1:60" outlineLevel="1">
      <c r="A79" s="230">
        <v>42</v>
      </c>
      <c r="B79" s="231" t="s">
        <v>293</v>
      </c>
      <c r="C79" s="250" t="s">
        <v>294</v>
      </c>
      <c r="D79" s="232" t="s">
        <v>243</v>
      </c>
      <c r="E79" s="233">
        <v>149.93754999999999</v>
      </c>
      <c r="F79" s="234"/>
      <c r="G79" s="235">
        <f>ROUND(E79*F79,2)</f>
        <v>0</v>
      </c>
      <c r="H79" s="234"/>
      <c r="I79" s="235">
        <f>ROUND(E79*H79,2)</f>
        <v>0</v>
      </c>
      <c r="J79" s="234"/>
      <c r="K79" s="235">
        <f>ROUND(E79*J79,2)</f>
        <v>0</v>
      </c>
      <c r="L79" s="235">
        <v>21</v>
      </c>
      <c r="M79" s="235">
        <f>G79*(1+L79/100)</f>
        <v>0</v>
      </c>
      <c r="N79" s="235">
        <v>3.9309999999999998E-2</v>
      </c>
      <c r="O79" s="235">
        <f>ROUND(E79*N79,2)</f>
        <v>5.89</v>
      </c>
      <c r="P79" s="235">
        <v>0</v>
      </c>
      <c r="Q79" s="235">
        <f>ROUND(E79*P79,2)</f>
        <v>0</v>
      </c>
      <c r="R79" s="235" t="s">
        <v>240</v>
      </c>
      <c r="S79" s="235" t="s">
        <v>191</v>
      </c>
      <c r="T79" s="236" t="s">
        <v>192</v>
      </c>
      <c r="U79" s="222">
        <v>0.65</v>
      </c>
      <c r="V79" s="222">
        <f>ROUND(E79*U79,2)</f>
        <v>97.46</v>
      </c>
      <c r="W79" s="222"/>
      <c r="X79" s="222" t="s">
        <v>193</v>
      </c>
      <c r="Y79" s="213"/>
      <c r="Z79" s="213"/>
      <c r="AA79" s="213"/>
      <c r="AB79" s="213"/>
      <c r="AC79" s="213"/>
      <c r="AD79" s="213"/>
      <c r="AE79" s="213"/>
      <c r="AF79" s="213"/>
      <c r="AG79" s="213" t="s">
        <v>194</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1" t="s">
        <v>295</v>
      </c>
      <c r="D80" s="238"/>
      <c r="E80" s="238"/>
      <c r="F80" s="238"/>
      <c r="G80" s="23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c r="AI80" s="213"/>
      <c r="AJ80" s="213"/>
      <c r="AK80" s="213"/>
      <c r="AL80" s="213"/>
      <c r="AM80" s="213"/>
      <c r="AN80" s="213"/>
      <c r="AO80" s="213"/>
      <c r="AP80" s="213"/>
      <c r="AQ80" s="213"/>
      <c r="AR80" s="213"/>
      <c r="AS80" s="213"/>
      <c r="AT80" s="213"/>
      <c r="AU80" s="213"/>
      <c r="AV80" s="213"/>
      <c r="AW80" s="213"/>
      <c r="AX80" s="213"/>
      <c r="AY80" s="213"/>
      <c r="AZ80" s="213"/>
      <c r="BA80" s="237" t="str">
        <f>C80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0" s="213"/>
      <c r="BC80" s="213"/>
      <c r="BD80" s="213"/>
      <c r="BE80" s="213"/>
      <c r="BF80" s="213"/>
      <c r="BG80" s="213"/>
      <c r="BH80" s="213"/>
    </row>
    <row r="81" spans="1:60" outlineLevel="1">
      <c r="A81" s="230">
        <v>43</v>
      </c>
      <c r="B81" s="231" t="s">
        <v>296</v>
      </c>
      <c r="C81" s="250" t="s">
        <v>297</v>
      </c>
      <c r="D81" s="232" t="s">
        <v>243</v>
      </c>
      <c r="E81" s="233">
        <v>149.93754999999999</v>
      </c>
      <c r="F81" s="234"/>
      <c r="G81" s="235">
        <f>ROUND(E81*F81,2)</f>
        <v>0</v>
      </c>
      <c r="H81" s="234"/>
      <c r="I81" s="235">
        <f>ROUND(E81*H81,2)</f>
        <v>0</v>
      </c>
      <c r="J81" s="234"/>
      <c r="K81" s="235">
        <f>ROUND(E81*J81,2)</f>
        <v>0</v>
      </c>
      <c r="L81" s="235">
        <v>21</v>
      </c>
      <c r="M81" s="235">
        <f>G81*(1+L81/100)</f>
        <v>0</v>
      </c>
      <c r="N81" s="235">
        <v>0</v>
      </c>
      <c r="O81" s="235">
        <f>ROUND(E81*N81,2)</f>
        <v>0</v>
      </c>
      <c r="P81" s="235">
        <v>0</v>
      </c>
      <c r="Q81" s="235">
        <f>ROUND(E81*P81,2)</f>
        <v>0</v>
      </c>
      <c r="R81" s="235" t="s">
        <v>240</v>
      </c>
      <c r="S81" s="235" t="s">
        <v>191</v>
      </c>
      <c r="T81" s="236" t="s">
        <v>192</v>
      </c>
      <c r="U81" s="222">
        <v>0.35</v>
      </c>
      <c r="V81" s="222">
        <f>ROUND(E81*U81,2)</f>
        <v>52.48</v>
      </c>
      <c r="W81" s="222"/>
      <c r="X81" s="222" t="s">
        <v>193</v>
      </c>
      <c r="Y81" s="213"/>
      <c r="Z81" s="213"/>
      <c r="AA81" s="213"/>
      <c r="AB81" s="213"/>
      <c r="AC81" s="213"/>
      <c r="AD81" s="213"/>
      <c r="AE81" s="213"/>
      <c r="AF81" s="213"/>
      <c r="AG81" s="213" t="s">
        <v>194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1" t="s">
        <v>295</v>
      </c>
      <c r="D82" s="238"/>
      <c r="E82" s="238"/>
      <c r="F82" s="238"/>
      <c r="G82" s="238"/>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c r="AI82" s="213"/>
      <c r="AJ82" s="213"/>
      <c r="AK82" s="213"/>
      <c r="AL82" s="213"/>
      <c r="AM82" s="213"/>
      <c r="AN82" s="213"/>
      <c r="AO82" s="213"/>
      <c r="AP82" s="213"/>
      <c r="AQ82" s="213"/>
      <c r="AR82" s="213"/>
      <c r="AS82" s="213"/>
      <c r="AT82" s="213"/>
      <c r="AU82" s="213"/>
      <c r="AV82" s="213"/>
      <c r="AW82" s="213"/>
      <c r="AX82" s="213"/>
      <c r="AY82" s="213"/>
      <c r="AZ82" s="213"/>
      <c r="BA82" s="237" t="str">
        <f>C82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2" s="213"/>
      <c r="BC82" s="213"/>
      <c r="BD82" s="213"/>
      <c r="BE82" s="213"/>
      <c r="BF82" s="213"/>
      <c r="BG82" s="213"/>
      <c r="BH82" s="213"/>
    </row>
    <row r="83" spans="1:60" outlineLevel="1">
      <c r="A83" s="230">
        <v>44</v>
      </c>
      <c r="B83" s="231" t="s">
        <v>256</v>
      </c>
      <c r="C83" s="250" t="s">
        <v>257</v>
      </c>
      <c r="D83" s="232" t="s">
        <v>258</v>
      </c>
      <c r="E83" s="233">
        <v>1.2259599999999999</v>
      </c>
      <c r="F83" s="234"/>
      <c r="G83" s="235">
        <f>ROUND(E83*F83,2)</f>
        <v>0</v>
      </c>
      <c r="H83" s="234"/>
      <c r="I83" s="235">
        <f>ROUND(E83*H83,2)</f>
        <v>0</v>
      </c>
      <c r="J83" s="234"/>
      <c r="K83" s="235">
        <f>ROUND(E83*J83,2)</f>
        <v>0</v>
      </c>
      <c r="L83" s="235">
        <v>21</v>
      </c>
      <c r="M83" s="235">
        <f>G83*(1+L83/100)</f>
        <v>0</v>
      </c>
      <c r="N83" s="235">
        <v>1.0202899999999999</v>
      </c>
      <c r="O83" s="235">
        <f>ROUND(E83*N83,2)</f>
        <v>1.25</v>
      </c>
      <c r="P83" s="235">
        <v>0</v>
      </c>
      <c r="Q83" s="235">
        <f>ROUND(E83*P83,2)</f>
        <v>0</v>
      </c>
      <c r="R83" s="235" t="s">
        <v>240</v>
      </c>
      <c r="S83" s="235" t="s">
        <v>191</v>
      </c>
      <c r="T83" s="236" t="s">
        <v>192</v>
      </c>
      <c r="U83" s="222">
        <v>25.271000000000001</v>
      </c>
      <c r="V83" s="222">
        <f>ROUND(E83*U83,2)</f>
        <v>30.98</v>
      </c>
      <c r="W83" s="222"/>
      <c r="X83" s="222" t="s">
        <v>193</v>
      </c>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1" t="s">
        <v>259</v>
      </c>
      <c r="D84" s="238"/>
      <c r="E84" s="238"/>
      <c r="F84" s="238"/>
      <c r="G84" s="238"/>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9">
        <v>45</v>
      </c>
      <c r="B85" s="240" t="s">
        <v>899</v>
      </c>
      <c r="C85" s="252" t="s">
        <v>900</v>
      </c>
      <c r="D85" s="241" t="s">
        <v>300</v>
      </c>
      <c r="E85" s="242">
        <v>27</v>
      </c>
      <c r="F85" s="243"/>
      <c r="G85" s="244">
        <f>ROUND(E85*F85,2)</f>
        <v>0</v>
      </c>
      <c r="H85" s="243"/>
      <c r="I85" s="244">
        <f>ROUND(E85*H85,2)</f>
        <v>0</v>
      </c>
      <c r="J85" s="243"/>
      <c r="K85" s="244">
        <f>ROUND(E85*J85,2)</f>
        <v>0</v>
      </c>
      <c r="L85" s="244">
        <v>21</v>
      </c>
      <c r="M85" s="244">
        <f>G85*(1+L85/100)</f>
        <v>0</v>
      </c>
      <c r="N85" s="244">
        <v>2.2880000000000001E-2</v>
      </c>
      <c r="O85" s="244">
        <f>ROUND(E85*N85,2)</f>
        <v>0.62</v>
      </c>
      <c r="P85" s="244">
        <v>0</v>
      </c>
      <c r="Q85" s="244">
        <f>ROUND(E85*P85,2)</f>
        <v>0</v>
      </c>
      <c r="R85" s="244" t="s">
        <v>240</v>
      </c>
      <c r="S85" s="244" t="s">
        <v>191</v>
      </c>
      <c r="T85" s="245" t="s">
        <v>192</v>
      </c>
      <c r="U85" s="222">
        <v>0.3175</v>
      </c>
      <c r="V85" s="222">
        <f>ROUND(E85*U85,2)</f>
        <v>8.57</v>
      </c>
      <c r="W85" s="222"/>
      <c r="X85" s="222" t="s">
        <v>193</v>
      </c>
      <c r="Y85" s="213"/>
      <c r="Z85" s="213"/>
      <c r="AA85" s="213"/>
      <c r="AB85" s="213"/>
      <c r="AC85" s="213"/>
      <c r="AD85" s="213"/>
      <c r="AE85" s="213"/>
      <c r="AF85" s="213"/>
      <c r="AG85" s="213" t="s">
        <v>194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39">
        <v>46</v>
      </c>
      <c r="B86" s="240" t="s">
        <v>298</v>
      </c>
      <c r="C86" s="252" t="s">
        <v>299</v>
      </c>
      <c r="D86" s="241" t="s">
        <v>300</v>
      </c>
      <c r="E86" s="242">
        <v>2</v>
      </c>
      <c r="F86" s="243"/>
      <c r="G86" s="244">
        <f>ROUND(E86*F86,2)</f>
        <v>0</v>
      </c>
      <c r="H86" s="243"/>
      <c r="I86" s="244">
        <f>ROUND(E86*H86,2)</f>
        <v>0</v>
      </c>
      <c r="J86" s="243"/>
      <c r="K86" s="244">
        <f>ROUND(E86*J86,2)</f>
        <v>0</v>
      </c>
      <c r="L86" s="244">
        <v>21</v>
      </c>
      <c r="M86" s="244">
        <f>G86*(1+L86/100)</f>
        <v>0</v>
      </c>
      <c r="N86" s="244">
        <v>2.6960000000000001E-2</v>
      </c>
      <c r="O86" s="244">
        <f>ROUND(E86*N86,2)</f>
        <v>0.05</v>
      </c>
      <c r="P86" s="244">
        <v>0</v>
      </c>
      <c r="Q86" s="244">
        <f>ROUND(E86*P86,2)</f>
        <v>0</v>
      </c>
      <c r="R86" s="244" t="s">
        <v>240</v>
      </c>
      <c r="S86" s="244" t="s">
        <v>191</v>
      </c>
      <c r="T86" s="245" t="s">
        <v>192</v>
      </c>
      <c r="U86" s="222">
        <v>0.32250000000000001</v>
      </c>
      <c r="V86" s="222">
        <f>ROUND(E86*U86,2)</f>
        <v>0.65</v>
      </c>
      <c r="W86" s="222"/>
      <c r="X86" s="222" t="s">
        <v>193</v>
      </c>
      <c r="Y86" s="213"/>
      <c r="Z86" s="213"/>
      <c r="AA86" s="213"/>
      <c r="AB86" s="213"/>
      <c r="AC86" s="213"/>
      <c r="AD86" s="213"/>
      <c r="AE86" s="213"/>
      <c r="AF86" s="213"/>
      <c r="AG86" s="213" t="s">
        <v>194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39">
        <v>47</v>
      </c>
      <c r="B87" s="240" t="s">
        <v>901</v>
      </c>
      <c r="C87" s="252" t="s">
        <v>902</v>
      </c>
      <c r="D87" s="241" t="s">
        <v>300</v>
      </c>
      <c r="E87" s="242">
        <v>1</v>
      </c>
      <c r="F87" s="243"/>
      <c r="G87" s="244">
        <f>ROUND(E87*F87,2)</f>
        <v>0</v>
      </c>
      <c r="H87" s="243"/>
      <c r="I87" s="244">
        <f>ROUND(E87*H87,2)</f>
        <v>0</v>
      </c>
      <c r="J87" s="243"/>
      <c r="K87" s="244">
        <f>ROUND(E87*J87,2)</f>
        <v>0</v>
      </c>
      <c r="L87" s="244">
        <v>21</v>
      </c>
      <c r="M87" s="244">
        <f>G87*(1+L87/100)</f>
        <v>0</v>
      </c>
      <c r="N87" s="244">
        <v>3.1040000000000002E-2</v>
      </c>
      <c r="O87" s="244">
        <f>ROUND(E87*N87,2)</f>
        <v>0.03</v>
      </c>
      <c r="P87" s="244">
        <v>0</v>
      </c>
      <c r="Q87" s="244">
        <f>ROUND(E87*P87,2)</f>
        <v>0</v>
      </c>
      <c r="R87" s="244" t="s">
        <v>240</v>
      </c>
      <c r="S87" s="244" t="s">
        <v>191</v>
      </c>
      <c r="T87" s="245" t="s">
        <v>192</v>
      </c>
      <c r="U87" s="222">
        <v>0.33750000000000002</v>
      </c>
      <c r="V87" s="222">
        <f>ROUND(E87*U87,2)</f>
        <v>0.34</v>
      </c>
      <c r="W87" s="222"/>
      <c r="X87" s="222" t="s">
        <v>193</v>
      </c>
      <c r="Y87" s="213"/>
      <c r="Z87" s="213"/>
      <c r="AA87" s="213"/>
      <c r="AB87" s="213"/>
      <c r="AC87" s="213"/>
      <c r="AD87" s="213"/>
      <c r="AE87" s="213"/>
      <c r="AF87" s="213"/>
      <c r="AG87" s="213" t="s">
        <v>194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9">
        <v>48</v>
      </c>
      <c r="B88" s="240" t="s">
        <v>903</v>
      </c>
      <c r="C88" s="252" t="s">
        <v>904</v>
      </c>
      <c r="D88" s="241" t="s">
        <v>300</v>
      </c>
      <c r="E88" s="242">
        <v>2</v>
      </c>
      <c r="F88" s="243"/>
      <c r="G88" s="244">
        <f>ROUND(E88*F88,2)</f>
        <v>0</v>
      </c>
      <c r="H88" s="243"/>
      <c r="I88" s="244">
        <f>ROUND(E88*H88,2)</f>
        <v>0</v>
      </c>
      <c r="J88" s="243"/>
      <c r="K88" s="244">
        <f>ROUND(E88*J88,2)</f>
        <v>0</v>
      </c>
      <c r="L88" s="244">
        <v>21</v>
      </c>
      <c r="M88" s="244">
        <f>G88*(1+L88/100)</f>
        <v>0</v>
      </c>
      <c r="N88" s="244">
        <v>3.5119999999999998E-2</v>
      </c>
      <c r="O88" s="244">
        <f>ROUND(E88*N88,2)</f>
        <v>7.0000000000000007E-2</v>
      </c>
      <c r="P88" s="244">
        <v>0</v>
      </c>
      <c r="Q88" s="244">
        <f>ROUND(E88*P88,2)</f>
        <v>0</v>
      </c>
      <c r="R88" s="244" t="s">
        <v>240</v>
      </c>
      <c r="S88" s="244" t="s">
        <v>191</v>
      </c>
      <c r="T88" s="245" t="s">
        <v>192</v>
      </c>
      <c r="U88" s="222">
        <v>0.34749999999999998</v>
      </c>
      <c r="V88" s="222">
        <f>ROUND(E88*U88,2)</f>
        <v>0.7</v>
      </c>
      <c r="W88" s="222"/>
      <c r="X88" s="222" t="s">
        <v>193</v>
      </c>
      <c r="Y88" s="213"/>
      <c r="Z88" s="213"/>
      <c r="AA88" s="213"/>
      <c r="AB88" s="213"/>
      <c r="AC88" s="213"/>
      <c r="AD88" s="213"/>
      <c r="AE88" s="213"/>
      <c r="AF88" s="213"/>
      <c r="AG88" s="213" t="s">
        <v>194</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c r="A89" s="239">
        <v>49</v>
      </c>
      <c r="B89" s="240" t="s">
        <v>303</v>
      </c>
      <c r="C89" s="252" t="s">
        <v>304</v>
      </c>
      <c r="D89" s="241" t="s">
        <v>300</v>
      </c>
      <c r="E89" s="242">
        <v>1</v>
      </c>
      <c r="F89" s="243"/>
      <c r="G89" s="244">
        <f>ROUND(E89*F89,2)</f>
        <v>0</v>
      </c>
      <c r="H89" s="243"/>
      <c r="I89" s="244">
        <f>ROUND(E89*H89,2)</f>
        <v>0</v>
      </c>
      <c r="J89" s="243"/>
      <c r="K89" s="244">
        <f>ROUND(E89*J89,2)</f>
        <v>0</v>
      </c>
      <c r="L89" s="244">
        <v>21</v>
      </c>
      <c r="M89" s="244">
        <f>G89*(1+L89/100)</f>
        <v>0</v>
      </c>
      <c r="N89" s="244">
        <v>4.496E-2</v>
      </c>
      <c r="O89" s="244">
        <f>ROUND(E89*N89,2)</f>
        <v>0.04</v>
      </c>
      <c r="P89" s="244">
        <v>0</v>
      </c>
      <c r="Q89" s="244">
        <f>ROUND(E89*P89,2)</f>
        <v>0</v>
      </c>
      <c r="R89" s="244" t="s">
        <v>240</v>
      </c>
      <c r="S89" s="244" t="s">
        <v>191</v>
      </c>
      <c r="T89" s="245" t="s">
        <v>192</v>
      </c>
      <c r="U89" s="222">
        <v>0.46250000000000002</v>
      </c>
      <c r="V89" s="222">
        <f>ROUND(E89*U89,2)</f>
        <v>0.46</v>
      </c>
      <c r="W89" s="222"/>
      <c r="X89" s="222" t="s">
        <v>193</v>
      </c>
      <c r="Y89" s="213"/>
      <c r="Z89" s="213"/>
      <c r="AA89" s="213"/>
      <c r="AB89" s="213"/>
      <c r="AC89" s="213"/>
      <c r="AD89" s="213"/>
      <c r="AE89" s="213"/>
      <c r="AF89" s="213"/>
      <c r="AG89" s="213" t="s">
        <v>194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9">
        <v>50</v>
      </c>
      <c r="B90" s="240" t="s">
        <v>305</v>
      </c>
      <c r="C90" s="252" t="s">
        <v>306</v>
      </c>
      <c r="D90" s="241" t="s">
        <v>300</v>
      </c>
      <c r="E90" s="242">
        <v>4</v>
      </c>
      <c r="F90" s="243"/>
      <c r="G90" s="244">
        <f>ROUND(E90*F90,2)</f>
        <v>0</v>
      </c>
      <c r="H90" s="243"/>
      <c r="I90" s="244">
        <f>ROUND(E90*H90,2)</f>
        <v>0</v>
      </c>
      <c r="J90" s="243"/>
      <c r="K90" s="244">
        <f>ROUND(E90*J90,2)</f>
        <v>0</v>
      </c>
      <c r="L90" s="244">
        <v>21</v>
      </c>
      <c r="M90" s="244">
        <f>G90*(1+L90/100)</f>
        <v>0</v>
      </c>
      <c r="N90" s="244">
        <v>3.637E-2</v>
      </c>
      <c r="O90" s="244">
        <f>ROUND(E90*N90,2)</f>
        <v>0.15</v>
      </c>
      <c r="P90" s="244">
        <v>0</v>
      </c>
      <c r="Q90" s="244">
        <f>ROUND(E90*P90,2)</f>
        <v>0</v>
      </c>
      <c r="R90" s="244" t="s">
        <v>240</v>
      </c>
      <c r="S90" s="244" t="s">
        <v>191</v>
      </c>
      <c r="T90" s="245" t="s">
        <v>192</v>
      </c>
      <c r="U90" s="222">
        <v>0.245</v>
      </c>
      <c r="V90" s="222">
        <f>ROUND(E90*U90,2)</f>
        <v>0.98</v>
      </c>
      <c r="W90" s="222"/>
      <c r="X90" s="222" t="s">
        <v>193</v>
      </c>
      <c r="Y90" s="213"/>
      <c r="Z90" s="213"/>
      <c r="AA90" s="213"/>
      <c r="AB90" s="213"/>
      <c r="AC90" s="213"/>
      <c r="AD90" s="213"/>
      <c r="AE90" s="213"/>
      <c r="AF90" s="213"/>
      <c r="AG90" s="213" t="s">
        <v>194</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39">
        <v>51</v>
      </c>
      <c r="B91" s="240" t="s">
        <v>307</v>
      </c>
      <c r="C91" s="252" t="s">
        <v>308</v>
      </c>
      <c r="D91" s="241" t="s">
        <v>300</v>
      </c>
      <c r="E91" s="242">
        <v>2</v>
      </c>
      <c r="F91" s="243"/>
      <c r="G91" s="244">
        <f>ROUND(E91*F91,2)</f>
        <v>0</v>
      </c>
      <c r="H91" s="243"/>
      <c r="I91" s="244">
        <f>ROUND(E91*H91,2)</f>
        <v>0</v>
      </c>
      <c r="J91" s="243"/>
      <c r="K91" s="244">
        <f>ROUND(E91*J91,2)</f>
        <v>0</v>
      </c>
      <c r="L91" s="244">
        <v>21</v>
      </c>
      <c r="M91" s="244">
        <f>G91*(1+L91/100)</f>
        <v>0</v>
      </c>
      <c r="N91" s="244">
        <v>4.5289999999999997E-2</v>
      </c>
      <c r="O91" s="244">
        <f>ROUND(E91*N91,2)</f>
        <v>0.09</v>
      </c>
      <c r="P91" s="244">
        <v>0</v>
      </c>
      <c r="Q91" s="244">
        <f>ROUND(E91*P91,2)</f>
        <v>0</v>
      </c>
      <c r="R91" s="244" t="s">
        <v>240</v>
      </c>
      <c r="S91" s="244" t="s">
        <v>191</v>
      </c>
      <c r="T91" s="245" t="s">
        <v>192</v>
      </c>
      <c r="U91" s="222">
        <v>0.2525</v>
      </c>
      <c r="V91" s="222">
        <f>ROUND(E91*U91,2)</f>
        <v>0.51</v>
      </c>
      <c r="W91" s="222"/>
      <c r="X91" s="222" t="s">
        <v>193</v>
      </c>
      <c r="Y91" s="213"/>
      <c r="Z91" s="213"/>
      <c r="AA91" s="213"/>
      <c r="AB91" s="213"/>
      <c r="AC91" s="213"/>
      <c r="AD91" s="213"/>
      <c r="AE91" s="213"/>
      <c r="AF91" s="213"/>
      <c r="AG91" s="213" t="s">
        <v>194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39">
        <v>52</v>
      </c>
      <c r="B92" s="240" t="s">
        <v>905</v>
      </c>
      <c r="C92" s="252" t="s">
        <v>906</v>
      </c>
      <c r="D92" s="241" t="s">
        <v>300</v>
      </c>
      <c r="E92" s="242">
        <v>8</v>
      </c>
      <c r="F92" s="243"/>
      <c r="G92" s="244">
        <f>ROUND(E92*F92,2)</f>
        <v>0</v>
      </c>
      <c r="H92" s="243"/>
      <c r="I92" s="244">
        <f>ROUND(E92*H92,2)</f>
        <v>0</v>
      </c>
      <c r="J92" s="243"/>
      <c r="K92" s="244">
        <f>ROUND(E92*J92,2)</f>
        <v>0</v>
      </c>
      <c r="L92" s="244">
        <v>21</v>
      </c>
      <c r="M92" s="244">
        <f>G92*(1+L92/100)</f>
        <v>0</v>
      </c>
      <c r="N92" s="244">
        <v>5.4219999999999997E-2</v>
      </c>
      <c r="O92" s="244">
        <f>ROUND(E92*N92,2)</f>
        <v>0.43</v>
      </c>
      <c r="P92" s="244">
        <v>0</v>
      </c>
      <c r="Q92" s="244">
        <f>ROUND(E92*P92,2)</f>
        <v>0</v>
      </c>
      <c r="R92" s="244" t="s">
        <v>240</v>
      </c>
      <c r="S92" s="244" t="s">
        <v>191</v>
      </c>
      <c r="T92" s="245" t="s">
        <v>192</v>
      </c>
      <c r="U92" s="222">
        <v>0.26</v>
      </c>
      <c r="V92" s="222">
        <f>ROUND(E92*U92,2)</f>
        <v>2.08</v>
      </c>
      <c r="W92" s="222"/>
      <c r="X92" s="222" t="s">
        <v>193</v>
      </c>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c r="A93" s="239">
        <v>53</v>
      </c>
      <c r="B93" s="240" t="s">
        <v>907</v>
      </c>
      <c r="C93" s="252" t="s">
        <v>908</v>
      </c>
      <c r="D93" s="241" t="s">
        <v>300</v>
      </c>
      <c r="E93" s="242">
        <v>8</v>
      </c>
      <c r="F93" s="243"/>
      <c r="G93" s="244">
        <f>ROUND(E93*F93,2)</f>
        <v>0</v>
      </c>
      <c r="H93" s="243"/>
      <c r="I93" s="244">
        <f>ROUND(E93*H93,2)</f>
        <v>0</v>
      </c>
      <c r="J93" s="243"/>
      <c r="K93" s="244">
        <f>ROUND(E93*J93,2)</f>
        <v>0</v>
      </c>
      <c r="L93" s="244">
        <v>21</v>
      </c>
      <c r="M93" s="244">
        <f>G93*(1+L93/100)</f>
        <v>0</v>
      </c>
      <c r="N93" s="244">
        <v>8.1059999999999993E-2</v>
      </c>
      <c r="O93" s="244">
        <f>ROUND(E93*N93,2)</f>
        <v>0.65</v>
      </c>
      <c r="P93" s="244">
        <v>0</v>
      </c>
      <c r="Q93" s="244">
        <f>ROUND(E93*P93,2)</f>
        <v>0</v>
      </c>
      <c r="R93" s="244" t="s">
        <v>240</v>
      </c>
      <c r="S93" s="244" t="s">
        <v>191</v>
      </c>
      <c r="T93" s="245" t="s">
        <v>192</v>
      </c>
      <c r="U93" s="222">
        <v>0.35</v>
      </c>
      <c r="V93" s="222">
        <f>ROUND(E93*U93,2)</f>
        <v>2.8</v>
      </c>
      <c r="W93" s="222"/>
      <c r="X93" s="222" t="s">
        <v>193</v>
      </c>
      <c r="Y93" s="213"/>
      <c r="Z93" s="213"/>
      <c r="AA93" s="213"/>
      <c r="AB93" s="213"/>
      <c r="AC93" s="213"/>
      <c r="AD93" s="213"/>
      <c r="AE93" s="213"/>
      <c r="AF93" s="213"/>
      <c r="AG93" s="213" t="s">
        <v>194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9">
        <v>54</v>
      </c>
      <c r="B94" s="240" t="s">
        <v>309</v>
      </c>
      <c r="C94" s="252" t="s">
        <v>310</v>
      </c>
      <c r="D94" s="241" t="s">
        <v>300</v>
      </c>
      <c r="E94" s="242">
        <v>7</v>
      </c>
      <c r="F94" s="243"/>
      <c r="G94" s="244">
        <f>ROUND(E94*F94,2)</f>
        <v>0</v>
      </c>
      <c r="H94" s="243"/>
      <c r="I94" s="244">
        <f>ROUND(E94*H94,2)</f>
        <v>0</v>
      </c>
      <c r="J94" s="243"/>
      <c r="K94" s="244">
        <f>ROUND(E94*J94,2)</f>
        <v>0</v>
      </c>
      <c r="L94" s="244">
        <v>21</v>
      </c>
      <c r="M94" s="244">
        <f>G94*(1+L94/100)</f>
        <v>0</v>
      </c>
      <c r="N94" s="244">
        <v>8.9990000000000001E-2</v>
      </c>
      <c r="O94" s="244">
        <f>ROUND(E94*N94,2)</f>
        <v>0.63</v>
      </c>
      <c r="P94" s="244">
        <v>0</v>
      </c>
      <c r="Q94" s="244">
        <f>ROUND(E94*P94,2)</f>
        <v>0</v>
      </c>
      <c r="R94" s="244" t="s">
        <v>240</v>
      </c>
      <c r="S94" s="244" t="s">
        <v>191</v>
      </c>
      <c r="T94" s="245" t="s">
        <v>192</v>
      </c>
      <c r="U94" s="222">
        <v>0.38</v>
      </c>
      <c r="V94" s="222">
        <f>ROUND(E94*U94,2)</f>
        <v>2.66</v>
      </c>
      <c r="W94" s="222"/>
      <c r="X94" s="222" t="s">
        <v>193</v>
      </c>
      <c r="Y94" s="213"/>
      <c r="Z94" s="213"/>
      <c r="AA94" s="213"/>
      <c r="AB94" s="213"/>
      <c r="AC94" s="213"/>
      <c r="AD94" s="213"/>
      <c r="AE94" s="213"/>
      <c r="AF94" s="213"/>
      <c r="AG94" s="213" t="s">
        <v>194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c r="A95" s="239">
        <v>55</v>
      </c>
      <c r="B95" s="240" t="s">
        <v>909</v>
      </c>
      <c r="C95" s="252" t="s">
        <v>910</v>
      </c>
      <c r="D95" s="241" t="s">
        <v>300</v>
      </c>
      <c r="E95" s="242">
        <v>20</v>
      </c>
      <c r="F95" s="243"/>
      <c r="G95" s="244">
        <f>ROUND(E95*F95,2)</f>
        <v>0</v>
      </c>
      <c r="H95" s="243"/>
      <c r="I95" s="244">
        <f>ROUND(E95*H95,2)</f>
        <v>0</v>
      </c>
      <c r="J95" s="243"/>
      <c r="K95" s="244">
        <f>ROUND(E95*J95,2)</f>
        <v>0</v>
      </c>
      <c r="L95" s="244">
        <v>21</v>
      </c>
      <c r="M95" s="244">
        <f>G95*(1+L95/100)</f>
        <v>0</v>
      </c>
      <c r="N95" s="244">
        <v>9.8909999999999998E-2</v>
      </c>
      <c r="O95" s="244">
        <f>ROUND(E95*N95,2)</f>
        <v>1.98</v>
      </c>
      <c r="P95" s="244">
        <v>0</v>
      </c>
      <c r="Q95" s="244">
        <f>ROUND(E95*P95,2)</f>
        <v>0</v>
      </c>
      <c r="R95" s="244" t="s">
        <v>240</v>
      </c>
      <c r="S95" s="244" t="s">
        <v>191</v>
      </c>
      <c r="T95" s="245" t="s">
        <v>192</v>
      </c>
      <c r="U95" s="222">
        <v>0.41</v>
      </c>
      <c r="V95" s="222">
        <f>ROUND(E95*U95,2)</f>
        <v>8.1999999999999993</v>
      </c>
      <c r="W95" s="222"/>
      <c r="X95" s="222" t="s">
        <v>193</v>
      </c>
      <c r="Y95" s="213"/>
      <c r="Z95" s="213"/>
      <c r="AA95" s="213"/>
      <c r="AB95" s="213"/>
      <c r="AC95" s="213"/>
      <c r="AD95" s="213"/>
      <c r="AE95" s="213"/>
      <c r="AF95" s="213"/>
      <c r="AG95" s="213" t="s">
        <v>194</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1">
      <c r="A96" s="239">
        <v>56</v>
      </c>
      <c r="B96" s="240" t="s">
        <v>911</v>
      </c>
      <c r="C96" s="252" t="s">
        <v>912</v>
      </c>
      <c r="D96" s="241" t="s">
        <v>300</v>
      </c>
      <c r="E96" s="242">
        <v>3</v>
      </c>
      <c r="F96" s="243"/>
      <c r="G96" s="244">
        <f>ROUND(E96*F96,2)</f>
        <v>0</v>
      </c>
      <c r="H96" s="243"/>
      <c r="I96" s="244">
        <f>ROUND(E96*H96,2)</f>
        <v>0</v>
      </c>
      <c r="J96" s="243"/>
      <c r="K96" s="244">
        <f>ROUND(E96*J96,2)</f>
        <v>0</v>
      </c>
      <c r="L96" s="244">
        <v>21</v>
      </c>
      <c r="M96" s="244">
        <f>G96*(1+L96/100)</f>
        <v>0</v>
      </c>
      <c r="N96" s="244">
        <v>0.11676</v>
      </c>
      <c r="O96" s="244">
        <f>ROUND(E96*N96,2)</f>
        <v>0.35</v>
      </c>
      <c r="P96" s="244">
        <v>0</v>
      </c>
      <c r="Q96" s="244">
        <f>ROUND(E96*P96,2)</f>
        <v>0</v>
      </c>
      <c r="R96" s="244" t="s">
        <v>240</v>
      </c>
      <c r="S96" s="244" t="s">
        <v>191</v>
      </c>
      <c r="T96" s="245" t="s">
        <v>192</v>
      </c>
      <c r="U96" s="222">
        <v>0.46500000000000002</v>
      </c>
      <c r="V96" s="222">
        <f>ROUND(E96*U96,2)</f>
        <v>1.4</v>
      </c>
      <c r="W96" s="222"/>
      <c r="X96" s="222" t="s">
        <v>193</v>
      </c>
      <c r="Y96" s="213"/>
      <c r="Z96" s="213"/>
      <c r="AA96" s="213"/>
      <c r="AB96" s="213"/>
      <c r="AC96" s="213"/>
      <c r="AD96" s="213"/>
      <c r="AE96" s="213"/>
      <c r="AF96" s="213"/>
      <c r="AG96" s="213" t="s">
        <v>194</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30">
        <v>57</v>
      </c>
      <c r="B97" s="231" t="s">
        <v>913</v>
      </c>
      <c r="C97" s="250" t="s">
        <v>914</v>
      </c>
      <c r="D97" s="232" t="s">
        <v>258</v>
      </c>
      <c r="E97" s="233">
        <v>2.146E-2</v>
      </c>
      <c r="F97" s="234"/>
      <c r="G97" s="235">
        <f>ROUND(E97*F97,2)</f>
        <v>0</v>
      </c>
      <c r="H97" s="234"/>
      <c r="I97" s="235">
        <f>ROUND(E97*H97,2)</f>
        <v>0</v>
      </c>
      <c r="J97" s="234"/>
      <c r="K97" s="235">
        <f>ROUND(E97*J97,2)</f>
        <v>0</v>
      </c>
      <c r="L97" s="235">
        <v>21</v>
      </c>
      <c r="M97" s="235">
        <f>G97*(1+L97/100)</f>
        <v>0</v>
      </c>
      <c r="N97" s="235">
        <v>1.9539999999999998E-2</v>
      </c>
      <c r="O97" s="235">
        <f>ROUND(E97*N97,2)</f>
        <v>0</v>
      </c>
      <c r="P97" s="235">
        <v>0</v>
      </c>
      <c r="Q97" s="235">
        <f>ROUND(E97*P97,2)</f>
        <v>0</v>
      </c>
      <c r="R97" s="235" t="s">
        <v>240</v>
      </c>
      <c r="S97" s="235" t="s">
        <v>191</v>
      </c>
      <c r="T97" s="236" t="s">
        <v>192</v>
      </c>
      <c r="U97" s="222">
        <v>18.175000000000001</v>
      </c>
      <c r="V97" s="222">
        <f>ROUND(E97*U97,2)</f>
        <v>0.39</v>
      </c>
      <c r="W97" s="222"/>
      <c r="X97" s="222" t="s">
        <v>193</v>
      </c>
      <c r="Y97" s="213"/>
      <c r="Z97" s="213"/>
      <c r="AA97" s="213"/>
      <c r="AB97" s="213"/>
      <c r="AC97" s="213"/>
      <c r="AD97" s="213"/>
      <c r="AE97" s="213"/>
      <c r="AF97" s="213"/>
      <c r="AG97" s="213" t="s">
        <v>194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c r="A98" s="220"/>
      <c r="B98" s="221"/>
      <c r="C98" s="251" t="s">
        <v>323</v>
      </c>
      <c r="D98" s="238"/>
      <c r="E98" s="238"/>
      <c r="F98" s="238"/>
      <c r="G98" s="238"/>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196</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39">
        <v>58</v>
      </c>
      <c r="B99" s="240" t="s">
        <v>915</v>
      </c>
      <c r="C99" s="252" t="s">
        <v>916</v>
      </c>
      <c r="D99" s="241" t="s">
        <v>300</v>
      </c>
      <c r="E99" s="242">
        <v>24</v>
      </c>
      <c r="F99" s="243"/>
      <c r="G99" s="244">
        <f>ROUND(E99*F99,2)</f>
        <v>0</v>
      </c>
      <c r="H99" s="243"/>
      <c r="I99" s="244">
        <f>ROUND(E99*H99,2)</f>
        <v>0</v>
      </c>
      <c r="J99" s="243"/>
      <c r="K99" s="244">
        <f>ROUND(E99*J99,2)</f>
        <v>0</v>
      </c>
      <c r="L99" s="244">
        <v>21</v>
      </c>
      <c r="M99" s="244">
        <f>G99*(1+L99/100)</f>
        <v>0</v>
      </c>
      <c r="N99" s="244">
        <v>0.61965000000000003</v>
      </c>
      <c r="O99" s="244">
        <f>ROUND(E99*N99,2)</f>
        <v>14.87</v>
      </c>
      <c r="P99" s="244">
        <v>0</v>
      </c>
      <c r="Q99" s="244">
        <f>ROUND(E99*P99,2)</f>
        <v>0</v>
      </c>
      <c r="R99" s="244"/>
      <c r="S99" s="244" t="s">
        <v>191</v>
      </c>
      <c r="T99" s="245" t="s">
        <v>192</v>
      </c>
      <c r="U99" s="222">
        <v>4.9930000000000003</v>
      </c>
      <c r="V99" s="222">
        <f>ROUND(E99*U99,2)</f>
        <v>119.83</v>
      </c>
      <c r="W99" s="222"/>
      <c r="X99" s="222" t="s">
        <v>193</v>
      </c>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1">
      <c r="A100" s="230">
        <v>59</v>
      </c>
      <c r="B100" s="231" t="s">
        <v>327</v>
      </c>
      <c r="C100" s="250" t="s">
        <v>328</v>
      </c>
      <c r="D100" s="232" t="s">
        <v>243</v>
      </c>
      <c r="E100" s="233">
        <v>608.66896999999994</v>
      </c>
      <c r="F100" s="234"/>
      <c r="G100" s="235">
        <f>ROUND(E100*F100,2)</f>
        <v>0</v>
      </c>
      <c r="H100" s="234"/>
      <c r="I100" s="235">
        <f>ROUND(E100*H100,2)</f>
        <v>0</v>
      </c>
      <c r="J100" s="234"/>
      <c r="K100" s="235">
        <f>ROUND(E100*J100,2)</f>
        <v>0</v>
      </c>
      <c r="L100" s="235">
        <v>21</v>
      </c>
      <c r="M100" s="235">
        <f>G100*(1+L100/100)</f>
        <v>0</v>
      </c>
      <c r="N100" s="235">
        <v>9.9849999999999994E-2</v>
      </c>
      <c r="O100" s="235">
        <f>ROUND(E100*N100,2)</f>
        <v>60.78</v>
      </c>
      <c r="P100" s="235">
        <v>0</v>
      </c>
      <c r="Q100" s="235">
        <f>ROUND(E100*P100,2)</f>
        <v>0</v>
      </c>
      <c r="R100" s="235" t="s">
        <v>240</v>
      </c>
      <c r="S100" s="235" t="s">
        <v>191</v>
      </c>
      <c r="T100" s="236" t="s">
        <v>192</v>
      </c>
      <c r="U100" s="222">
        <v>0.52090000000000003</v>
      </c>
      <c r="V100" s="222">
        <f>ROUND(E100*U100,2)</f>
        <v>317.06</v>
      </c>
      <c r="W100" s="222"/>
      <c r="X100" s="222" t="s">
        <v>193</v>
      </c>
      <c r="Y100" s="213"/>
      <c r="Z100" s="213"/>
      <c r="AA100" s="213"/>
      <c r="AB100" s="213"/>
      <c r="AC100" s="213"/>
      <c r="AD100" s="213"/>
      <c r="AE100" s="213"/>
      <c r="AF100" s="213"/>
      <c r="AG100" s="213" t="s">
        <v>194</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ht="22.5" outlineLevel="1">
      <c r="A101" s="220"/>
      <c r="B101" s="221"/>
      <c r="C101" s="251" t="s">
        <v>329</v>
      </c>
      <c r="D101" s="238"/>
      <c r="E101" s="238"/>
      <c r="F101" s="238"/>
      <c r="G101" s="238"/>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37" t="str">
        <f>C101</f>
        <v>jednoduché nebo příčky zděné do svislé dřevěné, cihelné, betonové nebo ocelové konstrukce na jakoukoliv maltu vápenocementovou (MVC) nebo cementovou (MC),</v>
      </c>
      <c r="BB101" s="213"/>
      <c r="BC101" s="213"/>
      <c r="BD101" s="213"/>
      <c r="BE101" s="213"/>
      <c r="BF101" s="213"/>
      <c r="BG101" s="213"/>
      <c r="BH101" s="213"/>
    </row>
    <row r="102" spans="1:60" ht="22.5" outlineLevel="1">
      <c r="A102" s="230">
        <v>60</v>
      </c>
      <c r="B102" s="231" t="s">
        <v>917</v>
      </c>
      <c r="C102" s="250" t="s">
        <v>918</v>
      </c>
      <c r="D102" s="232" t="s">
        <v>243</v>
      </c>
      <c r="E102" s="233">
        <v>8.1</v>
      </c>
      <c r="F102" s="234"/>
      <c r="G102" s="235">
        <f>ROUND(E102*F102,2)</f>
        <v>0</v>
      </c>
      <c r="H102" s="234"/>
      <c r="I102" s="235">
        <f>ROUND(E102*H102,2)</f>
        <v>0</v>
      </c>
      <c r="J102" s="234"/>
      <c r="K102" s="235">
        <f>ROUND(E102*J102,2)</f>
        <v>0</v>
      </c>
      <c r="L102" s="235">
        <v>21</v>
      </c>
      <c r="M102" s="235">
        <f>G102*(1+L102/100)</f>
        <v>0</v>
      </c>
      <c r="N102" s="235">
        <v>0.12138</v>
      </c>
      <c r="O102" s="235">
        <f>ROUND(E102*N102,2)</f>
        <v>0.98</v>
      </c>
      <c r="P102" s="235">
        <v>0</v>
      </c>
      <c r="Q102" s="235">
        <f>ROUND(E102*P102,2)</f>
        <v>0</v>
      </c>
      <c r="R102" s="235" t="s">
        <v>240</v>
      </c>
      <c r="S102" s="235" t="s">
        <v>191</v>
      </c>
      <c r="T102" s="236" t="s">
        <v>192</v>
      </c>
      <c r="U102" s="222">
        <v>0.55674999999999997</v>
      </c>
      <c r="V102" s="222">
        <f>ROUND(E102*U102,2)</f>
        <v>4.51</v>
      </c>
      <c r="W102" s="222"/>
      <c r="X102" s="222" t="s">
        <v>193</v>
      </c>
      <c r="Y102" s="213"/>
      <c r="Z102" s="213"/>
      <c r="AA102" s="213"/>
      <c r="AB102" s="213"/>
      <c r="AC102" s="213"/>
      <c r="AD102" s="213"/>
      <c r="AE102" s="213"/>
      <c r="AF102" s="213"/>
      <c r="AG102" s="213" t="s">
        <v>194</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1" t="s">
        <v>329</v>
      </c>
      <c r="D103" s="238"/>
      <c r="E103" s="238"/>
      <c r="F103" s="238"/>
      <c r="G103" s="238"/>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37" t="str">
        <f>C103</f>
        <v>jednoduché nebo příčky zděné do svislé dřevěné, cihelné, betonové nebo ocelové konstrukce na jakoukoliv maltu vápenocementovou (MVC) nebo cementovou (MC),</v>
      </c>
      <c r="BB103" s="213"/>
      <c r="BC103" s="213"/>
      <c r="BD103" s="213"/>
      <c r="BE103" s="213"/>
      <c r="BF103" s="213"/>
      <c r="BG103" s="213"/>
      <c r="BH103" s="213"/>
    </row>
    <row r="104" spans="1:60" outlineLevel="1">
      <c r="A104" s="230">
        <v>61</v>
      </c>
      <c r="B104" s="231" t="s">
        <v>919</v>
      </c>
      <c r="C104" s="250" t="s">
        <v>920</v>
      </c>
      <c r="D104" s="232" t="s">
        <v>364</v>
      </c>
      <c r="E104" s="233">
        <v>311.72500000000002</v>
      </c>
      <c r="F104" s="234"/>
      <c r="G104" s="235">
        <f>ROUND(E104*F104,2)</f>
        <v>0</v>
      </c>
      <c r="H104" s="234"/>
      <c r="I104" s="235">
        <f>ROUND(E104*H104,2)</f>
        <v>0</v>
      </c>
      <c r="J104" s="234"/>
      <c r="K104" s="235">
        <f>ROUND(E104*J104,2)</f>
        <v>0</v>
      </c>
      <c r="L104" s="235">
        <v>21</v>
      </c>
      <c r="M104" s="235">
        <f>G104*(1+L104/100)</f>
        <v>0</v>
      </c>
      <c r="N104" s="235">
        <v>1.0200000000000001E-3</v>
      </c>
      <c r="O104" s="235">
        <f>ROUND(E104*N104,2)</f>
        <v>0.32</v>
      </c>
      <c r="P104" s="235">
        <v>0</v>
      </c>
      <c r="Q104" s="235">
        <f>ROUND(E104*P104,2)</f>
        <v>0</v>
      </c>
      <c r="R104" s="235" t="s">
        <v>240</v>
      </c>
      <c r="S104" s="235" t="s">
        <v>191</v>
      </c>
      <c r="T104" s="236" t="s">
        <v>192</v>
      </c>
      <c r="U104" s="222">
        <v>0.123</v>
      </c>
      <c r="V104" s="222">
        <f>ROUND(E104*U104,2)</f>
        <v>38.340000000000003</v>
      </c>
      <c r="W104" s="222"/>
      <c r="X104" s="222" t="s">
        <v>193</v>
      </c>
      <c r="Y104" s="213"/>
      <c r="Z104" s="213"/>
      <c r="AA104" s="213"/>
      <c r="AB104" s="213"/>
      <c r="AC104" s="213"/>
      <c r="AD104" s="213"/>
      <c r="AE104" s="213"/>
      <c r="AF104" s="213"/>
      <c r="AG104" s="213" t="s">
        <v>194</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20"/>
      <c r="B105" s="221"/>
      <c r="C105" s="251" t="s">
        <v>921</v>
      </c>
      <c r="D105" s="238"/>
      <c r="E105" s="238"/>
      <c r="F105" s="238"/>
      <c r="G105" s="238"/>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196</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30">
        <v>62</v>
      </c>
      <c r="B106" s="231" t="s">
        <v>330</v>
      </c>
      <c r="C106" s="250" t="s">
        <v>331</v>
      </c>
      <c r="D106" s="232" t="s">
        <v>243</v>
      </c>
      <c r="E106" s="233">
        <v>0.62</v>
      </c>
      <c r="F106" s="234"/>
      <c r="G106" s="235">
        <f>ROUND(E106*F106,2)</f>
        <v>0</v>
      </c>
      <c r="H106" s="234"/>
      <c r="I106" s="235">
        <f>ROUND(E106*H106,2)</f>
        <v>0</v>
      </c>
      <c r="J106" s="234"/>
      <c r="K106" s="235">
        <f>ROUND(E106*J106,2)</f>
        <v>0</v>
      </c>
      <c r="L106" s="235">
        <v>21</v>
      </c>
      <c r="M106" s="235">
        <f>G106*(1+L106/100)</f>
        <v>0</v>
      </c>
      <c r="N106" s="235">
        <v>0.18323999999999999</v>
      </c>
      <c r="O106" s="235">
        <f>ROUND(E106*N106,2)</f>
        <v>0.11</v>
      </c>
      <c r="P106" s="235">
        <v>0</v>
      </c>
      <c r="Q106" s="235">
        <f>ROUND(E106*P106,2)</f>
        <v>0</v>
      </c>
      <c r="R106" s="235" t="s">
        <v>240</v>
      </c>
      <c r="S106" s="235" t="s">
        <v>191</v>
      </c>
      <c r="T106" s="236" t="s">
        <v>192</v>
      </c>
      <c r="U106" s="222">
        <v>1.21</v>
      </c>
      <c r="V106" s="222">
        <f>ROUND(E106*U106,2)</f>
        <v>0.75</v>
      </c>
      <c r="W106" s="222"/>
      <c r="X106" s="222" t="s">
        <v>193</v>
      </c>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c r="A107" s="220"/>
      <c r="B107" s="221"/>
      <c r="C107" s="251" t="s">
        <v>332</v>
      </c>
      <c r="D107" s="238"/>
      <c r="E107" s="238"/>
      <c r="F107" s="238"/>
      <c r="G107" s="238"/>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196</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30">
        <v>63</v>
      </c>
      <c r="B108" s="231" t="s">
        <v>335</v>
      </c>
      <c r="C108" s="250" t="s">
        <v>336</v>
      </c>
      <c r="D108" s="232" t="s">
        <v>243</v>
      </c>
      <c r="E108" s="233">
        <v>2.99</v>
      </c>
      <c r="F108" s="234"/>
      <c r="G108" s="235">
        <f>ROUND(E108*F108,2)</f>
        <v>0</v>
      </c>
      <c r="H108" s="234"/>
      <c r="I108" s="235">
        <f>ROUND(E108*H108,2)</f>
        <v>0</v>
      </c>
      <c r="J108" s="234"/>
      <c r="K108" s="235">
        <f>ROUND(E108*J108,2)</f>
        <v>0</v>
      </c>
      <c r="L108" s="235">
        <v>21</v>
      </c>
      <c r="M108" s="235">
        <f>G108*(1+L108/100)</f>
        <v>0</v>
      </c>
      <c r="N108" s="235">
        <v>8.4600000000000005E-3</v>
      </c>
      <c r="O108" s="235">
        <f>ROUND(E108*N108,2)</f>
        <v>0.03</v>
      </c>
      <c r="P108" s="235">
        <v>0</v>
      </c>
      <c r="Q108" s="235">
        <f>ROUND(E108*P108,2)</f>
        <v>0</v>
      </c>
      <c r="R108" s="235" t="s">
        <v>240</v>
      </c>
      <c r="S108" s="235" t="s">
        <v>191</v>
      </c>
      <c r="T108" s="236" t="s">
        <v>192</v>
      </c>
      <c r="U108" s="222">
        <v>0.89100000000000001</v>
      </c>
      <c r="V108" s="222">
        <f>ROUND(E108*U108,2)</f>
        <v>2.66</v>
      </c>
      <c r="W108" s="222"/>
      <c r="X108" s="222" t="s">
        <v>193</v>
      </c>
      <c r="Y108" s="213"/>
      <c r="Z108" s="213"/>
      <c r="AA108" s="213"/>
      <c r="AB108" s="213"/>
      <c r="AC108" s="213"/>
      <c r="AD108" s="213"/>
      <c r="AE108" s="213"/>
      <c r="AF108" s="213"/>
      <c r="AG108" s="213" t="s">
        <v>194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c r="A109" s="220"/>
      <c r="B109" s="221"/>
      <c r="C109" s="251" t="s">
        <v>337</v>
      </c>
      <c r="D109" s="238"/>
      <c r="E109" s="238"/>
      <c r="F109" s="238"/>
      <c r="G109" s="238"/>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37" t="str">
        <f>C109</f>
        <v>plentování potrubí, válcovaných nosníků, výklenků nebo nik, jakéhokoliv tvaru, na jakoukoliv maltu, s potřebným vypnutím pletiva, přetažením a zakotvením drátů a provedení postřiku maltou,</v>
      </c>
      <c r="BB109" s="213"/>
      <c r="BC109" s="213"/>
      <c r="BD109" s="213"/>
      <c r="BE109" s="213"/>
      <c r="BF109" s="213"/>
      <c r="BG109" s="213"/>
      <c r="BH109" s="213"/>
    </row>
    <row r="110" spans="1:60" outlineLevel="1">
      <c r="A110" s="230">
        <v>64</v>
      </c>
      <c r="B110" s="231" t="s">
        <v>922</v>
      </c>
      <c r="C110" s="250" t="s">
        <v>923</v>
      </c>
      <c r="D110" s="232" t="s">
        <v>243</v>
      </c>
      <c r="E110" s="233">
        <v>14.16</v>
      </c>
      <c r="F110" s="234"/>
      <c r="G110" s="235">
        <f>ROUND(E110*F110,2)</f>
        <v>0</v>
      </c>
      <c r="H110" s="234"/>
      <c r="I110" s="235">
        <f>ROUND(E110*H110,2)</f>
        <v>0</v>
      </c>
      <c r="J110" s="234"/>
      <c r="K110" s="235">
        <f>ROUND(E110*J110,2)</f>
        <v>0</v>
      </c>
      <c r="L110" s="235">
        <v>21</v>
      </c>
      <c r="M110" s="235">
        <f>G110*(1+L110/100)</f>
        <v>0</v>
      </c>
      <c r="N110" s="235">
        <v>0.12182999999999999</v>
      </c>
      <c r="O110" s="235">
        <f>ROUND(E110*N110,2)</f>
        <v>1.73</v>
      </c>
      <c r="P110" s="235">
        <v>0</v>
      </c>
      <c r="Q110" s="235">
        <f>ROUND(E110*P110,2)</f>
        <v>0</v>
      </c>
      <c r="R110" s="235" t="s">
        <v>240</v>
      </c>
      <c r="S110" s="235" t="s">
        <v>191</v>
      </c>
      <c r="T110" s="236" t="s">
        <v>192</v>
      </c>
      <c r="U110" s="222">
        <v>0.67400000000000004</v>
      </c>
      <c r="V110" s="222">
        <f>ROUND(E110*U110,2)</f>
        <v>9.5399999999999991</v>
      </c>
      <c r="W110" s="222"/>
      <c r="X110" s="222" t="s">
        <v>193</v>
      </c>
      <c r="Y110" s="213"/>
      <c r="Z110" s="213"/>
      <c r="AA110" s="213"/>
      <c r="AB110" s="213"/>
      <c r="AC110" s="213"/>
      <c r="AD110" s="213"/>
      <c r="AE110" s="213"/>
      <c r="AF110" s="213"/>
      <c r="AG110" s="213" t="s">
        <v>194</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1" t="s">
        <v>924</v>
      </c>
      <c r="D111" s="238"/>
      <c r="E111" s="238"/>
      <c r="F111" s="238"/>
      <c r="G111" s="238"/>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30">
        <v>65</v>
      </c>
      <c r="B112" s="231" t="s">
        <v>925</v>
      </c>
      <c r="C112" s="250" t="s">
        <v>926</v>
      </c>
      <c r="D112" s="232" t="s">
        <v>243</v>
      </c>
      <c r="E112" s="233">
        <v>55.264499999999998</v>
      </c>
      <c r="F112" s="234"/>
      <c r="G112" s="235">
        <f>ROUND(E112*F112,2)</f>
        <v>0</v>
      </c>
      <c r="H112" s="234"/>
      <c r="I112" s="235">
        <f>ROUND(E112*H112,2)</f>
        <v>0</v>
      </c>
      <c r="J112" s="234"/>
      <c r="K112" s="235">
        <f>ROUND(E112*J112,2)</f>
        <v>0</v>
      </c>
      <c r="L112" s="235">
        <v>21</v>
      </c>
      <c r="M112" s="235">
        <f>G112*(1+L112/100)</f>
        <v>0</v>
      </c>
      <c r="N112" s="235">
        <v>0.15931000000000001</v>
      </c>
      <c r="O112" s="235">
        <f>ROUND(E112*N112,2)</f>
        <v>8.8000000000000007</v>
      </c>
      <c r="P112" s="235">
        <v>0</v>
      </c>
      <c r="Q112" s="235">
        <f>ROUND(E112*P112,2)</f>
        <v>0</v>
      </c>
      <c r="R112" s="235" t="s">
        <v>240</v>
      </c>
      <c r="S112" s="235" t="s">
        <v>191</v>
      </c>
      <c r="T112" s="236" t="s">
        <v>192</v>
      </c>
      <c r="U112" s="222">
        <v>0.70399999999999996</v>
      </c>
      <c r="V112" s="222">
        <f>ROUND(E112*U112,2)</f>
        <v>38.909999999999997</v>
      </c>
      <c r="W112" s="222"/>
      <c r="X112" s="222" t="s">
        <v>193</v>
      </c>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1" t="s">
        <v>924</v>
      </c>
      <c r="D113" s="238"/>
      <c r="E113" s="238"/>
      <c r="F113" s="238"/>
      <c r="G113" s="238"/>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39">
        <v>66</v>
      </c>
      <c r="B114" s="240" t="s">
        <v>927</v>
      </c>
      <c r="C114" s="252" t="s">
        <v>928</v>
      </c>
      <c r="D114" s="241" t="s">
        <v>929</v>
      </c>
      <c r="E114" s="242">
        <v>408.33159999999998</v>
      </c>
      <c r="F114" s="243"/>
      <c r="G114" s="244">
        <f>ROUND(E114*F114,2)</f>
        <v>0</v>
      </c>
      <c r="H114" s="243"/>
      <c r="I114" s="244">
        <f>ROUND(E114*H114,2)</f>
        <v>0</v>
      </c>
      <c r="J114" s="243"/>
      <c r="K114" s="244">
        <f>ROUND(E114*J114,2)</f>
        <v>0</v>
      </c>
      <c r="L114" s="244">
        <v>21</v>
      </c>
      <c r="M114" s="244">
        <f>G114*(1+L114/100)</f>
        <v>0</v>
      </c>
      <c r="N114" s="244">
        <v>5.0000000000000002E-5</v>
      </c>
      <c r="O114" s="244">
        <f>ROUND(E114*N114,2)</f>
        <v>0.02</v>
      </c>
      <c r="P114" s="244">
        <v>0</v>
      </c>
      <c r="Q114" s="244">
        <f>ROUND(E114*P114,2)</f>
        <v>0</v>
      </c>
      <c r="R114" s="244" t="s">
        <v>720</v>
      </c>
      <c r="S114" s="244" t="s">
        <v>191</v>
      </c>
      <c r="T114" s="245" t="s">
        <v>192</v>
      </c>
      <c r="U114" s="222">
        <v>8.4000000000000005E-2</v>
      </c>
      <c r="V114" s="222">
        <f>ROUND(E114*U114,2)</f>
        <v>34.299999999999997</v>
      </c>
      <c r="W114" s="222"/>
      <c r="X114" s="222" t="s">
        <v>193</v>
      </c>
      <c r="Y114" s="213"/>
      <c r="Z114" s="213"/>
      <c r="AA114" s="213"/>
      <c r="AB114" s="213"/>
      <c r="AC114" s="213"/>
      <c r="AD114" s="213"/>
      <c r="AE114" s="213"/>
      <c r="AF114" s="213"/>
      <c r="AG114" s="213" t="s">
        <v>194</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c r="A115" s="239">
        <v>67</v>
      </c>
      <c r="B115" s="240" t="s">
        <v>930</v>
      </c>
      <c r="C115" s="252" t="s">
        <v>931</v>
      </c>
      <c r="D115" s="241" t="s">
        <v>929</v>
      </c>
      <c r="E115" s="242">
        <v>2.8000000000000001E-2</v>
      </c>
      <c r="F115" s="243"/>
      <c r="G115" s="244">
        <f>ROUND(E115*F115,2)</f>
        <v>0</v>
      </c>
      <c r="H115" s="243"/>
      <c r="I115" s="244">
        <f>ROUND(E115*H115,2)</f>
        <v>0</v>
      </c>
      <c r="J115" s="243"/>
      <c r="K115" s="244">
        <f>ROUND(E115*J115,2)</f>
        <v>0</v>
      </c>
      <c r="L115" s="244">
        <v>21</v>
      </c>
      <c r="M115" s="244">
        <f>G115*(1+L115/100)</f>
        <v>0</v>
      </c>
      <c r="N115" s="244">
        <v>1E-3</v>
      </c>
      <c r="O115" s="244">
        <f>ROUND(E115*N115,2)</f>
        <v>0</v>
      </c>
      <c r="P115" s="244">
        <v>0</v>
      </c>
      <c r="Q115" s="244">
        <f>ROUND(E115*P115,2)</f>
        <v>0</v>
      </c>
      <c r="R115" s="244" t="s">
        <v>340</v>
      </c>
      <c r="S115" s="244" t="s">
        <v>191</v>
      </c>
      <c r="T115" s="245" t="s">
        <v>192</v>
      </c>
      <c r="U115" s="222">
        <v>0</v>
      </c>
      <c r="V115" s="222">
        <f>ROUND(E115*U115,2)</f>
        <v>0</v>
      </c>
      <c r="W115" s="222"/>
      <c r="X115" s="222" t="s">
        <v>341</v>
      </c>
      <c r="Y115" s="213"/>
      <c r="Z115" s="213"/>
      <c r="AA115" s="213"/>
      <c r="AB115" s="213"/>
      <c r="AC115" s="213"/>
      <c r="AD115" s="213"/>
      <c r="AE115" s="213"/>
      <c r="AF115" s="213"/>
      <c r="AG115" s="213" t="s">
        <v>342</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39">
        <v>68</v>
      </c>
      <c r="B116" s="240" t="s">
        <v>932</v>
      </c>
      <c r="C116" s="252" t="s">
        <v>933</v>
      </c>
      <c r="D116" s="241" t="s">
        <v>258</v>
      </c>
      <c r="E116" s="242">
        <v>7.3899999999999999E-3</v>
      </c>
      <c r="F116" s="243"/>
      <c r="G116" s="244">
        <f>ROUND(E116*F116,2)</f>
        <v>0</v>
      </c>
      <c r="H116" s="243"/>
      <c r="I116" s="244">
        <f>ROUND(E116*H116,2)</f>
        <v>0</v>
      </c>
      <c r="J116" s="243"/>
      <c r="K116" s="244">
        <f>ROUND(E116*J116,2)</f>
        <v>0</v>
      </c>
      <c r="L116" s="244">
        <v>21</v>
      </c>
      <c r="M116" s="244">
        <f>G116*(1+L116/100)</f>
        <v>0</v>
      </c>
      <c r="N116" s="244">
        <v>1</v>
      </c>
      <c r="O116" s="244">
        <f>ROUND(E116*N116,2)</f>
        <v>0.01</v>
      </c>
      <c r="P116" s="244">
        <v>0</v>
      </c>
      <c r="Q116" s="244">
        <f>ROUND(E116*P116,2)</f>
        <v>0</v>
      </c>
      <c r="R116" s="244"/>
      <c r="S116" s="244" t="s">
        <v>400</v>
      </c>
      <c r="T116" s="245" t="s">
        <v>401</v>
      </c>
      <c r="U116" s="222">
        <v>0</v>
      </c>
      <c r="V116" s="222">
        <f>ROUND(E116*U116,2)</f>
        <v>0</v>
      </c>
      <c r="W116" s="222"/>
      <c r="X116" s="222" t="s">
        <v>341</v>
      </c>
      <c r="Y116" s="213"/>
      <c r="Z116" s="213"/>
      <c r="AA116" s="213"/>
      <c r="AB116" s="213"/>
      <c r="AC116" s="213"/>
      <c r="AD116" s="213"/>
      <c r="AE116" s="213"/>
      <c r="AF116" s="213"/>
      <c r="AG116" s="213" t="s">
        <v>342</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39">
        <v>69</v>
      </c>
      <c r="B117" s="240" t="s">
        <v>934</v>
      </c>
      <c r="C117" s="252" t="s">
        <v>935</v>
      </c>
      <c r="D117" s="241" t="s">
        <v>258</v>
      </c>
      <c r="E117" s="242">
        <v>0.26395000000000002</v>
      </c>
      <c r="F117" s="243"/>
      <c r="G117" s="244">
        <f>ROUND(E117*F117,2)</f>
        <v>0</v>
      </c>
      <c r="H117" s="243"/>
      <c r="I117" s="244">
        <f>ROUND(E117*H117,2)</f>
        <v>0</v>
      </c>
      <c r="J117" s="243"/>
      <c r="K117" s="244">
        <f>ROUND(E117*J117,2)</f>
        <v>0</v>
      </c>
      <c r="L117" s="244">
        <v>21</v>
      </c>
      <c r="M117" s="244">
        <f>G117*(1+L117/100)</f>
        <v>0</v>
      </c>
      <c r="N117" s="244">
        <v>1</v>
      </c>
      <c r="O117" s="244">
        <f>ROUND(E117*N117,2)</f>
        <v>0.26</v>
      </c>
      <c r="P117" s="244">
        <v>0</v>
      </c>
      <c r="Q117" s="244">
        <f>ROUND(E117*P117,2)</f>
        <v>0</v>
      </c>
      <c r="R117" s="244" t="s">
        <v>340</v>
      </c>
      <c r="S117" s="244" t="s">
        <v>191</v>
      </c>
      <c r="T117" s="245" t="s">
        <v>192</v>
      </c>
      <c r="U117" s="222">
        <v>0</v>
      </c>
      <c r="V117" s="222">
        <f>ROUND(E117*U117,2)</f>
        <v>0</v>
      </c>
      <c r="W117" s="222"/>
      <c r="X117" s="222" t="s">
        <v>341</v>
      </c>
      <c r="Y117" s="213"/>
      <c r="Z117" s="213"/>
      <c r="AA117" s="213"/>
      <c r="AB117" s="213"/>
      <c r="AC117" s="213"/>
      <c r="AD117" s="213"/>
      <c r="AE117" s="213"/>
      <c r="AF117" s="213"/>
      <c r="AG117" s="213" t="s">
        <v>342</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9">
        <v>70</v>
      </c>
      <c r="B118" s="240" t="s">
        <v>936</v>
      </c>
      <c r="C118" s="252" t="s">
        <v>937</v>
      </c>
      <c r="D118" s="241" t="s">
        <v>258</v>
      </c>
      <c r="E118" s="242">
        <v>5.5910000000000001E-2</v>
      </c>
      <c r="F118" s="243"/>
      <c r="G118" s="244">
        <f>ROUND(E118*F118,2)</f>
        <v>0</v>
      </c>
      <c r="H118" s="243"/>
      <c r="I118" s="244">
        <f>ROUND(E118*H118,2)</f>
        <v>0</v>
      </c>
      <c r="J118" s="243"/>
      <c r="K118" s="244">
        <f>ROUND(E118*J118,2)</f>
        <v>0</v>
      </c>
      <c r="L118" s="244">
        <v>21</v>
      </c>
      <c r="M118" s="244">
        <f>G118*(1+L118/100)</f>
        <v>0</v>
      </c>
      <c r="N118" s="244">
        <v>1</v>
      </c>
      <c r="O118" s="244">
        <f>ROUND(E118*N118,2)</f>
        <v>0.06</v>
      </c>
      <c r="P118" s="244">
        <v>0</v>
      </c>
      <c r="Q118" s="244">
        <f>ROUND(E118*P118,2)</f>
        <v>0</v>
      </c>
      <c r="R118" s="244" t="s">
        <v>340</v>
      </c>
      <c r="S118" s="244" t="s">
        <v>191</v>
      </c>
      <c r="T118" s="245" t="s">
        <v>192</v>
      </c>
      <c r="U118" s="222">
        <v>0</v>
      </c>
      <c r="V118" s="222">
        <f>ROUND(E118*U118,2)</f>
        <v>0</v>
      </c>
      <c r="W118" s="222"/>
      <c r="X118" s="222" t="s">
        <v>341</v>
      </c>
      <c r="Y118" s="213"/>
      <c r="Z118" s="213"/>
      <c r="AA118" s="213"/>
      <c r="AB118" s="213"/>
      <c r="AC118" s="213"/>
      <c r="AD118" s="213"/>
      <c r="AE118" s="213"/>
      <c r="AF118" s="213"/>
      <c r="AG118" s="213" t="s">
        <v>342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39">
        <v>71</v>
      </c>
      <c r="B119" s="240" t="s">
        <v>938</v>
      </c>
      <c r="C119" s="252" t="s">
        <v>939</v>
      </c>
      <c r="D119" s="241" t="s">
        <v>258</v>
      </c>
      <c r="E119" s="242">
        <v>1.3169999999999999E-2</v>
      </c>
      <c r="F119" s="243"/>
      <c r="G119" s="244">
        <f>ROUND(E119*F119,2)</f>
        <v>0</v>
      </c>
      <c r="H119" s="243"/>
      <c r="I119" s="244">
        <f>ROUND(E119*H119,2)</f>
        <v>0</v>
      </c>
      <c r="J119" s="243"/>
      <c r="K119" s="244">
        <f>ROUND(E119*J119,2)</f>
        <v>0</v>
      </c>
      <c r="L119" s="244">
        <v>21</v>
      </c>
      <c r="M119" s="244">
        <f>G119*(1+L119/100)</f>
        <v>0</v>
      </c>
      <c r="N119" s="244">
        <v>1</v>
      </c>
      <c r="O119" s="244">
        <f>ROUND(E119*N119,2)</f>
        <v>0.01</v>
      </c>
      <c r="P119" s="244">
        <v>0</v>
      </c>
      <c r="Q119" s="244">
        <f>ROUND(E119*P119,2)</f>
        <v>0</v>
      </c>
      <c r="R119" s="244" t="s">
        <v>340</v>
      </c>
      <c r="S119" s="244" t="s">
        <v>191</v>
      </c>
      <c r="T119" s="245" t="s">
        <v>192</v>
      </c>
      <c r="U119" s="222">
        <v>0</v>
      </c>
      <c r="V119" s="222">
        <f>ROUND(E119*U119,2)</f>
        <v>0</v>
      </c>
      <c r="W119" s="222"/>
      <c r="X119" s="222" t="s">
        <v>341</v>
      </c>
      <c r="Y119" s="213"/>
      <c r="Z119" s="213"/>
      <c r="AA119" s="213"/>
      <c r="AB119" s="213"/>
      <c r="AC119" s="213"/>
      <c r="AD119" s="213"/>
      <c r="AE119" s="213"/>
      <c r="AF119" s="213"/>
      <c r="AG119" s="213" t="s">
        <v>342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39">
        <v>72</v>
      </c>
      <c r="B120" s="240" t="s">
        <v>940</v>
      </c>
      <c r="C120" s="252" t="s">
        <v>941</v>
      </c>
      <c r="D120" s="241" t="s">
        <v>258</v>
      </c>
      <c r="E120" s="242">
        <v>9.5750000000000002E-2</v>
      </c>
      <c r="F120" s="243"/>
      <c r="G120" s="244">
        <f>ROUND(E120*F120,2)</f>
        <v>0</v>
      </c>
      <c r="H120" s="243"/>
      <c r="I120" s="244">
        <f>ROUND(E120*H120,2)</f>
        <v>0</v>
      </c>
      <c r="J120" s="243"/>
      <c r="K120" s="244">
        <f>ROUND(E120*J120,2)</f>
        <v>0</v>
      </c>
      <c r="L120" s="244">
        <v>21</v>
      </c>
      <c r="M120" s="244">
        <f>G120*(1+L120/100)</f>
        <v>0</v>
      </c>
      <c r="N120" s="244">
        <v>1</v>
      </c>
      <c r="O120" s="244">
        <f>ROUND(E120*N120,2)</f>
        <v>0.1</v>
      </c>
      <c r="P120" s="244">
        <v>0</v>
      </c>
      <c r="Q120" s="244">
        <f>ROUND(E120*P120,2)</f>
        <v>0</v>
      </c>
      <c r="R120" s="244" t="s">
        <v>340</v>
      </c>
      <c r="S120" s="244" t="s">
        <v>191</v>
      </c>
      <c r="T120" s="245" t="s">
        <v>192</v>
      </c>
      <c r="U120" s="222">
        <v>0</v>
      </c>
      <c r="V120" s="222">
        <f>ROUND(E120*U120,2)</f>
        <v>0</v>
      </c>
      <c r="W120" s="222"/>
      <c r="X120" s="222" t="s">
        <v>341</v>
      </c>
      <c r="Y120" s="213"/>
      <c r="Z120" s="213"/>
      <c r="AA120" s="213"/>
      <c r="AB120" s="213"/>
      <c r="AC120" s="213"/>
      <c r="AD120" s="213"/>
      <c r="AE120" s="213"/>
      <c r="AF120" s="213"/>
      <c r="AG120" s="213" t="s">
        <v>342</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39">
        <v>73</v>
      </c>
      <c r="B121" s="240" t="s">
        <v>942</v>
      </c>
      <c r="C121" s="252" t="s">
        <v>943</v>
      </c>
      <c r="D121" s="241" t="s">
        <v>300</v>
      </c>
      <c r="E121" s="242">
        <v>4</v>
      </c>
      <c r="F121" s="243"/>
      <c r="G121" s="244">
        <f>ROUND(E121*F121,2)</f>
        <v>0</v>
      </c>
      <c r="H121" s="243"/>
      <c r="I121" s="244">
        <f>ROUND(E121*H121,2)</f>
        <v>0</v>
      </c>
      <c r="J121" s="243"/>
      <c r="K121" s="244">
        <f>ROUND(E121*J121,2)</f>
        <v>0</v>
      </c>
      <c r="L121" s="244">
        <v>21</v>
      </c>
      <c r="M121" s="244">
        <f>G121*(1+L121/100)</f>
        <v>0</v>
      </c>
      <c r="N121" s="244">
        <v>3.12</v>
      </c>
      <c r="O121" s="244">
        <f>ROUND(E121*N121,2)</f>
        <v>12.48</v>
      </c>
      <c r="P121" s="244">
        <v>0</v>
      </c>
      <c r="Q121" s="244">
        <f>ROUND(E121*P121,2)</f>
        <v>0</v>
      </c>
      <c r="R121" s="244"/>
      <c r="S121" s="244" t="s">
        <v>400</v>
      </c>
      <c r="T121" s="245" t="s">
        <v>401</v>
      </c>
      <c r="U121" s="222">
        <v>0</v>
      </c>
      <c r="V121" s="222">
        <f>ROUND(E121*U121,2)</f>
        <v>0</v>
      </c>
      <c r="W121" s="222"/>
      <c r="X121" s="222" t="s">
        <v>341</v>
      </c>
      <c r="Y121" s="213"/>
      <c r="Z121" s="213"/>
      <c r="AA121" s="213"/>
      <c r="AB121" s="213"/>
      <c r="AC121" s="213"/>
      <c r="AD121" s="213"/>
      <c r="AE121" s="213"/>
      <c r="AF121" s="213"/>
      <c r="AG121" s="213" t="s">
        <v>342</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39">
        <v>74</v>
      </c>
      <c r="B122" s="240" t="s">
        <v>944</v>
      </c>
      <c r="C122" s="252" t="s">
        <v>945</v>
      </c>
      <c r="D122" s="241" t="s">
        <v>300</v>
      </c>
      <c r="E122" s="242">
        <v>4</v>
      </c>
      <c r="F122" s="243"/>
      <c r="G122" s="244">
        <f>ROUND(E122*F122,2)</f>
        <v>0</v>
      </c>
      <c r="H122" s="243"/>
      <c r="I122" s="244">
        <f>ROUND(E122*H122,2)</f>
        <v>0</v>
      </c>
      <c r="J122" s="243"/>
      <c r="K122" s="244">
        <f>ROUND(E122*J122,2)</f>
        <v>0</v>
      </c>
      <c r="L122" s="244">
        <v>21</v>
      </c>
      <c r="M122" s="244">
        <f>G122*(1+L122/100)</f>
        <v>0</v>
      </c>
      <c r="N122" s="244">
        <v>3.22</v>
      </c>
      <c r="O122" s="244">
        <f>ROUND(E122*N122,2)</f>
        <v>12.88</v>
      </c>
      <c r="P122" s="244">
        <v>0</v>
      </c>
      <c r="Q122" s="244">
        <f>ROUND(E122*P122,2)</f>
        <v>0</v>
      </c>
      <c r="R122" s="244"/>
      <c r="S122" s="244" t="s">
        <v>400</v>
      </c>
      <c r="T122" s="245" t="s">
        <v>401</v>
      </c>
      <c r="U122" s="222">
        <v>0</v>
      </c>
      <c r="V122" s="222">
        <f>ROUND(E122*U122,2)</f>
        <v>0</v>
      </c>
      <c r="W122" s="222"/>
      <c r="X122" s="222" t="s">
        <v>341</v>
      </c>
      <c r="Y122" s="213"/>
      <c r="Z122" s="213"/>
      <c r="AA122" s="213"/>
      <c r="AB122" s="213"/>
      <c r="AC122" s="213"/>
      <c r="AD122" s="213"/>
      <c r="AE122" s="213"/>
      <c r="AF122" s="213"/>
      <c r="AG122" s="213" t="s">
        <v>342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9">
        <v>75</v>
      </c>
      <c r="B123" s="240" t="s">
        <v>946</v>
      </c>
      <c r="C123" s="252" t="s">
        <v>947</v>
      </c>
      <c r="D123" s="241" t="s">
        <v>300</v>
      </c>
      <c r="E123" s="242">
        <v>16</v>
      </c>
      <c r="F123" s="243"/>
      <c r="G123" s="244">
        <f>ROUND(E123*F123,2)</f>
        <v>0</v>
      </c>
      <c r="H123" s="243"/>
      <c r="I123" s="244">
        <f>ROUND(E123*H123,2)</f>
        <v>0</v>
      </c>
      <c r="J123" s="243"/>
      <c r="K123" s="244">
        <f>ROUND(E123*J123,2)</f>
        <v>0</v>
      </c>
      <c r="L123" s="244">
        <v>21</v>
      </c>
      <c r="M123" s="244">
        <f>G123*(1+L123/100)</f>
        <v>0</v>
      </c>
      <c r="N123" s="244">
        <v>3.75</v>
      </c>
      <c r="O123" s="244">
        <f>ROUND(E123*N123,2)</f>
        <v>60</v>
      </c>
      <c r="P123" s="244">
        <v>0</v>
      </c>
      <c r="Q123" s="244">
        <f>ROUND(E123*P123,2)</f>
        <v>0</v>
      </c>
      <c r="R123" s="244"/>
      <c r="S123" s="244" t="s">
        <v>400</v>
      </c>
      <c r="T123" s="245" t="s">
        <v>401</v>
      </c>
      <c r="U123" s="222">
        <v>0</v>
      </c>
      <c r="V123" s="222">
        <f>ROUND(E123*U123,2)</f>
        <v>0</v>
      </c>
      <c r="W123" s="222"/>
      <c r="X123" s="222" t="s">
        <v>341</v>
      </c>
      <c r="Y123" s="213"/>
      <c r="Z123" s="213"/>
      <c r="AA123" s="213"/>
      <c r="AB123" s="213"/>
      <c r="AC123" s="213"/>
      <c r="AD123" s="213"/>
      <c r="AE123" s="213"/>
      <c r="AF123" s="213"/>
      <c r="AG123" s="213" t="s">
        <v>342</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c r="A124" s="224" t="s">
        <v>185</v>
      </c>
      <c r="B124" s="225" t="s">
        <v>89</v>
      </c>
      <c r="C124" s="249" t="s">
        <v>90</v>
      </c>
      <c r="D124" s="226"/>
      <c r="E124" s="227"/>
      <c r="F124" s="228"/>
      <c r="G124" s="228">
        <f>SUMIF(AG125:AG185,"&lt;&gt;NOR",G125:G185)</f>
        <v>0</v>
      </c>
      <c r="H124" s="228"/>
      <c r="I124" s="228">
        <f>SUM(I125:I185)</f>
        <v>0</v>
      </c>
      <c r="J124" s="228"/>
      <c r="K124" s="228">
        <f>SUM(K125:K185)</f>
        <v>0</v>
      </c>
      <c r="L124" s="228"/>
      <c r="M124" s="228">
        <f>SUM(M125:M185)</f>
        <v>0</v>
      </c>
      <c r="N124" s="228"/>
      <c r="O124" s="228">
        <f>SUM(O125:O185)</f>
        <v>963.50999999999988</v>
      </c>
      <c r="P124" s="228"/>
      <c r="Q124" s="228">
        <f>SUM(Q125:Q185)</f>
        <v>0</v>
      </c>
      <c r="R124" s="228"/>
      <c r="S124" s="228"/>
      <c r="T124" s="229"/>
      <c r="U124" s="223"/>
      <c r="V124" s="223">
        <f>SUM(V125:V185)</f>
        <v>3137.8099999999995</v>
      </c>
      <c r="W124" s="223"/>
      <c r="X124" s="223"/>
      <c r="AG124" t="s">
        <v>186</v>
      </c>
    </row>
    <row r="125" spans="1:60" ht="33.75" outlineLevel="1">
      <c r="A125" s="239">
        <v>76</v>
      </c>
      <c r="B125" s="240" t="s">
        <v>343</v>
      </c>
      <c r="C125" s="252" t="s">
        <v>344</v>
      </c>
      <c r="D125" s="241" t="s">
        <v>189</v>
      </c>
      <c r="E125" s="242">
        <v>124.8614</v>
      </c>
      <c r="F125" s="243"/>
      <c r="G125" s="244">
        <f>ROUND(E125*F125,2)</f>
        <v>0</v>
      </c>
      <c r="H125" s="243"/>
      <c r="I125" s="244">
        <f>ROUND(E125*H125,2)</f>
        <v>0</v>
      </c>
      <c r="J125" s="243"/>
      <c r="K125" s="244">
        <f>ROUND(E125*J125,2)</f>
        <v>0</v>
      </c>
      <c r="L125" s="244">
        <v>21</v>
      </c>
      <c r="M125" s="244">
        <f>G125*(1+L125/100)</f>
        <v>0</v>
      </c>
      <c r="N125" s="244">
        <v>2.5251399999999999</v>
      </c>
      <c r="O125" s="244">
        <f>ROUND(E125*N125,2)</f>
        <v>315.29000000000002</v>
      </c>
      <c r="P125" s="244">
        <v>0</v>
      </c>
      <c r="Q125" s="244">
        <f>ROUND(E125*P125,2)</f>
        <v>0</v>
      </c>
      <c r="R125" s="244" t="s">
        <v>240</v>
      </c>
      <c r="S125" s="244" t="s">
        <v>191</v>
      </c>
      <c r="T125" s="245" t="s">
        <v>192</v>
      </c>
      <c r="U125" s="222">
        <v>0.98699999999999999</v>
      </c>
      <c r="V125" s="222">
        <f>ROUND(E125*U125,2)</f>
        <v>123.24</v>
      </c>
      <c r="W125" s="222"/>
      <c r="X125" s="222" t="s">
        <v>193</v>
      </c>
      <c r="Y125" s="213"/>
      <c r="Z125" s="213"/>
      <c r="AA125" s="213"/>
      <c r="AB125" s="213"/>
      <c r="AC125" s="213"/>
      <c r="AD125" s="213"/>
      <c r="AE125" s="213"/>
      <c r="AF125" s="213"/>
      <c r="AG125" s="213" t="s">
        <v>194</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c r="A126" s="230">
        <v>77</v>
      </c>
      <c r="B126" s="231" t="s">
        <v>948</v>
      </c>
      <c r="C126" s="250" t="s">
        <v>949</v>
      </c>
      <c r="D126" s="232" t="s">
        <v>243</v>
      </c>
      <c r="E126" s="233">
        <v>27.606000000000002</v>
      </c>
      <c r="F126" s="234"/>
      <c r="G126" s="235">
        <f>ROUND(E126*F126,2)</f>
        <v>0</v>
      </c>
      <c r="H126" s="234"/>
      <c r="I126" s="235">
        <f>ROUND(E126*H126,2)</f>
        <v>0</v>
      </c>
      <c r="J126" s="234"/>
      <c r="K126" s="235">
        <f>ROUND(E126*J126,2)</f>
        <v>0</v>
      </c>
      <c r="L126" s="235">
        <v>21</v>
      </c>
      <c r="M126" s="235">
        <f>G126*(1+L126/100)</f>
        <v>0</v>
      </c>
      <c r="N126" s="235">
        <v>4.6800000000000001E-2</v>
      </c>
      <c r="O126" s="235">
        <f>ROUND(E126*N126,2)</f>
        <v>1.29</v>
      </c>
      <c r="P126" s="235">
        <v>0</v>
      </c>
      <c r="Q126" s="235">
        <f>ROUND(E126*P126,2)</f>
        <v>0</v>
      </c>
      <c r="R126" s="235" t="s">
        <v>240</v>
      </c>
      <c r="S126" s="235" t="s">
        <v>191</v>
      </c>
      <c r="T126" s="236" t="s">
        <v>192</v>
      </c>
      <c r="U126" s="222">
        <v>0.65</v>
      </c>
      <c r="V126" s="222">
        <f>ROUND(E126*U126,2)</f>
        <v>17.940000000000001</v>
      </c>
      <c r="W126" s="222"/>
      <c r="X126" s="222" t="s">
        <v>193</v>
      </c>
      <c r="Y126" s="213"/>
      <c r="Z126" s="213"/>
      <c r="AA126" s="213"/>
      <c r="AB126" s="213"/>
      <c r="AC126" s="213"/>
      <c r="AD126" s="213"/>
      <c r="AE126" s="213"/>
      <c r="AF126" s="213"/>
      <c r="AG126" s="213" t="s">
        <v>194</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20"/>
      <c r="B127" s="221"/>
      <c r="C127" s="251" t="s">
        <v>347</v>
      </c>
      <c r="D127" s="238"/>
      <c r="E127" s="238"/>
      <c r="F127" s="238"/>
      <c r="G127" s="238"/>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c r="A128" s="230">
        <v>78</v>
      </c>
      <c r="B128" s="231" t="s">
        <v>950</v>
      </c>
      <c r="C128" s="250" t="s">
        <v>951</v>
      </c>
      <c r="D128" s="232" t="s">
        <v>243</v>
      </c>
      <c r="E128" s="233">
        <v>50.604999999999997</v>
      </c>
      <c r="F128" s="234"/>
      <c r="G128" s="235">
        <f>ROUND(E128*F128,2)</f>
        <v>0</v>
      </c>
      <c r="H128" s="234"/>
      <c r="I128" s="235">
        <f>ROUND(E128*H128,2)</f>
        <v>0</v>
      </c>
      <c r="J128" s="234"/>
      <c r="K128" s="235">
        <f>ROUND(E128*J128,2)</f>
        <v>0</v>
      </c>
      <c r="L128" s="235">
        <v>21</v>
      </c>
      <c r="M128" s="235">
        <f>G128*(1+L128/100)</f>
        <v>0</v>
      </c>
      <c r="N128" s="235">
        <v>4.8419999999999998E-2</v>
      </c>
      <c r="O128" s="235">
        <f>ROUND(E128*N128,2)</f>
        <v>2.4500000000000002</v>
      </c>
      <c r="P128" s="235">
        <v>0</v>
      </c>
      <c r="Q128" s="235">
        <f>ROUND(E128*P128,2)</f>
        <v>0</v>
      </c>
      <c r="R128" s="235" t="s">
        <v>240</v>
      </c>
      <c r="S128" s="235" t="s">
        <v>191</v>
      </c>
      <c r="T128" s="236" t="s">
        <v>192</v>
      </c>
      <c r="U128" s="222">
        <v>0.65</v>
      </c>
      <c r="V128" s="222">
        <f>ROUND(E128*U128,2)</f>
        <v>32.89</v>
      </c>
      <c r="W128" s="222"/>
      <c r="X128" s="222" t="s">
        <v>193</v>
      </c>
      <c r="Y128" s="213"/>
      <c r="Z128" s="213"/>
      <c r="AA128" s="213"/>
      <c r="AB128" s="213"/>
      <c r="AC128" s="213"/>
      <c r="AD128" s="213"/>
      <c r="AE128" s="213"/>
      <c r="AF128" s="213"/>
      <c r="AG128" s="213" t="s">
        <v>194</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1" t="s">
        <v>347</v>
      </c>
      <c r="D129" s="238"/>
      <c r="E129" s="238"/>
      <c r="F129" s="238"/>
      <c r="G129" s="238"/>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196</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c r="A130" s="230">
        <v>79</v>
      </c>
      <c r="B130" s="231" t="s">
        <v>345</v>
      </c>
      <c r="C130" s="250" t="s">
        <v>346</v>
      </c>
      <c r="D130" s="232" t="s">
        <v>243</v>
      </c>
      <c r="E130" s="233">
        <v>454</v>
      </c>
      <c r="F130" s="234"/>
      <c r="G130" s="235">
        <f>ROUND(E130*F130,2)</f>
        <v>0</v>
      </c>
      <c r="H130" s="234"/>
      <c r="I130" s="235">
        <f>ROUND(E130*H130,2)</f>
        <v>0</v>
      </c>
      <c r="J130" s="234"/>
      <c r="K130" s="235">
        <f>ROUND(E130*J130,2)</f>
        <v>0</v>
      </c>
      <c r="L130" s="235">
        <v>21</v>
      </c>
      <c r="M130" s="235">
        <f>G130*(1+L130/100)</f>
        <v>0</v>
      </c>
      <c r="N130" s="235">
        <v>5.0040000000000001E-2</v>
      </c>
      <c r="O130" s="235">
        <f>ROUND(E130*N130,2)</f>
        <v>22.72</v>
      </c>
      <c r="P130" s="235">
        <v>0</v>
      </c>
      <c r="Q130" s="235">
        <f>ROUND(E130*P130,2)</f>
        <v>0</v>
      </c>
      <c r="R130" s="235" t="s">
        <v>240</v>
      </c>
      <c r="S130" s="235" t="s">
        <v>191</v>
      </c>
      <c r="T130" s="236" t="s">
        <v>192</v>
      </c>
      <c r="U130" s="222">
        <v>0.65</v>
      </c>
      <c r="V130" s="222">
        <f>ROUND(E130*U130,2)</f>
        <v>295.10000000000002</v>
      </c>
      <c r="W130" s="222"/>
      <c r="X130" s="222" t="s">
        <v>193</v>
      </c>
      <c r="Y130" s="213"/>
      <c r="Z130" s="213"/>
      <c r="AA130" s="213"/>
      <c r="AB130" s="213"/>
      <c r="AC130" s="213"/>
      <c r="AD130" s="213"/>
      <c r="AE130" s="213"/>
      <c r="AF130" s="213"/>
      <c r="AG130" s="213" t="s">
        <v>194</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1" t="s">
        <v>347</v>
      </c>
      <c r="D131" s="238"/>
      <c r="E131" s="238"/>
      <c r="F131" s="238"/>
      <c r="G131" s="238"/>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196</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c r="A132" s="230">
        <v>80</v>
      </c>
      <c r="B132" s="231" t="s">
        <v>348</v>
      </c>
      <c r="C132" s="250" t="s">
        <v>349</v>
      </c>
      <c r="D132" s="232" t="s">
        <v>243</v>
      </c>
      <c r="E132" s="233">
        <v>532.21100000000001</v>
      </c>
      <c r="F132" s="234"/>
      <c r="G132" s="235">
        <f>ROUND(E132*F132,2)</f>
        <v>0</v>
      </c>
      <c r="H132" s="234"/>
      <c r="I132" s="235">
        <f>ROUND(E132*H132,2)</f>
        <v>0</v>
      </c>
      <c r="J132" s="234"/>
      <c r="K132" s="235">
        <f>ROUND(E132*J132,2)</f>
        <v>0</v>
      </c>
      <c r="L132" s="235">
        <v>21</v>
      </c>
      <c r="M132" s="235">
        <f>G132*(1+L132/100)</f>
        <v>0</v>
      </c>
      <c r="N132" s="235">
        <v>0</v>
      </c>
      <c r="O132" s="235">
        <f>ROUND(E132*N132,2)</f>
        <v>0</v>
      </c>
      <c r="P132" s="235">
        <v>0</v>
      </c>
      <c r="Q132" s="235">
        <f>ROUND(E132*P132,2)</f>
        <v>0</v>
      </c>
      <c r="R132" s="235" t="s">
        <v>240</v>
      </c>
      <c r="S132" s="235" t="s">
        <v>191</v>
      </c>
      <c r="T132" s="236" t="s">
        <v>192</v>
      </c>
      <c r="U132" s="222">
        <v>0.17299999999999999</v>
      </c>
      <c r="V132" s="222">
        <f>ROUND(E132*U132,2)</f>
        <v>92.07</v>
      </c>
      <c r="W132" s="222"/>
      <c r="X132" s="222" t="s">
        <v>193</v>
      </c>
      <c r="Y132" s="213"/>
      <c r="Z132" s="213"/>
      <c r="AA132" s="213"/>
      <c r="AB132" s="213"/>
      <c r="AC132" s="213"/>
      <c r="AD132" s="213"/>
      <c r="AE132" s="213"/>
      <c r="AF132" s="213"/>
      <c r="AG132" s="213" t="s">
        <v>194</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1" t="s">
        <v>347</v>
      </c>
      <c r="D133" s="238"/>
      <c r="E133" s="238"/>
      <c r="F133" s="238"/>
      <c r="G133" s="238"/>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196</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30">
        <v>81</v>
      </c>
      <c r="B134" s="231" t="s">
        <v>350</v>
      </c>
      <c r="C134" s="250" t="s">
        <v>351</v>
      </c>
      <c r="D134" s="232" t="s">
        <v>258</v>
      </c>
      <c r="E134" s="233">
        <v>1.6361399999999999</v>
      </c>
      <c r="F134" s="234"/>
      <c r="G134" s="235">
        <f>ROUND(E134*F134,2)</f>
        <v>0</v>
      </c>
      <c r="H134" s="234"/>
      <c r="I134" s="235">
        <f>ROUND(E134*H134,2)</f>
        <v>0</v>
      </c>
      <c r="J134" s="234"/>
      <c r="K134" s="235">
        <f>ROUND(E134*J134,2)</f>
        <v>0</v>
      </c>
      <c r="L134" s="235">
        <v>21</v>
      </c>
      <c r="M134" s="235">
        <f>G134*(1+L134/100)</f>
        <v>0</v>
      </c>
      <c r="N134" s="235">
        <v>1.02139</v>
      </c>
      <c r="O134" s="235">
        <f>ROUND(E134*N134,2)</f>
        <v>1.67</v>
      </c>
      <c r="P134" s="235">
        <v>0</v>
      </c>
      <c r="Q134" s="235">
        <f>ROUND(E134*P134,2)</f>
        <v>0</v>
      </c>
      <c r="R134" s="235" t="s">
        <v>240</v>
      </c>
      <c r="S134" s="235" t="s">
        <v>191</v>
      </c>
      <c r="T134" s="236" t="s">
        <v>192</v>
      </c>
      <c r="U134" s="222">
        <v>26.616</v>
      </c>
      <c r="V134" s="222">
        <f>ROUND(E134*U134,2)</f>
        <v>43.55</v>
      </c>
      <c r="W134" s="222"/>
      <c r="X134" s="222" t="s">
        <v>193</v>
      </c>
      <c r="Y134" s="213"/>
      <c r="Z134" s="213"/>
      <c r="AA134" s="213"/>
      <c r="AB134" s="213"/>
      <c r="AC134" s="213"/>
      <c r="AD134" s="213"/>
      <c r="AE134" s="213"/>
      <c r="AF134" s="213"/>
      <c r="AG134" s="213" t="s">
        <v>194</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33.75" outlineLevel="1">
      <c r="A135" s="220"/>
      <c r="B135" s="221"/>
      <c r="C135" s="251" t="s">
        <v>352</v>
      </c>
      <c r="D135" s="238"/>
      <c r="E135" s="238"/>
      <c r="F135" s="238"/>
      <c r="G135" s="238"/>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196</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37" t="str">
        <f>C135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5" s="213"/>
      <c r="BC135" s="213"/>
      <c r="BD135" s="213"/>
      <c r="BE135" s="213"/>
      <c r="BF135" s="213"/>
      <c r="BG135" s="213"/>
      <c r="BH135" s="213"/>
    </row>
    <row r="136" spans="1:60" outlineLevel="1">
      <c r="A136" s="230">
        <v>82</v>
      </c>
      <c r="B136" s="231" t="s">
        <v>353</v>
      </c>
      <c r="C136" s="250" t="s">
        <v>354</v>
      </c>
      <c r="D136" s="232" t="s">
        <v>258</v>
      </c>
      <c r="E136" s="233">
        <v>5.4298400000000004</v>
      </c>
      <c r="F136" s="234"/>
      <c r="G136" s="235">
        <f>ROUND(E136*F136,2)</f>
        <v>0</v>
      </c>
      <c r="H136" s="234"/>
      <c r="I136" s="235">
        <f>ROUND(E136*H136,2)</f>
        <v>0</v>
      </c>
      <c r="J136" s="234"/>
      <c r="K136" s="235">
        <f>ROUND(E136*J136,2)</f>
        <v>0</v>
      </c>
      <c r="L136" s="235">
        <v>21</v>
      </c>
      <c r="M136" s="235">
        <f>G136*(1+L136/100)</f>
        <v>0</v>
      </c>
      <c r="N136" s="235">
        <v>1.0547200000000001</v>
      </c>
      <c r="O136" s="235">
        <f>ROUND(E136*N136,2)</f>
        <v>5.73</v>
      </c>
      <c r="P136" s="235">
        <v>0</v>
      </c>
      <c r="Q136" s="235">
        <f>ROUND(E136*P136,2)</f>
        <v>0</v>
      </c>
      <c r="R136" s="235" t="s">
        <v>240</v>
      </c>
      <c r="S136" s="235" t="s">
        <v>191</v>
      </c>
      <c r="T136" s="236" t="s">
        <v>192</v>
      </c>
      <c r="U136" s="222">
        <v>15.211</v>
      </c>
      <c r="V136" s="222">
        <f>ROUND(E136*U136,2)</f>
        <v>82.59</v>
      </c>
      <c r="W136" s="222"/>
      <c r="X136" s="222" t="s">
        <v>193</v>
      </c>
      <c r="Y136" s="213"/>
      <c r="Z136" s="213"/>
      <c r="AA136" s="213"/>
      <c r="AB136" s="213"/>
      <c r="AC136" s="213"/>
      <c r="AD136" s="213"/>
      <c r="AE136" s="213"/>
      <c r="AF136" s="213"/>
      <c r="AG136" s="213" t="s">
        <v>194</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33.75" outlineLevel="1">
      <c r="A137" s="220"/>
      <c r="B137" s="221"/>
      <c r="C137" s="251" t="s">
        <v>352</v>
      </c>
      <c r="D137" s="238"/>
      <c r="E137" s="238"/>
      <c r="F137" s="238"/>
      <c r="G137" s="238"/>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37" t="str">
        <f>C137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7" s="213"/>
      <c r="BC137" s="213"/>
      <c r="BD137" s="213"/>
      <c r="BE137" s="213"/>
      <c r="BF137" s="213"/>
      <c r="BG137" s="213"/>
      <c r="BH137" s="213"/>
    </row>
    <row r="138" spans="1:60" outlineLevel="1">
      <c r="A138" s="239">
        <v>83</v>
      </c>
      <c r="B138" s="240" t="s">
        <v>952</v>
      </c>
      <c r="C138" s="252" t="s">
        <v>953</v>
      </c>
      <c r="D138" s="241" t="s">
        <v>300</v>
      </c>
      <c r="E138" s="242">
        <v>10</v>
      </c>
      <c r="F138" s="243"/>
      <c r="G138" s="244">
        <f>ROUND(E138*F138,2)</f>
        <v>0</v>
      </c>
      <c r="H138" s="243"/>
      <c r="I138" s="244">
        <f>ROUND(E138*H138,2)</f>
        <v>0</v>
      </c>
      <c r="J138" s="243"/>
      <c r="K138" s="244">
        <f>ROUND(E138*J138,2)</f>
        <v>0</v>
      </c>
      <c r="L138" s="244">
        <v>21</v>
      </c>
      <c r="M138" s="244">
        <f>G138*(1+L138/100)</f>
        <v>0</v>
      </c>
      <c r="N138" s="244">
        <v>1.9009999999999999E-2</v>
      </c>
      <c r="O138" s="244">
        <f>ROUND(E138*N138,2)</f>
        <v>0.19</v>
      </c>
      <c r="P138" s="244">
        <v>0</v>
      </c>
      <c r="Q138" s="244">
        <f>ROUND(E138*P138,2)</f>
        <v>0</v>
      </c>
      <c r="R138" s="244"/>
      <c r="S138" s="244" t="s">
        <v>191</v>
      </c>
      <c r="T138" s="245" t="s">
        <v>192</v>
      </c>
      <c r="U138" s="222">
        <v>1.706</v>
      </c>
      <c r="V138" s="222">
        <f>ROUND(E138*U138,2)</f>
        <v>17.059999999999999</v>
      </c>
      <c r="W138" s="222"/>
      <c r="X138" s="222" t="s">
        <v>193</v>
      </c>
      <c r="Y138" s="213"/>
      <c r="Z138" s="213"/>
      <c r="AA138" s="213"/>
      <c r="AB138" s="213"/>
      <c r="AC138" s="213"/>
      <c r="AD138" s="213"/>
      <c r="AE138" s="213"/>
      <c r="AF138" s="213"/>
      <c r="AG138" s="213" t="s">
        <v>194</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39">
        <v>84</v>
      </c>
      <c r="B139" s="240" t="s">
        <v>954</v>
      </c>
      <c r="C139" s="252" t="s">
        <v>955</v>
      </c>
      <c r="D139" s="241" t="s">
        <v>300</v>
      </c>
      <c r="E139" s="242">
        <v>14</v>
      </c>
      <c r="F139" s="243"/>
      <c r="G139" s="244">
        <f>ROUND(E139*F139,2)</f>
        <v>0</v>
      </c>
      <c r="H139" s="243"/>
      <c r="I139" s="244">
        <f>ROUND(E139*H139,2)</f>
        <v>0</v>
      </c>
      <c r="J139" s="243"/>
      <c r="K139" s="244">
        <f>ROUND(E139*J139,2)</f>
        <v>0</v>
      </c>
      <c r="L139" s="244">
        <v>21</v>
      </c>
      <c r="M139" s="244">
        <f>G139*(1+L139/100)</f>
        <v>0</v>
      </c>
      <c r="N139" s="244">
        <v>6.6049999999999998E-2</v>
      </c>
      <c r="O139" s="244">
        <f>ROUND(E139*N139,2)</f>
        <v>0.92</v>
      </c>
      <c r="P139" s="244">
        <v>0</v>
      </c>
      <c r="Q139" s="244">
        <f>ROUND(E139*P139,2)</f>
        <v>0</v>
      </c>
      <c r="R139" s="244"/>
      <c r="S139" s="244" t="s">
        <v>191</v>
      </c>
      <c r="T139" s="245" t="s">
        <v>192</v>
      </c>
      <c r="U139" s="222">
        <v>2.9009999999999998</v>
      </c>
      <c r="V139" s="222">
        <f>ROUND(E139*U139,2)</f>
        <v>40.61</v>
      </c>
      <c r="W139" s="222"/>
      <c r="X139" s="222" t="s">
        <v>193</v>
      </c>
      <c r="Y139" s="213"/>
      <c r="Z139" s="213"/>
      <c r="AA139" s="213"/>
      <c r="AB139" s="213"/>
      <c r="AC139" s="213"/>
      <c r="AD139" s="213"/>
      <c r="AE139" s="213"/>
      <c r="AF139" s="213"/>
      <c r="AG139" s="213" t="s">
        <v>194</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30">
        <v>85</v>
      </c>
      <c r="B140" s="231" t="s">
        <v>956</v>
      </c>
      <c r="C140" s="250" t="s">
        <v>957</v>
      </c>
      <c r="D140" s="232" t="s">
        <v>189</v>
      </c>
      <c r="E140" s="233">
        <v>4.4756</v>
      </c>
      <c r="F140" s="234"/>
      <c r="G140" s="235">
        <f>ROUND(E140*F140,2)</f>
        <v>0</v>
      </c>
      <c r="H140" s="234"/>
      <c r="I140" s="235">
        <f>ROUND(E140*H140,2)</f>
        <v>0</v>
      </c>
      <c r="J140" s="234"/>
      <c r="K140" s="235">
        <f>ROUND(E140*J140,2)</f>
        <v>0</v>
      </c>
      <c r="L140" s="235">
        <v>21</v>
      </c>
      <c r="M140" s="235">
        <f>G140*(1+L140/100)</f>
        <v>0</v>
      </c>
      <c r="N140" s="235">
        <v>2.5250699999999999</v>
      </c>
      <c r="O140" s="235">
        <f>ROUND(E140*N140,2)</f>
        <v>11.3</v>
      </c>
      <c r="P140" s="235">
        <v>0</v>
      </c>
      <c r="Q140" s="235">
        <f>ROUND(E140*P140,2)</f>
        <v>0</v>
      </c>
      <c r="R140" s="235" t="s">
        <v>240</v>
      </c>
      <c r="S140" s="235" t="s">
        <v>191</v>
      </c>
      <c r="T140" s="236" t="s">
        <v>192</v>
      </c>
      <c r="U140" s="222">
        <v>0.86499999999999999</v>
      </c>
      <c r="V140" s="222">
        <f>ROUND(E140*U140,2)</f>
        <v>3.87</v>
      </c>
      <c r="W140" s="222"/>
      <c r="X140" s="222" t="s">
        <v>193</v>
      </c>
      <c r="Y140" s="213"/>
      <c r="Z140" s="213"/>
      <c r="AA140" s="213"/>
      <c r="AB140" s="213"/>
      <c r="AC140" s="213"/>
      <c r="AD140" s="213"/>
      <c r="AE140" s="213"/>
      <c r="AF140" s="213"/>
      <c r="AG140" s="213" t="s">
        <v>194</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c r="A141" s="220"/>
      <c r="B141" s="221"/>
      <c r="C141" s="251" t="s">
        <v>958</v>
      </c>
      <c r="D141" s="238"/>
      <c r="E141" s="238"/>
      <c r="F141" s="238"/>
      <c r="G141" s="238"/>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196</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37" t="str">
        <f>C141</f>
        <v>včetně stěnových, nosníků jeřábových drah, volných trámů, průvlaků, rámových příčlí, ztužidel, konzol, vodorovných táhel a podobných tyčových konstrukcí,</v>
      </c>
      <c r="BB141" s="213"/>
      <c r="BC141" s="213"/>
      <c r="BD141" s="213"/>
      <c r="BE141" s="213"/>
      <c r="BF141" s="213"/>
      <c r="BG141" s="213"/>
      <c r="BH141" s="213"/>
    </row>
    <row r="142" spans="1:60" outlineLevel="1">
      <c r="A142" s="230">
        <v>86</v>
      </c>
      <c r="B142" s="231" t="s">
        <v>959</v>
      </c>
      <c r="C142" s="250" t="s">
        <v>960</v>
      </c>
      <c r="D142" s="232" t="s">
        <v>364</v>
      </c>
      <c r="E142" s="233">
        <v>68.995000000000005</v>
      </c>
      <c r="F142" s="234"/>
      <c r="G142" s="235">
        <f>ROUND(E142*F142,2)</f>
        <v>0</v>
      </c>
      <c r="H142" s="234"/>
      <c r="I142" s="235">
        <f>ROUND(E142*H142,2)</f>
        <v>0</v>
      </c>
      <c r="J142" s="234"/>
      <c r="K142" s="235">
        <f>ROUND(E142*J142,2)</f>
        <v>0</v>
      </c>
      <c r="L142" s="235">
        <v>21</v>
      </c>
      <c r="M142" s="235">
        <f>G142*(1+L142/100)</f>
        <v>0</v>
      </c>
      <c r="N142" s="235">
        <v>0.18196999999999999</v>
      </c>
      <c r="O142" s="235">
        <f>ROUND(E142*N142,2)</f>
        <v>12.56</v>
      </c>
      <c r="P142" s="235">
        <v>0</v>
      </c>
      <c r="Q142" s="235">
        <f>ROUND(E142*P142,2)</f>
        <v>0</v>
      </c>
      <c r="R142" s="235" t="s">
        <v>240</v>
      </c>
      <c r="S142" s="235" t="s">
        <v>191</v>
      </c>
      <c r="T142" s="236" t="s">
        <v>192</v>
      </c>
      <c r="U142" s="222">
        <v>1.71</v>
      </c>
      <c r="V142" s="222">
        <f>ROUND(E142*U142,2)</f>
        <v>117.98</v>
      </c>
      <c r="W142" s="222"/>
      <c r="X142" s="222" t="s">
        <v>193</v>
      </c>
      <c r="Y142" s="213"/>
      <c r="Z142" s="213"/>
      <c r="AA142" s="213"/>
      <c r="AB142" s="213"/>
      <c r="AC142" s="213"/>
      <c r="AD142" s="213"/>
      <c r="AE142" s="213"/>
      <c r="AF142" s="213"/>
      <c r="AG142" s="213" t="s">
        <v>194</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33.75" outlineLevel="1">
      <c r="A143" s="220"/>
      <c r="B143" s="221"/>
      <c r="C143" s="251" t="s">
        <v>961</v>
      </c>
      <c r="D143" s="238"/>
      <c r="E143" s="238"/>
      <c r="F143" s="238"/>
      <c r="G143" s="238"/>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37" t="str">
        <f>C143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3" s="213"/>
      <c r="BC143" s="213"/>
      <c r="BD143" s="213"/>
      <c r="BE143" s="213"/>
      <c r="BF143" s="213"/>
      <c r="BG143" s="213"/>
      <c r="BH143" s="213"/>
    </row>
    <row r="144" spans="1:60" outlineLevel="1">
      <c r="A144" s="230">
        <v>87</v>
      </c>
      <c r="B144" s="231" t="s">
        <v>962</v>
      </c>
      <c r="C144" s="250" t="s">
        <v>963</v>
      </c>
      <c r="D144" s="232" t="s">
        <v>364</v>
      </c>
      <c r="E144" s="233">
        <v>68.995000000000005</v>
      </c>
      <c r="F144" s="234"/>
      <c r="G144" s="235">
        <f>ROUND(E144*F144,2)</f>
        <v>0</v>
      </c>
      <c r="H144" s="234"/>
      <c r="I144" s="235">
        <f>ROUND(E144*H144,2)</f>
        <v>0</v>
      </c>
      <c r="J144" s="234"/>
      <c r="K144" s="235">
        <f>ROUND(E144*J144,2)</f>
        <v>0</v>
      </c>
      <c r="L144" s="235">
        <v>21</v>
      </c>
      <c r="M144" s="235">
        <f>G144*(1+L144/100)</f>
        <v>0</v>
      </c>
      <c r="N144" s="235">
        <v>0</v>
      </c>
      <c r="O144" s="235">
        <f>ROUND(E144*N144,2)</f>
        <v>0</v>
      </c>
      <c r="P144" s="235">
        <v>0</v>
      </c>
      <c r="Q144" s="235">
        <f>ROUND(E144*P144,2)</f>
        <v>0</v>
      </c>
      <c r="R144" s="235" t="s">
        <v>240</v>
      </c>
      <c r="S144" s="235" t="s">
        <v>191</v>
      </c>
      <c r="T144" s="236" t="s">
        <v>192</v>
      </c>
      <c r="U144" s="222">
        <v>0.56999999999999995</v>
      </c>
      <c r="V144" s="222">
        <f>ROUND(E144*U144,2)</f>
        <v>39.33</v>
      </c>
      <c r="W144" s="222"/>
      <c r="X144" s="222" t="s">
        <v>193</v>
      </c>
      <c r="Y144" s="213"/>
      <c r="Z144" s="213"/>
      <c r="AA144" s="213"/>
      <c r="AB144" s="213"/>
      <c r="AC144" s="213"/>
      <c r="AD144" s="213"/>
      <c r="AE144" s="213"/>
      <c r="AF144" s="213"/>
      <c r="AG144" s="213" t="s">
        <v>194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ht="33.75" outlineLevel="1">
      <c r="A145" s="220"/>
      <c r="B145" s="221"/>
      <c r="C145" s="251" t="s">
        <v>961</v>
      </c>
      <c r="D145" s="238"/>
      <c r="E145" s="238"/>
      <c r="F145" s="238"/>
      <c r="G145" s="238"/>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37" t="str">
        <f>C145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5" s="213"/>
      <c r="BC145" s="213"/>
      <c r="BD145" s="213"/>
      <c r="BE145" s="213"/>
      <c r="BF145" s="213"/>
      <c r="BG145" s="213"/>
      <c r="BH145" s="213"/>
    </row>
    <row r="146" spans="1:60" outlineLevel="1">
      <c r="A146" s="230">
        <v>88</v>
      </c>
      <c r="B146" s="231" t="s">
        <v>964</v>
      </c>
      <c r="C146" s="250" t="s">
        <v>965</v>
      </c>
      <c r="D146" s="232" t="s">
        <v>243</v>
      </c>
      <c r="E146" s="233">
        <v>29.833500000000001</v>
      </c>
      <c r="F146" s="234"/>
      <c r="G146" s="235">
        <f>ROUND(E146*F146,2)</f>
        <v>0</v>
      </c>
      <c r="H146" s="234"/>
      <c r="I146" s="235">
        <f>ROUND(E146*H146,2)</f>
        <v>0</v>
      </c>
      <c r="J146" s="234"/>
      <c r="K146" s="235">
        <f>ROUND(E146*J146,2)</f>
        <v>0</v>
      </c>
      <c r="L146" s="235">
        <v>21</v>
      </c>
      <c r="M146" s="235">
        <f>G146*(1+L146/100)</f>
        <v>0</v>
      </c>
      <c r="N146" s="235">
        <v>5.3499999999999997E-3</v>
      </c>
      <c r="O146" s="235">
        <f>ROUND(E146*N146,2)</f>
        <v>0.16</v>
      </c>
      <c r="P146" s="235">
        <v>0</v>
      </c>
      <c r="Q146" s="235">
        <f>ROUND(E146*P146,2)</f>
        <v>0</v>
      </c>
      <c r="R146" s="235" t="s">
        <v>240</v>
      </c>
      <c r="S146" s="235" t="s">
        <v>191</v>
      </c>
      <c r="T146" s="236" t="s">
        <v>192</v>
      </c>
      <c r="U146" s="222">
        <v>0.77500000000000002</v>
      </c>
      <c r="V146" s="222">
        <f>ROUND(E146*U146,2)</f>
        <v>23.12</v>
      </c>
      <c r="W146" s="222"/>
      <c r="X146" s="222" t="s">
        <v>193</v>
      </c>
      <c r="Y146" s="213"/>
      <c r="Z146" s="213"/>
      <c r="AA146" s="213"/>
      <c r="AB146" s="213"/>
      <c r="AC146" s="213"/>
      <c r="AD146" s="213"/>
      <c r="AE146" s="213"/>
      <c r="AF146" s="213"/>
      <c r="AG146" s="213" t="s">
        <v>194</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20"/>
      <c r="B147" s="221"/>
      <c r="C147" s="251" t="s">
        <v>966</v>
      </c>
      <c r="D147" s="238"/>
      <c r="E147" s="238"/>
      <c r="F147" s="238"/>
      <c r="G147" s="238"/>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196</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30">
        <v>89</v>
      </c>
      <c r="B148" s="231" t="s">
        <v>967</v>
      </c>
      <c r="C148" s="250" t="s">
        <v>968</v>
      </c>
      <c r="D148" s="232" t="s">
        <v>243</v>
      </c>
      <c r="E148" s="233">
        <v>29.833500000000001</v>
      </c>
      <c r="F148" s="234"/>
      <c r="G148" s="235">
        <f>ROUND(E148*F148,2)</f>
        <v>0</v>
      </c>
      <c r="H148" s="234"/>
      <c r="I148" s="235">
        <f>ROUND(E148*H148,2)</f>
        <v>0</v>
      </c>
      <c r="J148" s="234"/>
      <c r="K148" s="235">
        <f>ROUND(E148*J148,2)</f>
        <v>0</v>
      </c>
      <c r="L148" s="235">
        <v>21</v>
      </c>
      <c r="M148" s="235">
        <f>G148*(1+L148/100)</f>
        <v>0</v>
      </c>
      <c r="N148" s="235">
        <v>0</v>
      </c>
      <c r="O148" s="235">
        <f>ROUND(E148*N148,2)</f>
        <v>0</v>
      </c>
      <c r="P148" s="235">
        <v>0</v>
      </c>
      <c r="Q148" s="235">
        <f>ROUND(E148*P148,2)</f>
        <v>0</v>
      </c>
      <c r="R148" s="235" t="s">
        <v>240</v>
      </c>
      <c r="S148" s="235" t="s">
        <v>191</v>
      </c>
      <c r="T148" s="236" t="s">
        <v>192</v>
      </c>
      <c r="U148" s="222">
        <v>0.27</v>
      </c>
      <c r="V148" s="222">
        <f>ROUND(E148*U148,2)</f>
        <v>8.06</v>
      </c>
      <c r="W148" s="222"/>
      <c r="X148" s="222" t="s">
        <v>193</v>
      </c>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1" t="s">
        <v>966</v>
      </c>
      <c r="D149" s="238"/>
      <c r="E149" s="238"/>
      <c r="F149" s="238"/>
      <c r="G149" s="238"/>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30">
        <v>90</v>
      </c>
      <c r="B150" s="231" t="s">
        <v>969</v>
      </c>
      <c r="C150" s="250" t="s">
        <v>970</v>
      </c>
      <c r="D150" s="232" t="s">
        <v>258</v>
      </c>
      <c r="E150" s="233">
        <v>0.44756000000000001</v>
      </c>
      <c r="F150" s="234"/>
      <c r="G150" s="235">
        <f>ROUND(E150*F150,2)</f>
        <v>0</v>
      </c>
      <c r="H150" s="234"/>
      <c r="I150" s="235">
        <f>ROUND(E150*H150,2)</f>
        <v>0</v>
      </c>
      <c r="J150" s="234"/>
      <c r="K150" s="235">
        <f>ROUND(E150*J150,2)</f>
        <v>0</v>
      </c>
      <c r="L150" s="235">
        <v>21</v>
      </c>
      <c r="M150" s="235">
        <f>G150*(1+L150/100)</f>
        <v>0</v>
      </c>
      <c r="N150" s="235">
        <v>1.01939</v>
      </c>
      <c r="O150" s="235">
        <f>ROUND(E150*N150,2)</f>
        <v>0.46</v>
      </c>
      <c r="P150" s="235">
        <v>0</v>
      </c>
      <c r="Q150" s="235">
        <f>ROUND(E150*P150,2)</f>
        <v>0</v>
      </c>
      <c r="R150" s="235" t="s">
        <v>240</v>
      </c>
      <c r="S150" s="235" t="s">
        <v>191</v>
      </c>
      <c r="T150" s="236" t="s">
        <v>192</v>
      </c>
      <c r="U150" s="222">
        <v>51.252000000000002</v>
      </c>
      <c r="V150" s="222">
        <f>ROUND(E150*U150,2)</f>
        <v>22.94</v>
      </c>
      <c r="W150" s="222"/>
      <c r="X150" s="222" t="s">
        <v>193</v>
      </c>
      <c r="Y150" s="213"/>
      <c r="Z150" s="213"/>
      <c r="AA150" s="213"/>
      <c r="AB150" s="213"/>
      <c r="AC150" s="213"/>
      <c r="AD150" s="213"/>
      <c r="AE150" s="213"/>
      <c r="AF150" s="213"/>
      <c r="AG150" s="213" t="s">
        <v>194</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33.75" outlineLevel="1">
      <c r="A151" s="220"/>
      <c r="B151" s="221"/>
      <c r="C151" s="251" t="s">
        <v>971</v>
      </c>
      <c r="D151" s="238"/>
      <c r="E151" s="238"/>
      <c r="F151" s="238"/>
      <c r="G151" s="238"/>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37" t="str">
        <f>C151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51" s="213"/>
      <c r="BC151" s="213"/>
      <c r="BD151" s="213"/>
      <c r="BE151" s="213"/>
      <c r="BF151" s="213"/>
      <c r="BG151" s="213"/>
      <c r="BH151" s="213"/>
    </row>
    <row r="152" spans="1:60" outlineLevel="1">
      <c r="A152" s="239">
        <v>91</v>
      </c>
      <c r="B152" s="240" t="s">
        <v>260</v>
      </c>
      <c r="C152" s="252" t="s">
        <v>261</v>
      </c>
      <c r="D152" s="241" t="s">
        <v>189</v>
      </c>
      <c r="E152" s="242">
        <v>43.461399999999998</v>
      </c>
      <c r="F152" s="243"/>
      <c r="G152" s="244">
        <f>ROUND(E152*F152,2)</f>
        <v>0</v>
      </c>
      <c r="H152" s="243"/>
      <c r="I152" s="244">
        <f>ROUND(E152*H152,2)</f>
        <v>0</v>
      </c>
      <c r="J152" s="243"/>
      <c r="K152" s="244">
        <f>ROUND(E152*J152,2)</f>
        <v>0</v>
      </c>
      <c r="L152" s="244">
        <v>21</v>
      </c>
      <c r="M152" s="244">
        <f>G152*(1+L152/100)</f>
        <v>0</v>
      </c>
      <c r="N152" s="244">
        <v>2.5251100000000002</v>
      </c>
      <c r="O152" s="244">
        <f>ROUND(E152*N152,2)</f>
        <v>109.74</v>
      </c>
      <c r="P152" s="244">
        <v>0</v>
      </c>
      <c r="Q152" s="244">
        <f>ROUND(E152*P152,2)</f>
        <v>0</v>
      </c>
      <c r="R152" s="244" t="s">
        <v>240</v>
      </c>
      <c r="S152" s="244" t="s">
        <v>191</v>
      </c>
      <c r="T152" s="245" t="s">
        <v>192</v>
      </c>
      <c r="U152" s="222">
        <v>1.448</v>
      </c>
      <c r="V152" s="222">
        <f>ROUND(E152*U152,2)</f>
        <v>62.93</v>
      </c>
      <c r="W152" s="222"/>
      <c r="X152" s="222" t="s">
        <v>193</v>
      </c>
      <c r="Y152" s="213"/>
      <c r="Z152" s="213"/>
      <c r="AA152" s="213"/>
      <c r="AB152" s="213"/>
      <c r="AC152" s="213"/>
      <c r="AD152" s="213"/>
      <c r="AE152" s="213"/>
      <c r="AF152" s="213"/>
      <c r="AG152" s="213" t="s">
        <v>194</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39">
        <v>92</v>
      </c>
      <c r="B153" s="240" t="s">
        <v>262</v>
      </c>
      <c r="C153" s="252" t="s">
        <v>263</v>
      </c>
      <c r="D153" s="241" t="s">
        <v>243</v>
      </c>
      <c r="E153" s="242">
        <v>297.37599999999998</v>
      </c>
      <c r="F153" s="243"/>
      <c r="G153" s="244">
        <f>ROUND(E153*F153,2)</f>
        <v>0</v>
      </c>
      <c r="H153" s="243"/>
      <c r="I153" s="244">
        <f>ROUND(E153*H153,2)</f>
        <v>0</v>
      </c>
      <c r="J153" s="243"/>
      <c r="K153" s="244">
        <f>ROUND(E153*J153,2)</f>
        <v>0</v>
      </c>
      <c r="L153" s="244">
        <v>21</v>
      </c>
      <c r="M153" s="244">
        <f>G153*(1+L153/100)</f>
        <v>0</v>
      </c>
      <c r="N153" s="244">
        <v>7.8200000000000006E-3</v>
      </c>
      <c r="O153" s="244">
        <f>ROUND(E153*N153,2)</f>
        <v>2.33</v>
      </c>
      <c r="P153" s="244">
        <v>0</v>
      </c>
      <c r="Q153" s="244">
        <f>ROUND(E153*P153,2)</f>
        <v>0</v>
      </c>
      <c r="R153" s="244" t="s">
        <v>240</v>
      </c>
      <c r="S153" s="244" t="s">
        <v>191</v>
      </c>
      <c r="T153" s="245" t="s">
        <v>192</v>
      </c>
      <c r="U153" s="222">
        <v>0.79</v>
      </c>
      <c r="V153" s="222">
        <f>ROUND(E153*U153,2)</f>
        <v>234.93</v>
      </c>
      <c r="W153" s="222"/>
      <c r="X153" s="222" t="s">
        <v>193</v>
      </c>
      <c r="Y153" s="213"/>
      <c r="Z153" s="213"/>
      <c r="AA153" s="213"/>
      <c r="AB153" s="213"/>
      <c r="AC153" s="213"/>
      <c r="AD153" s="213"/>
      <c r="AE153" s="213"/>
      <c r="AF153" s="213"/>
      <c r="AG153" s="213" t="s">
        <v>194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39">
        <v>93</v>
      </c>
      <c r="B154" s="240" t="s">
        <v>264</v>
      </c>
      <c r="C154" s="252" t="s">
        <v>265</v>
      </c>
      <c r="D154" s="241" t="s">
        <v>243</v>
      </c>
      <c r="E154" s="242">
        <v>297.37599999999998</v>
      </c>
      <c r="F154" s="243"/>
      <c r="G154" s="244">
        <f>ROUND(E154*F154,2)</f>
        <v>0</v>
      </c>
      <c r="H154" s="243"/>
      <c r="I154" s="244">
        <f>ROUND(E154*H154,2)</f>
        <v>0</v>
      </c>
      <c r="J154" s="243"/>
      <c r="K154" s="244">
        <f>ROUND(E154*J154,2)</f>
        <v>0</v>
      </c>
      <c r="L154" s="244">
        <v>21</v>
      </c>
      <c r="M154" s="244">
        <f>G154*(1+L154/100)</f>
        <v>0</v>
      </c>
      <c r="N154" s="244">
        <v>0</v>
      </c>
      <c r="O154" s="244">
        <f>ROUND(E154*N154,2)</f>
        <v>0</v>
      </c>
      <c r="P154" s="244">
        <v>0</v>
      </c>
      <c r="Q154" s="244">
        <f>ROUND(E154*P154,2)</f>
        <v>0</v>
      </c>
      <c r="R154" s="244" t="s">
        <v>240</v>
      </c>
      <c r="S154" s="244" t="s">
        <v>191</v>
      </c>
      <c r="T154" s="245" t="s">
        <v>192</v>
      </c>
      <c r="U154" s="222">
        <v>0.24</v>
      </c>
      <c r="V154" s="222">
        <f>ROUND(E154*U154,2)</f>
        <v>71.37</v>
      </c>
      <c r="W154" s="222"/>
      <c r="X154" s="222" t="s">
        <v>193</v>
      </c>
      <c r="Y154" s="213"/>
      <c r="Z154" s="213"/>
      <c r="AA154" s="213"/>
      <c r="AB154" s="213"/>
      <c r="AC154" s="213"/>
      <c r="AD154" s="213"/>
      <c r="AE154" s="213"/>
      <c r="AF154" s="213"/>
      <c r="AG154" s="213" t="s">
        <v>194</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0">
        <v>94</v>
      </c>
      <c r="B155" s="231" t="s">
        <v>266</v>
      </c>
      <c r="C155" s="250" t="s">
        <v>267</v>
      </c>
      <c r="D155" s="232" t="s">
        <v>258</v>
      </c>
      <c r="E155" s="233">
        <v>4.3461400000000001</v>
      </c>
      <c r="F155" s="234"/>
      <c r="G155" s="235">
        <f>ROUND(E155*F155,2)</f>
        <v>0</v>
      </c>
      <c r="H155" s="234"/>
      <c r="I155" s="235">
        <f>ROUND(E155*H155,2)</f>
        <v>0</v>
      </c>
      <c r="J155" s="234"/>
      <c r="K155" s="235">
        <f>ROUND(E155*J155,2)</f>
        <v>0</v>
      </c>
      <c r="L155" s="235">
        <v>21</v>
      </c>
      <c r="M155" s="235">
        <f>G155*(1+L155/100)</f>
        <v>0</v>
      </c>
      <c r="N155" s="235">
        <v>1.0166500000000001</v>
      </c>
      <c r="O155" s="235">
        <f>ROUND(E155*N155,2)</f>
        <v>4.42</v>
      </c>
      <c r="P155" s="235">
        <v>0</v>
      </c>
      <c r="Q155" s="235">
        <f>ROUND(E155*P155,2)</f>
        <v>0</v>
      </c>
      <c r="R155" s="235" t="s">
        <v>240</v>
      </c>
      <c r="S155" s="235" t="s">
        <v>191</v>
      </c>
      <c r="T155" s="236" t="s">
        <v>192</v>
      </c>
      <c r="U155" s="222">
        <v>27.672999999999998</v>
      </c>
      <c r="V155" s="222">
        <f>ROUND(E155*U155,2)</f>
        <v>120.27</v>
      </c>
      <c r="W155" s="222"/>
      <c r="X155" s="222" t="s">
        <v>193</v>
      </c>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20"/>
      <c r="B156" s="221"/>
      <c r="C156" s="251" t="s">
        <v>268</v>
      </c>
      <c r="D156" s="238"/>
      <c r="E156" s="238"/>
      <c r="F156" s="238"/>
      <c r="G156" s="238"/>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9">
        <v>95</v>
      </c>
      <c r="B157" s="240" t="s">
        <v>972</v>
      </c>
      <c r="C157" s="252" t="s">
        <v>973</v>
      </c>
      <c r="D157" s="241" t="s">
        <v>300</v>
      </c>
      <c r="E157" s="242">
        <v>4</v>
      </c>
      <c r="F157" s="243"/>
      <c r="G157" s="244">
        <f>ROUND(E157*F157,2)</f>
        <v>0</v>
      </c>
      <c r="H157" s="243"/>
      <c r="I157" s="244">
        <f>ROUND(E157*H157,2)</f>
        <v>0</v>
      </c>
      <c r="J157" s="243"/>
      <c r="K157" s="244">
        <f>ROUND(E157*J157,2)</f>
        <v>0</v>
      </c>
      <c r="L157" s="244">
        <v>21</v>
      </c>
      <c r="M157" s="244">
        <f>G157*(1+L157/100)</f>
        <v>0</v>
      </c>
      <c r="N157" s="244">
        <v>9.0359999999999996E-2</v>
      </c>
      <c r="O157" s="244">
        <f>ROUND(E157*N157,2)</f>
        <v>0.36</v>
      </c>
      <c r="P157" s="244">
        <v>0</v>
      </c>
      <c r="Q157" s="244">
        <f>ROUND(E157*P157,2)</f>
        <v>0</v>
      </c>
      <c r="R157" s="244"/>
      <c r="S157" s="244" t="s">
        <v>191</v>
      </c>
      <c r="T157" s="245" t="s">
        <v>192</v>
      </c>
      <c r="U157" s="222">
        <v>1.242</v>
      </c>
      <c r="V157" s="222">
        <f>ROUND(E157*U157,2)</f>
        <v>4.97</v>
      </c>
      <c r="W157" s="222"/>
      <c r="X157" s="222" t="s">
        <v>193</v>
      </c>
      <c r="Y157" s="213"/>
      <c r="Z157" s="213"/>
      <c r="AA157" s="213"/>
      <c r="AB157" s="213"/>
      <c r="AC157" s="213"/>
      <c r="AD157" s="213"/>
      <c r="AE157" s="213"/>
      <c r="AF157" s="213"/>
      <c r="AG157" s="213" t="s">
        <v>194</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39">
        <v>96</v>
      </c>
      <c r="B158" s="240" t="s">
        <v>974</v>
      </c>
      <c r="C158" s="252" t="s">
        <v>975</v>
      </c>
      <c r="D158" s="241" t="s">
        <v>300</v>
      </c>
      <c r="E158" s="242">
        <v>1</v>
      </c>
      <c r="F158" s="243"/>
      <c r="G158" s="244">
        <f>ROUND(E158*F158,2)</f>
        <v>0</v>
      </c>
      <c r="H158" s="243"/>
      <c r="I158" s="244">
        <f>ROUND(E158*H158,2)</f>
        <v>0</v>
      </c>
      <c r="J158" s="243"/>
      <c r="K158" s="244">
        <f>ROUND(E158*J158,2)</f>
        <v>0</v>
      </c>
      <c r="L158" s="244">
        <v>21</v>
      </c>
      <c r="M158" s="244">
        <f>G158*(1+L158/100)</f>
        <v>0</v>
      </c>
      <c r="N158" s="244">
        <v>3.4529999999999998E-2</v>
      </c>
      <c r="O158" s="244">
        <f>ROUND(E158*N158,2)</f>
        <v>0.03</v>
      </c>
      <c r="P158" s="244">
        <v>0</v>
      </c>
      <c r="Q158" s="244">
        <f>ROUND(E158*P158,2)</f>
        <v>0</v>
      </c>
      <c r="R158" s="244"/>
      <c r="S158" s="244" t="s">
        <v>191</v>
      </c>
      <c r="T158" s="245" t="s">
        <v>192</v>
      </c>
      <c r="U158" s="222">
        <v>1.56</v>
      </c>
      <c r="V158" s="222">
        <f>ROUND(E158*U158,2)</f>
        <v>1.56</v>
      </c>
      <c r="W158" s="222"/>
      <c r="X158" s="222" t="s">
        <v>193</v>
      </c>
      <c r="Y158" s="213"/>
      <c r="Z158" s="213"/>
      <c r="AA158" s="213"/>
      <c r="AB158" s="213"/>
      <c r="AC158" s="213"/>
      <c r="AD158" s="213"/>
      <c r="AE158" s="213"/>
      <c r="AF158" s="213"/>
      <c r="AG158" s="213" t="s">
        <v>194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39">
        <v>97</v>
      </c>
      <c r="B159" s="240" t="s">
        <v>976</v>
      </c>
      <c r="C159" s="252" t="s">
        <v>977</v>
      </c>
      <c r="D159" s="241" t="s">
        <v>300</v>
      </c>
      <c r="E159" s="242">
        <v>52</v>
      </c>
      <c r="F159" s="243"/>
      <c r="G159" s="244">
        <f>ROUND(E159*F159,2)</f>
        <v>0</v>
      </c>
      <c r="H159" s="243"/>
      <c r="I159" s="244">
        <f>ROUND(E159*H159,2)</f>
        <v>0</v>
      </c>
      <c r="J159" s="243"/>
      <c r="K159" s="244">
        <f>ROUND(E159*J159,2)</f>
        <v>0</v>
      </c>
      <c r="L159" s="244">
        <v>21</v>
      </c>
      <c r="M159" s="244">
        <f>G159*(1+L159/100)</f>
        <v>0</v>
      </c>
      <c r="N159" s="244">
        <v>8.609E-2</v>
      </c>
      <c r="O159" s="244">
        <f>ROUND(E159*N159,2)</f>
        <v>4.4800000000000004</v>
      </c>
      <c r="P159" s="244">
        <v>0</v>
      </c>
      <c r="Q159" s="244">
        <f>ROUND(E159*P159,2)</f>
        <v>0</v>
      </c>
      <c r="R159" s="244"/>
      <c r="S159" s="244" t="s">
        <v>191</v>
      </c>
      <c r="T159" s="245" t="s">
        <v>192</v>
      </c>
      <c r="U159" s="222">
        <v>1.718</v>
      </c>
      <c r="V159" s="222">
        <f>ROUND(E159*U159,2)</f>
        <v>89.34</v>
      </c>
      <c r="W159" s="222"/>
      <c r="X159" s="222" t="s">
        <v>193</v>
      </c>
      <c r="Y159" s="213"/>
      <c r="Z159" s="213"/>
      <c r="AA159" s="213"/>
      <c r="AB159" s="213"/>
      <c r="AC159" s="213"/>
      <c r="AD159" s="213"/>
      <c r="AE159" s="213"/>
      <c r="AF159" s="213"/>
      <c r="AG159" s="213" t="s">
        <v>194</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9">
        <v>98</v>
      </c>
      <c r="B160" s="240" t="s">
        <v>978</v>
      </c>
      <c r="C160" s="252" t="s">
        <v>979</v>
      </c>
      <c r="D160" s="241" t="s">
        <v>243</v>
      </c>
      <c r="E160" s="242">
        <v>1372.2428</v>
      </c>
      <c r="F160" s="243"/>
      <c r="G160" s="244">
        <f>ROUND(E160*F160,2)</f>
        <v>0</v>
      </c>
      <c r="H160" s="243"/>
      <c r="I160" s="244">
        <f>ROUND(E160*H160,2)</f>
        <v>0</v>
      </c>
      <c r="J160" s="243"/>
      <c r="K160" s="244">
        <f>ROUND(E160*J160,2)</f>
        <v>0</v>
      </c>
      <c r="L160" s="244">
        <v>21</v>
      </c>
      <c r="M160" s="244">
        <f>G160*(1+L160/100)</f>
        <v>0</v>
      </c>
      <c r="N160" s="244">
        <v>6.0000000000000002E-5</v>
      </c>
      <c r="O160" s="244">
        <f>ROUND(E160*N160,2)</f>
        <v>0.08</v>
      </c>
      <c r="P160" s="244">
        <v>0</v>
      </c>
      <c r="Q160" s="244">
        <f>ROUND(E160*P160,2)</f>
        <v>0</v>
      </c>
      <c r="R160" s="244" t="s">
        <v>720</v>
      </c>
      <c r="S160" s="244" t="s">
        <v>191</v>
      </c>
      <c r="T160" s="245" t="s">
        <v>192</v>
      </c>
      <c r="U160" s="222">
        <v>0.91400000000000003</v>
      </c>
      <c r="V160" s="222">
        <f>ROUND(E160*U160,2)</f>
        <v>1254.23</v>
      </c>
      <c r="W160" s="222"/>
      <c r="X160" s="222" t="s">
        <v>193</v>
      </c>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39">
        <v>99</v>
      </c>
      <c r="B161" s="240" t="s">
        <v>980</v>
      </c>
      <c r="C161" s="252" t="s">
        <v>981</v>
      </c>
      <c r="D161" s="241" t="s">
        <v>929</v>
      </c>
      <c r="E161" s="242">
        <v>8617.3909600000006</v>
      </c>
      <c r="F161" s="243"/>
      <c r="G161" s="244">
        <f>ROUND(E161*F161,2)</f>
        <v>0</v>
      </c>
      <c r="H161" s="243"/>
      <c r="I161" s="244">
        <f>ROUND(E161*H161,2)</f>
        <v>0</v>
      </c>
      <c r="J161" s="243"/>
      <c r="K161" s="244">
        <f>ROUND(E161*J161,2)</f>
        <v>0</v>
      </c>
      <c r="L161" s="244">
        <v>21</v>
      </c>
      <c r="M161" s="244">
        <f>G161*(1+L161/100)</f>
        <v>0</v>
      </c>
      <c r="N161" s="244">
        <v>5.0000000000000002E-5</v>
      </c>
      <c r="O161" s="244">
        <f>ROUND(E161*N161,2)</f>
        <v>0.43</v>
      </c>
      <c r="P161" s="244">
        <v>0</v>
      </c>
      <c r="Q161" s="244">
        <f>ROUND(E161*P161,2)</f>
        <v>0</v>
      </c>
      <c r="R161" s="244" t="s">
        <v>720</v>
      </c>
      <c r="S161" s="244" t="s">
        <v>191</v>
      </c>
      <c r="T161" s="245" t="s">
        <v>192</v>
      </c>
      <c r="U161" s="222">
        <v>3.4000000000000002E-2</v>
      </c>
      <c r="V161" s="222">
        <f>ROUND(E161*U161,2)</f>
        <v>292.99</v>
      </c>
      <c r="W161" s="222"/>
      <c r="X161" s="222" t="s">
        <v>193</v>
      </c>
      <c r="Y161" s="213"/>
      <c r="Z161" s="213"/>
      <c r="AA161" s="213"/>
      <c r="AB161" s="213"/>
      <c r="AC161" s="213"/>
      <c r="AD161" s="213"/>
      <c r="AE161" s="213"/>
      <c r="AF161" s="213"/>
      <c r="AG161" s="213" t="s">
        <v>194</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39">
        <v>100</v>
      </c>
      <c r="B162" s="240" t="s">
        <v>982</v>
      </c>
      <c r="C162" s="252" t="s">
        <v>983</v>
      </c>
      <c r="D162" s="241" t="s">
        <v>300</v>
      </c>
      <c r="E162" s="242">
        <v>6</v>
      </c>
      <c r="F162" s="243"/>
      <c r="G162" s="244">
        <f>ROUND(E162*F162,2)</f>
        <v>0</v>
      </c>
      <c r="H162" s="243"/>
      <c r="I162" s="244">
        <f>ROUND(E162*H162,2)</f>
        <v>0</v>
      </c>
      <c r="J162" s="243"/>
      <c r="K162" s="244">
        <f>ROUND(E162*J162,2)</f>
        <v>0</v>
      </c>
      <c r="L162" s="244">
        <v>21</v>
      </c>
      <c r="M162" s="244">
        <f>G162*(1+L162/100)</f>
        <v>0</v>
      </c>
      <c r="N162" s="244">
        <v>0.10692</v>
      </c>
      <c r="O162" s="244">
        <f>ROUND(E162*N162,2)</f>
        <v>0.64</v>
      </c>
      <c r="P162" s="244">
        <v>0</v>
      </c>
      <c r="Q162" s="244">
        <f>ROUND(E162*P162,2)</f>
        <v>0</v>
      </c>
      <c r="R162" s="244"/>
      <c r="S162" s="244" t="s">
        <v>400</v>
      </c>
      <c r="T162" s="245" t="s">
        <v>401</v>
      </c>
      <c r="U162" s="222">
        <v>7.4790000000000001</v>
      </c>
      <c r="V162" s="222">
        <f>ROUND(E162*U162,2)</f>
        <v>44.87</v>
      </c>
      <c r="W162" s="222"/>
      <c r="X162" s="222" t="s">
        <v>193</v>
      </c>
      <c r="Y162" s="213"/>
      <c r="Z162" s="213"/>
      <c r="AA162" s="213"/>
      <c r="AB162" s="213"/>
      <c r="AC162" s="213"/>
      <c r="AD162" s="213"/>
      <c r="AE162" s="213"/>
      <c r="AF162" s="213"/>
      <c r="AG162" s="213" t="s">
        <v>194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39">
        <v>101</v>
      </c>
      <c r="B163" s="240" t="s">
        <v>934</v>
      </c>
      <c r="C163" s="252" t="s">
        <v>935</v>
      </c>
      <c r="D163" s="241" t="s">
        <v>258</v>
      </c>
      <c r="E163" s="242">
        <v>0.77846000000000004</v>
      </c>
      <c r="F163" s="243"/>
      <c r="G163" s="244">
        <f>ROUND(E163*F163,2)</f>
        <v>0</v>
      </c>
      <c r="H163" s="243"/>
      <c r="I163" s="244">
        <f>ROUND(E163*H163,2)</f>
        <v>0</v>
      </c>
      <c r="J163" s="243"/>
      <c r="K163" s="244">
        <f>ROUND(E163*J163,2)</f>
        <v>0</v>
      </c>
      <c r="L163" s="244">
        <v>21</v>
      </c>
      <c r="M163" s="244">
        <f>G163*(1+L163/100)</f>
        <v>0</v>
      </c>
      <c r="N163" s="244">
        <v>1</v>
      </c>
      <c r="O163" s="244">
        <f>ROUND(E163*N163,2)</f>
        <v>0.78</v>
      </c>
      <c r="P163" s="244">
        <v>0</v>
      </c>
      <c r="Q163" s="244">
        <f>ROUND(E163*P163,2)</f>
        <v>0</v>
      </c>
      <c r="R163" s="244" t="s">
        <v>340</v>
      </c>
      <c r="S163" s="244" t="s">
        <v>191</v>
      </c>
      <c r="T163" s="245" t="s">
        <v>192</v>
      </c>
      <c r="U163" s="222">
        <v>0</v>
      </c>
      <c r="V163" s="222">
        <f>ROUND(E163*U163,2)</f>
        <v>0</v>
      </c>
      <c r="W163" s="222"/>
      <c r="X163" s="222" t="s">
        <v>341</v>
      </c>
      <c r="Y163" s="213"/>
      <c r="Z163" s="213"/>
      <c r="AA163" s="213"/>
      <c r="AB163" s="213"/>
      <c r="AC163" s="213"/>
      <c r="AD163" s="213"/>
      <c r="AE163" s="213"/>
      <c r="AF163" s="213"/>
      <c r="AG163" s="213" t="s">
        <v>342</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9">
        <v>102</v>
      </c>
      <c r="B164" s="240" t="s">
        <v>984</v>
      </c>
      <c r="C164" s="252" t="s">
        <v>985</v>
      </c>
      <c r="D164" s="241" t="s">
        <v>258</v>
      </c>
      <c r="E164" s="242">
        <v>0.11648</v>
      </c>
      <c r="F164" s="243"/>
      <c r="G164" s="244">
        <f>ROUND(E164*F164,2)</f>
        <v>0</v>
      </c>
      <c r="H164" s="243"/>
      <c r="I164" s="244">
        <f>ROUND(E164*H164,2)</f>
        <v>0</v>
      </c>
      <c r="J164" s="243"/>
      <c r="K164" s="244">
        <f>ROUND(E164*J164,2)</f>
        <v>0</v>
      </c>
      <c r="L164" s="244">
        <v>21</v>
      </c>
      <c r="M164" s="244">
        <f>G164*(1+L164/100)</f>
        <v>0</v>
      </c>
      <c r="N164" s="244">
        <v>1</v>
      </c>
      <c r="O164" s="244">
        <f>ROUND(E164*N164,2)</f>
        <v>0.12</v>
      </c>
      <c r="P164" s="244">
        <v>0</v>
      </c>
      <c r="Q164" s="244">
        <f>ROUND(E164*P164,2)</f>
        <v>0</v>
      </c>
      <c r="R164" s="244" t="s">
        <v>340</v>
      </c>
      <c r="S164" s="244" t="s">
        <v>191</v>
      </c>
      <c r="T164" s="245" t="s">
        <v>192</v>
      </c>
      <c r="U164" s="222">
        <v>0</v>
      </c>
      <c r="V164" s="222">
        <f>ROUND(E164*U164,2)</f>
        <v>0</v>
      </c>
      <c r="W164" s="222"/>
      <c r="X164" s="222" t="s">
        <v>341</v>
      </c>
      <c r="Y164" s="213"/>
      <c r="Z164" s="213"/>
      <c r="AA164" s="213"/>
      <c r="AB164" s="213"/>
      <c r="AC164" s="213"/>
      <c r="AD164" s="213"/>
      <c r="AE164" s="213"/>
      <c r="AF164" s="213"/>
      <c r="AG164" s="213" t="s">
        <v>342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39">
        <v>103</v>
      </c>
      <c r="B165" s="240" t="s">
        <v>986</v>
      </c>
      <c r="C165" s="252" t="s">
        <v>987</v>
      </c>
      <c r="D165" s="241" t="s">
        <v>258</v>
      </c>
      <c r="E165" s="242">
        <v>1.53929</v>
      </c>
      <c r="F165" s="243"/>
      <c r="G165" s="244">
        <f>ROUND(E165*F165,2)</f>
        <v>0</v>
      </c>
      <c r="H165" s="243"/>
      <c r="I165" s="244">
        <f>ROUND(E165*H165,2)</f>
        <v>0</v>
      </c>
      <c r="J165" s="243"/>
      <c r="K165" s="244">
        <f>ROUND(E165*J165,2)</f>
        <v>0</v>
      </c>
      <c r="L165" s="244">
        <v>21</v>
      </c>
      <c r="M165" s="244">
        <f>G165*(1+L165/100)</f>
        <v>0</v>
      </c>
      <c r="N165" s="244">
        <v>1</v>
      </c>
      <c r="O165" s="244">
        <f>ROUND(E165*N165,2)</f>
        <v>1.54</v>
      </c>
      <c r="P165" s="244">
        <v>0</v>
      </c>
      <c r="Q165" s="244">
        <f>ROUND(E165*P165,2)</f>
        <v>0</v>
      </c>
      <c r="R165" s="244" t="s">
        <v>340</v>
      </c>
      <c r="S165" s="244" t="s">
        <v>191</v>
      </c>
      <c r="T165" s="245" t="s">
        <v>192</v>
      </c>
      <c r="U165" s="222">
        <v>0</v>
      </c>
      <c r="V165" s="222">
        <f>ROUND(E165*U165,2)</f>
        <v>0</v>
      </c>
      <c r="W165" s="222"/>
      <c r="X165" s="222" t="s">
        <v>341</v>
      </c>
      <c r="Y165" s="213"/>
      <c r="Z165" s="213"/>
      <c r="AA165" s="213"/>
      <c r="AB165" s="213"/>
      <c r="AC165" s="213"/>
      <c r="AD165" s="213"/>
      <c r="AE165" s="213"/>
      <c r="AF165" s="213"/>
      <c r="AG165" s="213" t="s">
        <v>342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39">
        <v>104</v>
      </c>
      <c r="B166" s="240" t="s">
        <v>940</v>
      </c>
      <c r="C166" s="252" t="s">
        <v>941</v>
      </c>
      <c r="D166" s="241" t="s">
        <v>258</v>
      </c>
      <c r="E166" s="242">
        <v>5.9819999999999998E-2</v>
      </c>
      <c r="F166" s="243"/>
      <c r="G166" s="244">
        <f>ROUND(E166*F166,2)</f>
        <v>0</v>
      </c>
      <c r="H166" s="243"/>
      <c r="I166" s="244">
        <f>ROUND(E166*H166,2)</f>
        <v>0</v>
      </c>
      <c r="J166" s="243"/>
      <c r="K166" s="244">
        <f>ROUND(E166*J166,2)</f>
        <v>0</v>
      </c>
      <c r="L166" s="244">
        <v>21</v>
      </c>
      <c r="M166" s="244">
        <f>G166*(1+L166/100)</f>
        <v>0</v>
      </c>
      <c r="N166" s="244">
        <v>1</v>
      </c>
      <c r="O166" s="244">
        <f>ROUND(E166*N166,2)</f>
        <v>0.06</v>
      </c>
      <c r="P166" s="244">
        <v>0</v>
      </c>
      <c r="Q166" s="244">
        <f>ROUND(E166*P166,2)</f>
        <v>0</v>
      </c>
      <c r="R166" s="244" t="s">
        <v>340</v>
      </c>
      <c r="S166" s="244" t="s">
        <v>191</v>
      </c>
      <c r="T166" s="245" t="s">
        <v>192</v>
      </c>
      <c r="U166" s="222">
        <v>0</v>
      </c>
      <c r="V166" s="222">
        <f>ROUND(E166*U166,2)</f>
        <v>0</v>
      </c>
      <c r="W166" s="222"/>
      <c r="X166" s="222" t="s">
        <v>341</v>
      </c>
      <c r="Y166" s="213"/>
      <c r="Z166" s="213"/>
      <c r="AA166" s="213"/>
      <c r="AB166" s="213"/>
      <c r="AC166" s="213"/>
      <c r="AD166" s="213"/>
      <c r="AE166" s="213"/>
      <c r="AF166" s="213"/>
      <c r="AG166" s="213" t="s">
        <v>342</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c r="A167" s="239">
        <v>105</v>
      </c>
      <c r="B167" s="240" t="s">
        <v>988</v>
      </c>
      <c r="C167" s="252" t="s">
        <v>989</v>
      </c>
      <c r="D167" s="241" t="s">
        <v>364</v>
      </c>
      <c r="E167" s="242">
        <v>142.21224000000001</v>
      </c>
      <c r="F167" s="243"/>
      <c r="G167" s="244">
        <f>ROUND(E167*F167,2)</f>
        <v>0</v>
      </c>
      <c r="H167" s="243"/>
      <c r="I167" s="244">
        <f>ROUND(E167*H167,2)</f>
        <v>0</v>
      </c>
      <c r="J167" s="243"/>
      <c r="K167" s="244">
        <f>ROUND(E167*J167,2)</f>
        <v>0</v>
      </c>
      <c r="L167" s="244">
        <v>21</v>
      </c>
      <c r="M167" s="244">
        <f>G167*(1+L167/100)</f>
        <v>0</v>
      </c>
      <c r="N167" s="244">
        <v>9.6699999999999998E-3</v>
      </c>
      <c r="O167" s="244">
        <f>ROUND(E167*N167,2)</f>
        <v>1.38</v>
      </c>
      <c r="P167" s="244">
        <v>0</v>
      </c>
      <c r="Q167" s="244">
        <f>ROUND(E167*P167,2)</f>
        <v>0</v>
      </c>
      <c r="R167" s="244" t="s">
        <v>340</v>
      </c>
      <c r="S167" s="244" t="s">
        <v>191</v>
      </c>
      <c r="T167" s="245" t="s">
        <v>192</v>
      </c>
      <c r="U167" s="222">
        <v>0</v>
      </c>
      <c r="V167" s="222">
        <f>ROUND(E167*U167,2)</f>
        <v>0</v>
      </c>
      <c r="W167" s="222"/>
      <c r="X167" s="222" t="s">
        <v>341</v>
      </c>
      <c r="Y167" s="213"/>
      <c r="Z167" s="213"/>
      <c r="AA167" s="213"/>
      <c r="AB167" s="213"/>
      <c r="AC167" s="213"/>
      <c r="AD167" s="213"/>
      <c r="AE167" s="213"/>
      <c r="AF167" s="213"/>
      <c r="AG167" s="213" t="s">
        <v>342</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1">
      <c r="A168" s="239">
        <v>106</v>
      </c>
      <c r="B168" s="240" t="s">
        <v>990</v>
      </c>
      <c r="C168" s="252" t="s">
        <v>991</v>
      </c>
      <c r="D168" s="241" t="s">
        <v>364</v>
      </c>
      <c r="E168" s="242">
        <v>146.57112000000001</v>
      </c>
      <c r="F168" s="243"/>
      <c r="G168" s="244">
        <f>ROUND(E168*F168,2)</f>
        <v>0</v>
      </c>
      <c r="H168" s="243"/>
      <c r="I168" s="244">
        <f>ROUND(E168*H168,2)</f>
        <v>0</v>
      </c>
      <c r="J168" s="243"/>
      <c r="K168" s="244">
        <f>ROUND(E168*J168,2)</f>
        <v>0</v>
      </c>
      <c r="L168" s="244">
        <v>21</v>
      </c>
      <c r="M168" s="244">
        <f>G168*(1+L168/100)</f>
        <v>0</v>
      </c>
      <c r="N168" s="244">
        <v>1.21E-2</v>
      </c>
      <c r="O168" s="244">
        <f>ROUND(E168*N168,2)</f>
        <v>1.77</v>
      </c>
      <c r="P168" s="244">
        <v>0</v>
      </c>
      <c r="Q168" s="244">
        <f>ROUND(E168*P168,2)</f>
        <v>0</v>
      </c>
      <c r="R168" s="244" t="s">
        <v>340</v>
      </c>
      <c r="S168" s="244" t="s">
        <v>191</v>
      </c>
      <c r="T168" s="245" t="s">
        <v>192</v>
      </c>
      <c r="U168" s="222">
        <v>0</v>
      </c>
      <c r="V168" s="222">
        <f>ROUND(E168*U168,2)</f>
        <v>0</v>
      </c>
      <c r="W168" s="222"/>
      <c r="X168" s="222" t="s">
        <v>341</v>
      </c>
      <c r="Y168" s="213"/>
      <c r="Z168" s="213"/>
      <c r="AA168" s="213"/>
      <c r="AB168" s="213"/>
      <c r="AC168" s="213"/>
      <c r="AD168" s="213"/>
      <c r="AE168" s="213"/>
      <c r="AF168" s="213"/>
      <c r="AG168" s="213" t="s">
        <v>342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39">
        <v>107</v>
      </c>
      <c r="B169" s="240" t="s">
        <v>992</v>
      </c>
      <c r="C169" s="252" t="s">
        <v>993</v>
      </c>
      <c r="D169" s="241" t="s">
        <v>364</v>
      </c>
      <c r="E169" s="242">
        <v>113.8212</v>
      </c>
      <c r="F169" s="243"/>
      <c r="G169" s="244">
        <f>ROUND(E169*F169,2)</f>
        <v>0</v>
      </c>
      <c r="H169" s="243"/>
      <c r="I169" s="244">
        <f>ROUND(E169*H169,2)</f>
        <v>0</v>
      </c>
      <c r="J169" s="243"/>
      <c r="K169" s="244">
        <f>ROUND(E169*J169,2)</f>
        <v>0</v>
      </c>
      <c r="L169" s="244">
        <v>21</v>
      </c>
      <c r="M169" s="244">
        <f>G169*(1+L169/100)</f>
        <v>0</v>
      </c>
      <c r="N169" s="244">
        <v>1.4999999999999999E-2</v>
      </c>
      <c r="O169" s="244">
        <f>ROUND(E169*N169,2)</f>
        <v>1.71</v>
      </c>
      <c r="P169" s="244">
        <v>0</v>
      </c>
      <c r="Q169" s="244">
        <f>ROUND(E169*P169,2)</f>
        <v>0</v>
      </c>
      <c r="R169" s="244"/>
      <c r="S169" s="244" t="s">
        <v>400</v>
      </c>
      <c r="T169" s="245" t="s">
        <v>401</v>
      </c>
      <c r="U169" s="222">
        <v>0</v>
      </c>
      <c r="V169" s="222">
        <f>ROUND(E169*U169,2)</f>
        <v>0</v>
      </c>
      <c r="W169" s="222"/>
      <c r="X169" s="222" t="s">
        <v>341</v>
      </c>
      <c r="Y169" s="213"/>
      <c r="Z169" s="213"/>
      <c r="AA169" s="213"/>
      <c r="AB169" s="213"/>
      <c r="AC169" s="213"/>
      <c r="AD169" s="213"/>
      <c r="AE169" s="213"/>
      <c r="AF169" s="213"/>
      <c r="AG169" s="213" t="s">
        <v>342</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39">
        <v>108</v>
      </c>
      <c r="B170" s="240" t="s">
        <v>994</v>
      </c>
      <c r="C170" s="252" t="s">
        <v>995</v>
      </c>
      <c r="D170" s="241" t="s">
        <v>258</v>
      </c>
      <c r="E170" s="242">
        <v>0.87061999999999995</v>
      </c>
      <c r="F170" s="243"/>
      <c r="G170" s="244">
        <f>ROUND(E170*F170,2)</f>
        <v>0</v>
      </c>
      <c r="H170" s="243"/>
      <c r="I170" s="244">
        <f>ROUND(E170*H170,2)</f>
        <v>0</v>
      </c>
      <c r="J170" s="243"/>
      <c r="K170" s="244">
        <f>ROUND(E170*J170,2)</f>
        <v>0</v>
      </c>
      <c r="L170" s="244">
        <v>21</v>
      </c>
      <c r="M170" s="244">
        <f>G170*(1+L170/100)</f>
        <v>0</v>
      </c>
      <c r="N170" s="244">
        <v>1</v>
      </c>
      <c r="O170" s="244">
        <f>ROUND(E170*N170,2)</f>
        <v>0.87</v>
      </c>
      <c r="P170" s="244">
        <v>0</v>
      </c>
      <c r="Q170" s="244">
        <f>ROUND(E170*P170,2)</f>
        <v>0</v>
      </c>
      <c r="R170" s="244"/>
      <c r="S170" s="244" t="s">
        <v>400</v>
      </c>
      <c r="T170" s="245" t="s">
        <v>401</v>
      </c>
      <c r="U170" s="222">
        <v>0</v>
      </c>
      <c r="V170" s="222">
        <f>ROUND(E170*U170,2)</f>
        <v>0</v>
      </c>
      <c r="W170" s="222"/>
      <c r="X170" s="222" t="s">
        <v>341</v>
      </c>
      <c r="Y170" s="213"/>
      <c r="Z170" s="213"/>
      <c r="AA170" s="213"/>
      <c r="AB170" s="213"/>
      <c r="AC170" s="213"/>
      <c r="AD170" s="213"/>
      <c r="AE170" s="213"/>
      <c r="AF170" s="213"/>
      <c r="AG170" s="213" t="s">
        <v>342</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39">
        <v>109</v>
      </c>
      <c r="B171" s="240" t="s">
        <v>994</v>
      </c>
      <c r="C171" s="252" t="s">
        <v>995</v>
      </c>
      <c r="D171" s="241" t="s">
        <v>258</v>
      </c>
      <c r="E171" s="242">
        <v>0.76722999999999997</v>
      </c>
      <c r="F171" s="243"/>
      <c r="G171" s="244">
        <f>ROUND(E171*F171,2)</f>
        <v>0</v>
      </c>
      <c r="H171" s="243"/>
      <c r="I171" s="244">
        <f>ROUND(E171*H171,2)</f>
        <v>0</v>
      </c>
      <c r="J171" s="243"/>
      <c r="K171" s="244">
        <f>ROUND(E171*J171,2)</f>
        <v>0</v>
      </c>
      <c r="L171" s="244">
        <v>21</v>
      </c>
      <c r="M171" s="244">
        <f>G171*(1+L171/100)</f>
        <v>0</v>
      </c>
      <c r="N171" s="244">
        <v>1</v>
      </c>
      <c r="O171" s="244">
        <f>ROUND(E171*N171,2)</f>
        <v>0.77</v>
      </c>
      <c r="P171" s="244">
        <v>0</v>
      </c>
      <c r="Q171" s="244">
        <f>ROUND(E171*P171,2)</f>
        <v>0</v>
      </c>
      <c r="R171" s="244"/>
      <c r="S171" s="244" t="s">
        <v>400</v>
      </c>
      <c r="T171" s="245" t="s">
        <v>401</v>
      </c>
      <c r="U171" s="222">
        <v>0</v>
      </c>
      <c r="V171" s="222">
        <f>ROUND(E171*U171,2)</f>
        <v>0</v>
      </c>
      <c r="W171" s="222"/>
      <c r="X171" s="222" t="s">
        <v>341</v>
      </c>
      <c r="Y171" s="213"/>
      <c r="Z171" s="213"/>
      <c r="AA171" s="213"/>
      <c r="AB171" s="213"/>
      <c r="AC171" s="213"/>
      <c r="AD171" s="213"/>
      <c r="AE171" s="213"/>
      <c r="AF171" s="213"/>
      <c r="AG171" s="213" t="s">
        <v>342</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c r="A172" s="239">
        <v>110</v>
      </c>
      <c r="B172" s="240" t="s">
        <v>996</v>
      </c>
      <c r="C172" s="252" t="s">
        <v>997</v>
      </c>
      <c r="D172" s="241" t="s">
        <v>258</v>
      </c>
      <c r="E172" s="242">
        <v>0.13247999999999999</v>
      </c>
      <c r="F172" s="243"/>
      <c r="G172" s="244">
        <f>ROUND(E172*F172,2)</f>
        <v>0</v>
      </c>
      <c r="H172" s="243"/>
      <c r="I172" s="244">
        <f>ROUND(E172*H172,2)</f>
        <v>0</v>
      </c>
      <c r="J172" s="243"/>
      <c r="K172" s="244">
        <f>ROUND(E172*J172,2)</f>
        <v>0</v>
      </c>
      <c r="L172" s="244">
        <v>21</v>
      </c>
      <c r="M172" s="244">
        <f>G172*(1+L172/100)</f>
        <v>0</v>
      </c>
      <c r="N172" s="244">
        <v>1</v>
      </c>
      <c r="O172" s="244">
        <f>ROUND(E172*N172,2)</f>
        <v>0.13</v>
      </c>
      <c r="P172" s="244">
        <v>0</v>
      </c>
      <c r="Q172" s="244">
        <f>ROUND(E172*P172,2)</f>
        <v>0</v>
      </c>
      <c r="R172" s="244" t="s">
        <v>340</v>
      </c>
      <c r="S172" s="244" t="s">
        <v>191</v>
      </c>
      <c r="T172" s="245" t="s">
        <v>192</v>
      </c>
      <c r="U172" s="222">
        <v>0</v>
      </c>
      <c r="V172" s="222">
        <f>ROUND(E172*U172,2)</f>
        <v>0</v>
      </c>
      <c r="W172" s="222"/>
      <c r="X172" s="222" t="s">
        <v>341</v>
      </c>
      <c r="Y172" s="213"/>
      <c r="Z172" s="213"/>
      <c r="AA172" s="213"/>
      <c r="AB172" s="213"/>
      <c r="AC172" s="213"/>
      <c r="AD172" s="213"/>
      <c r="AE172" s="213"/>
      <c r="AF172" s="213"/>
      <c r="AG172" s="213" t="s">
        <v>342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39">
        <v>111</v>
      </c>
      <c r="B173" s="240" t="s">
        <v>998</v>
      </c>
      <c r="C173" s="252" t="s">
        <v>999</v>
      </c>
      <c r="D173" s="241" t="s">
        <v>243</v>
      </c>
      <c r="E173" s="242">
        <v>76.097819999999999</v>
      </c>
      <c r="F173" s="243"/>
      <c r="G173" s="244">
        <f>ROUND(E173*F173,2)</f>
        <v>0</v>
      </c>
      <c r="H173" s="243"/>
      <c r="I173" s="244">
        <f>ROUND(E173*H173,2)</f>
        <v>0</v>
      </c>
      <c r="J173" s="243"/>
      <c r="K173" s="244">
        <f>ROUND(E173*J173,2)</f>
        <v>0</v>
      </c>
      <c r="L173" s="244">
        <v>21</v>
      </c>
      <c r="M173" s="244">
        <f>G173*(1+L173/100)</f>
        <v>0</v>
      </c>
      <c r="N173" s="244">
        <v>5.9699999999999996E-3</v>
      </c>
      <c r="O173" s="244">
        <f>ROUND(E173*N173,2)</f>
        <v>0.45</v>
      </c>
      <c r="P173" s="244">
        <v>0</v>
      </c>
      <c r="Q173" s="244">
        <f>ROUND(E173*P173,2)</f>
        <v>0</v>
      </c>
      <c r="R173" s="244"/>
      <c r="S173" s="244" t="s">
        <v>400</v>
      </c>
      <c r="T173" s="245" t="s">
        <v>401</v>
      </c>
      <c r="U173" s="222">
        <v>0</v>
      </c>
      <c r="V173" s="222">
        <f>ROUND(E173*U173,2)</f>
        <v>0</v>
      </c>
      <c r="W173" s="222"/>
      <c r="X173" s="222" t="s">
        <v>341</v>
      </c>
      <c r="Y173" s="213"/>
      <c r="Z173" s="213"/>
      <c r="AA173" s="213"/>
      <c r="AB173" s="213"/>
      <c r="AC173" s="213"/>
      <c r="AD173" s="213"/>
      <c r="AE173" s="213"/>
      <c r="AF173" s="213"/>
      <c r="AG173" s="213" t="s">
        <v>342</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9">
        <v>112</v>
      </c>
      <c r="B174" s="240" t="s">
        <v>1000</v>
      </c>
      <c r="C174" s="252" t="s">
        <v>1001</v>
      </c>
      <c r="D174" s="241" t="s">
        <v>243</v>
      </c>
      <c r="E174" s="242">
        <v>1501.9813999999999</v>
      </c>
      <c r="F174" s="243"/>
      <c r="G174" s="244">
        <f>ROUND(E174*F174,2)</f>
        <v>0</v>
      </c>
      <c r="H174" s="243"/>
      <c r="I174" s="244">
        <f>ROUND(E174*H174,2)</f>
        <v>0</v>
      </c>
      <c r="J174" s="243"/>
      <c r="K174" s="244">
        <f>ROUND(E174*J174,2)</f>
        <v>0</v>
      </c>
      <c r="L174" s="244">
        <v>21</v>
      </c>
      <c r="M174" s="244">
        <f>G174*(1+L174/100)</f>
        <v>0</v>
      </c>
      <c r="N174" s="244">
        <v>1.753E-2</v>
      </c>
      <c r="O174" s="244">
        <f>ROUND(E174*N174,2)</f>
        <v>26.33</v>
      </c>
      <c r="P174" s="244">
        <v>0</v>
      </c>
      <c r="Q174" s="244">
        <f>ROUND(E174*P174,2)</f>
        <v>0</v>
      </c>
      <c r="R174" s="244"/>
      <c r="S174" s="244" t="s">
        <v>400</v>
      </c>
      <c r="T174" s="245" t="s">
        <v>401</v>
      </c>
      <c r="U174" s="222">
        <v>0</v>
      </c>
      <c r="V174" s="222">
        <f>ROUND(E174*U174,2)</f>
        <v>0</v>
      </c>
      <c r="W174" s="222"/>
      <c r="X174" s="222" t="s">
        <v>341</v>
      </c>
      <c r="Y174" s="213"/>
      <c r="Z174" s="213"/>
      <c r="AA174" s="213"/>
      <c r="AB174" s="213"/>
      <c r="AC174" s="213"/>
      <c r="AD174" s="213"/>
      <c r="AE174" s="213"/>
      <c r="AF174" s="213"/>
      <c r="AG174" s="213" t="s">
        <v>342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39">
        <v>113</v>
      </c>
      <c r="B175" s="240" t="s">
        <v>1002</v>
      </c>
      <c r="C175" s="252" t="s">
        <v>1003</v>
      </c>
      <c r="D175" s="241" t="s">
        <v>300</v>
      </c>
      <c r="E175" s="242">
        <v>6</v>
      </c>
      <c r="F175" s="243"/>
      <c r="G175" s="244">
        <f>ROUND(E175*F175,2)</f>
        <v>0</v>
      </c>
      <c r="H175" s="243"/>
      <c r="I175" s="244">
        <f>ROUND(E175*H175,2)</f>
        <v>0</v>
      </c>
      <c r="J175" s="243"/>
      <c r="K175" s="244">
        <f>ROUND(E175*J175,2)</f>
        <v>0</v>
      </c>
      <c r="L175" s="244">
        <v>21</v>
      </c>
      <c r="M175" s="244">
        <f>G175*(1+L175/100)</f>
        <v>0</v>
      </c>
      <c r="N175" s="244">
        <v>31.1</v>
      </c>
      <c r="O175" s="244">
        <f>ROUND(E175*N175,2)</f>
        <v>186.6</v>
      </c>
      <c r="P175" s="244">
        <v>0</v>
      </c>
      <c r="Q175" s="244">
        <f>ROUND(E175*P175,2)</f>
        <v>0</v>
      </c>
      <c r="R175" s="244"/>
      <c r="S175" s="244" t="s">
        <v>400</v>
      </c>
      <c r="T175" s="245" t="s">
        <v>401</v>
      </c>
      <c r="U175" s="222">
        <v>0</v>
      </c>
      <c r="V175" s="222">
        <f>ROUND(E175*U175,2)</f>
        <v>0</v>
      </c>
      <c r="W175" s="222"/>
      <c r="X175" s="222" t="s">
        <v>341</v>
      </c>
      <c r="Y175" s="213"/>
      <c r="Z175" s="213"/>
      <c r="AA175" s="213"/>
      <c r="AB175" s="213"/>
      <c r="AC175" s="213"/>
      <c r="AD175" s="213"/>
      <c r="AE175" s="213"/>
      <c r="AF175" s="213"/>
      <c r="AG175" s="213" t="s">
        <v>342</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9">
        <v>114</v>
      </c>
      <c r="B176" s="240" t="s">
        <v>1004</v>
      </c>
      <c r="C176" s="252" t="s">
        <v>1005</v>
      </c>
      <c r="D176" s="241" t="s">
        <v>364</v>
      </c>
      <c r="E176" s="242">
        <v>16.805</v>
      </c>
      <c r="F176" s="243"/>
      <c r="G176" s="244">
        <f>ROUND(E176*F176,2)</f>
        <v>0</v>
      </c>
      <c r="H176" s="243"/>
      <c r="I176" s="244">
        <f>ROUND(E176*H176,2)</f>
        <v>0</v>
      </c>
      <c r="J176" s="243"/>
      <c r="K176" s="244">
        <f>ROUND(E176*J176,2)</f>
        <v>0</v>
      </c>
      <c r="L176" s="244">
        <v>21</v>
      </c>
      <c r="M176" s="244">
        <f>G176*(1+L176/100)</f>
        <v>0</v>
      </c>
      <c r="N176" s="244">
        <v>0.45</v>
      </c>
      <c r="O176" s="244">
        <f>ROUND(E176*N176,2)</f>
        <v>7.56</v>
      </c>
      <c r="P176" s="244">
        <v>0</v>
      </c>
      <c r="Q176" s="244">
        <f>ROUND(E176*P176,2)</f>
        <v>0</v>
      </c>
      <c r="R176" s="244"/>
      <c r="S176" s="244" t="s">
        <v>400</v>
      </c>
      <c r="T176" s="245" t="s">
        <v>401</v>
      </c>
      <c r="U176" s="222">
        <v>0</v>
      </c>
      <c r="V176" s="222">
        <f>ROUND(E176*U176,2)</f>
        <v>0</v>
      </c>
      <c r="W176" s="222"/>
      <c r="X176" s="222" t="s">
        <v>341</v>
      </c>
      <c r="Y176" s="213"/>
      <c r="Z176" s="213"/>
      <c r="AA176" s="213"/>
      <c r="AB176" s="213"/>
      <c r="AC176" s="213"/>
      <c r="AD176" s="213"/>
      <c r="AE176" s="213"/>
      <c r="AF176" s="213"/>
      <c r="AG176" s="213" t="s">
        <v>342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c r="A177" s="239">
        <v>115</v>
      </c>
      <c r="B177" s="240" t="s">
        <v>1006</v>
      </c>
      <c r="C177" s="252" t="s">
        <v>1007</v>
      </c>
      <c r="D177" s="241" t="s">
        <v>364</v>
      </c>
      <c r="E177" s="242">
        <v>34.79</v>
      </c>
      <c r="F177" s="243"/>
      <c r="G177" s="244">
        <f>ROUND(E177*F177,2)</f>
        <v>0</v>
      </c>
      <c r="H177" s="243"/>
      <c r="I177" s="244">
        <f>ROUND(E177*H177,2)</f>
        <v>0</v>
      </c>
      <c r="J177" s="243"/>
      <c r="K177" s="244">
        <f>ROUND(E177*J177,2)</f>
        <v>0</v>
      </c>
      <c r="L177" s="244">
        <v>21</v>
      </c>
      <c r="M177" s="244">
        <f>G177*(1+L177/100)</f>
        <v>0</v>
      </c>
      <c r="N177" s="244">
        <v>0.6</v>
      </c>
      <c r="O177" s="244">
        <f>ROUND(E177*N177,2)</f>
        <v>20.87</v>
      </c>
      <c r="P177" s="244">
        <v>0</v>
      </c>
      <c r="Q177" s="244">
        <f>ROUND(E177*P177,2)</f>
        <v>0</v>
      </c>
      <c r="R177" s="244"/>
      <c r="S177" s="244" t="s">
        <v>400</v>
      </c>
      <c r="T177" s="245" t="s">
        <v>401</v>
      </c>
      <c r="U177" s="222">
        <v>0</v>
      </c>
      <c r="V177" s="222">
        <f>ROUND(E177*U177,2)</f>
        <v>0</v>
      </c>
      <c r="W177" s="222"/>
      <c r="X177" s="222" t="s">
        <v>341</v>
      </c>
      <c r="Y177" s="213"/>
      <c r="Z177" s="213"/>
      <c r="AA177" s="213"/>
      <c r="AB177" s="213"/>
      <c r="AC177" s="213"/>
      <c r="AD177" s="213"/>
      <c r="AE177" s="213"/>
      <c r="AF177" s="213"/>
      <c r="AG177" s="213" t="s">
        <v>342</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39">
        <v>116</v>
      </c>
      <c r="B178" s="240" t="s">
        <v>1008</v>
      </c>
      <c r="C178" s="252" t="s">
        <v>1009</v>
      </c>
      <c r="D178" s="241" t="s">
        <v>300</v>
      </c>
      <c r="E178" s="242">
        <v>14</v>
      </c>
      <c r="F178" s="243"/>
      <c r="G178" s="244">
        <f>ROUND(E178*F178,2)</f>
        <v>0</v>
      </c>
      <c r="H178" s="243"/>
      <c r="I178" s="244">
        <f>ROUND(E178*H178,2)</f>
        <v>0</v>
      </c>
      <c r="J178" s="243"/>
      <c r="K178" s="244">
        <f>ROUND(E178*J178,2)</f>
        <v>0</v>
      </c>
      <c r="L178" s="244">
        <v>21</v>
      </c>
      <c r="M178" s="244">
        <f>G178*(1+L178/100)</f>
        <v>0</v>
      </c>
      <c r="N178" s="244">
        <v>4.3600000000000003</v>
      </c>
      <c r="O178" s="244">
        <f>ROUND(E178*N178,2)</f>
        <v>61.04</v>
      </c>
      <c r="P178" s="244">
        <v>0</v>
      </c>
      <c r="Q178" s="244">
        <f>ROUND(E178*P178,2)</f>
        <v>0</v>
      </c>
      <c r="R178" s="244"/>
      <c r="S178" s="244" t="s">
        <v>400</v>
      </c>
      <c r="T178" s="245" t="s">
        <v>401</v>
      </c>
      <c r="U178" s="222">
        <v>0</v>
      </c>
      <c r="V178" s="222">
        <f>ROUND(E178*U178,2)</f>
        <v>0</v>
      </c>
      <c r="W178" s="222"/>
      <c r="X178" s="222" t="s">
        <v>341</v>
      </c>
      <c r="Y178" s="213"/>
      <c r="Z178" s="213"/>
      <c r="AA178" s="213"/>
      <c r="AB178" s="213"/>
      <c r="AC178" s="213"/>
      <c r="AD178" s="213"/>
      <c r="AE178" s="213"/>
      <c r="AF178" s="213"/>
      <c r="AG178" s="213" t="s">
        <v>342</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39">
        <v>117</v>
      </c>
      <c r="B179" s="240" t="s">
        <v>1010</v>
      </c>
      <c r="C179" s="252" t="s">
        <v>1011</v>
      </c>
      <c r="D179" s="241" t="s">
        <v>300</v>
      </c>
      <c r="E179" s="242">
        <v>1</v>
      </c>
      <c r="F179" s="243"/>
      <c r="G179" s="244">
        <f>ROUND(E179*F179,2)</f>
        <v>0</v>
      </c>
      <c r="H179" s="243"/>
      <c r="I179" s="244">
        <f>ROUND(E179*H179,2)</f>
        <v>0</v>
      </c>
      <c r="J179" s="243"/>
      <c r="K179" s="244">
        <f>ROUND(E179*J179,2)</f>
        <v>0</v>
      </c>
      <c r="L179" s="244">
        <v>21</v>
      </c>
      <c r="M179" s="244">
        <f>G179*(1+L179/100)</f>
        <v>0</v>
      </c>
      <c r="N179" s="244">
        <v>2.5</v>
      </c>
      <c r="O179" s="244">
        <f>ROUND(E179*N179,2)</f>
        <v>2.5</v>
      </c>
      <c r="P179" s="244">
        <v>0</v>
      </c>
      <c r="Q179" s="244">
        <f>ROUND(E179*P179,2)</f>
        <v>0</v>
      </c>
      <c r="R179" s="244"/>
      <c r="S179" s="244" t="s">
        <v>400</v>
      </c>
      <c r="T179" s="245" t="s">
        <v>401</v>
      </c>
      <c r="U179" s="222">
        <v>0</v>
      </c>
      <c r="V179" s="222">
        <f>ROUND(E179*U179,2)</f>
        <v>0</v>
      </c>
      <c r="W179" s="222"/>
      <c r="X179" s="222" t="s">
        <v>341</v>
      </c>
      <c r="Y179" s="213"/>
      <c r="Z179" s="213"/>
      <c r="AA179" s="213"/>
      <c r="AB179" s="213"/>
      <c r="AC179" s="213"/>
      <c r="AD179" s="213"/>
      <c r="AE179" s="213"/>
      <c r="AF179" s="213"/>
      <c r="AG179" s="213" t="s">
        <v>342</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c r="A180" s="239">
        <v>118</v>
      </c>
      <c r="B180" s="240" t="s">
        <v>1012</v>
      </c>
      <c r="C180" s="252" t="s">
        <v>1013</v>
      </c>
      <c r="D180" s="241" t="s">
        <v>300</v>
      </c>
      <c r="E180" s="242">
        <v>1</v>
      </c>
      <c r="F180" s="243"/>
      <c r="G180" s="244">
        <f>ROUND(E180*F180,2)</f>
        <v>0</v>
      </c>
      <c r="H180" s="243"/>
      <c r="I180" s="244">
        <f>ROUND(E180*H180,2)</f>
        <v>0</v>
      </c>
      <c r="J180" s="243"/>
      <c r="K180" s="244">
        <f>ROUND(E180*J180,2)</f>
        <v>0</v>
      </c>
      <c r="L180" s="244">
        <v>21</v>
      </c>
      <c r="M180" s="244">
        <f>G180*(1+L180/100)</f>
        <v>0</v>
      </c>
      <c r="N180" s="244">
        <v>3.4</v>
      </c>
      <c r="O180" s="244">
        <f>ROUND(E180*N180,2)</f>
        <v>3.4</v>
      </c>
      <c r="P180" s="244">
        <v>0</v>
      </c>
      <c r="Q180" s="244">
        <f>ROUND(E180*P180,2)</f>
        <v>0</v>
      </c>
      <c r="R180" s="244"/>
      <c r="S180" s="244" t="s">
        <v>400</v>
      </c>
      <c r="T180" s="245" t="s">
        <v>401</v>
      </c>
      <c r="U180" s="222">
        <v>0</v>
      </c>
      <c r="V180" s="222">
        <f>ROUND(E180*U180,2)</f>
        <v>0</v>
      </c>
      <c r="W180" s="222"/>
      <c r="X180" s="222" t="s">
        <v>341</v>
      </c>
      <c r="Y180" s="213"/>
      <c r="Z180" s="213"/>
      <c r="AA180" s="213"/>
      <c r="AB180" s="213"/>
      <c r="AC180" s="213"/>
      <c r="AD180" s="213"/>
      <c r="AE180" s="213"/>
      <c r="AF180" s="213"/>
      <c r="AG180" s="213" t="s">
        <v>342</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c r="A181" s="239">
        <v>119</v>
      </c>
      <c r="B181" s="240" t="s">
        <v>1014</v>
      </c>
      <c r="C181" s="252" t="s">
        <v>1015</v>
      </c>
      <c r="D181" s="241" t="s">
        <v>300</v>
      </c>
      <c r="E181" s="242">
        <v>1</v>
      </c>
      <c r="F181" s="243"/>
      <c r="G181" s="244">
        <f>ROUND(E181*F181,2)</f>
        <v>0</v>
      </c>
      <c r="H181" s="243"/>
      <c r="I181" s="244">
        <f>ROUND(E181*H181,2)</f>
        <v>0</v>
      </c>
      <c r="J181" s="243"/>
      <c r="K181" s="244">
        <f>ROUND(E181*J181,2)</f>
        <v>0</v>
      </c>
      <c r="L181" s="244">
        <v>21</v>
      </c>
      <c r="M181" s="244">
        <f>G181*(1+L181/100)</f>
        <v>0</v>
      </c>
      <c r="N181" s="244">
        <v>3.4</v>
      </c>
      <c r="O181" s="244">
        <f>ROUND(E181*N181,2)</f>
        <v>3.4</v>
      </c>
      <c r="P181" s="244">
        <v>0</v>
      </c>
      <c r="Q181" s="244">
        <f>ROUND(E181*P181,2)</f>
        <v>0</v>
      </c>
      <c r="R181" s="244"/>
      <c r="S181" s="244" t="s">
        <v>400</v>
      </c>
      <c r="T181" s="245" t="s">
        <v>401</v>
      </c>
      <c r="U181" s="222">
        <v>0</v>
      </c>
      <c r="V181" s="222">
        <f>ROUND(E181*U181,2)</f>
        <v>0</v>
      </c>
      <c r="W181" s="222"/>
      <c r="X181" s="222" t="s">
        <v>341</v>
      </c>
      <c r="Y181" s="213"/>
      <c r="Z181" s="213"/>
      <c r="AA181" s="213"/>
      <c r="AB181" s="213"/>
      <c r="AC181" s="213"/>
      <c r="AD181" s="213"/>
      <c r="AE181" s="213"/>
      <c r="AF181" s="213"/>
      <c r="AG181" s="213" t="s">
        <v>342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39">
        <v>120</v>
      </c>
      <c r="B182" s="240" t="s">
        <v>1016</v>
      </c>
      <c r="C182" s="252" t="s">
        <v>1017</v>
      </c>
      <c r="D182" s="241" t="s">
        <v>364</v>
      </c>
      <c r="E182" s="242">
        <v>206.49</v>
      </c>
      <c r="F182" s="243"/>
      <c r="G182" s="244">
        <f>ROUND(E182*F182,2)</f>
        <v>0</v>
      </c>
      <c r="H182" s="243"/>
      <c r="I182" s="244">
        <f>ROUND(E182*H182,2)</f>
        <v>0</v>
      </c>
      <c r="J182" s="243"/>
      <c r="K182" s="244">
        <f>ROUND(E182*J182,2)</f>
        <v>0</v>
      </c>
      <c r="L182" s="244">
        <v>21</v>
      </c>
      <c r="M182" s="244">
        <f>G182*(1+L182/100)</f>
        <v>0</v>
      </c>
      <c r="N182" s="244">
        <v>0.51</v>
      </c>
      <c r="O182" s="244">
        <f>ROUND(E182*N182,2)</f>
        <v>105.31</v>
      </c>
      <c r="P182" s="244">
        <v>0</v>
      </c>
      <c r="Q182" s="244">
        <f>ROUND(E182*P182,2)</f>
        <v>0</v>
      </c>
      <c r="R182" s="244"/>
      <c r="S182" s="244" t="s">
        <v>400</v>
      </c>
      <c r="T182" s="245" t="s">
        <v>401</v>
      </c>
      <c r="U182" s="222">
        <v>0</v>
      </c>
      <c r="V182" s="222">
        <f>ROUND(E182*U182,2)</f>
        <v>0</v>
      </c>
      <c r="W182" s="222"/>
      <c r="X182" s="222" t="s">
        <v>341</v>
      </c>
      <c r="Y182" s="213"/>
      <c r="Z182" s="213"/>
      <c r="AA182" s="213"/>
      <c r="AB182" s="213"/>
      <c r="AC182" s="213"/>
      <c r="AD182" s="213"/>
      <c r="AE182" s="213"/>
      <c r="AF182" s="213"/>
      <c r="AG182" s="213" t="s">
        <v>342</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9">
        <v>121</v>
      </c>
      <c r="B183" s="240" t="s">
        <v>1018</v>
      </c>
      <c r="C183" s="252" t="s">
        <v>1019</v>
      </c>
      <c r="D183" s="241" t="s">
        <v>364</v>
      </c>
      <c r="E183" s="242">
        <v>30.565000000000001</v>
      </c>
      <c r="F183" s="243"/>
      <c r="G183" s="244">
        <f>ROUND(E183*F183,2)</f>
        <v>0</v>
      </c>
      <c r="H183" s="243"/>
      <c r="I183" s="244">
        <f>ROUND(E183*H183,2)</f>
        <v>0</v>
      </c>
      <c r="J183" s="243"/>
      <c r="K183" s="244">
        <f>ROUND(E183*J183,2)</f>
        <v>0</v>
      </c>
      <c r="L183" s="244">
        <v>21</v>
      </c>
      <c r="M183" s="244">
        <f>G183*(1+L183/100)</f>
        <v>0</v>
      </c>
      <c r="N183" s="244">
        <v>0.86199999999999999</v>
      </c>
      <c r="O183" s="244">
        <f>ROUND(E183*N183,2)</f>
        <v>26.35</v>
      </c>
      <c r="P183" s="244">
        <v>0</v>
      </c>
      <c r="Q183" s="244">
        <f>ROUND(E183*P183,2)</f>
        <v>0</v>
      </c>
      <c r="R183" s="244"/>
      <c r="S183" s="244" t="s">
        <v>400</v>
      </c>
      <c r="T183" s="245" t="s">
        <v>401</v>
      </c>
      <c r="U183" s="222">
        <v>0</v>
      </c>
      <c r="V183" s="222">
        <f>ROUND(E183*U183,2)</f>
        <v>0</v>
      </c>
      <c r="W183" s="222"/>
      <c r="X183" s="222" t="s">
        <v>341</v>
      </c>
      <c r="Y183" s="213"/>
      <c r="Z183" s="213"/>
      <c r="AA183" s="213"/>
      <c r="AB183" s="213"/>
      <c r="AC183" s="213"/>
      <c r="AD183" s="213"/>
      <c r="AE183" s="213"/>
      <c r="AF183" s="213"/>
      <c r="AG183" s="213" t="s">
        <v>342</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39">
        <v>122</v>
      </c>
      <c r="B184" s="240" t="s">
        <v>1020</v>
      </c>
      <c r="C184" s="252" t="s">
        <v>1021</v>
      </c>
      <c r="D184" s="241" t="s">
        <v>364</v>
      </c>
      <c r="E184" s="242">
        <v>7.7</v>
      </c>
      <c r="F184" s="243"/>
      <c r="G184" s="244">
        <f>ROUND(E184*F184,2)</f>
        <v>0</v>
      </c>
      <c r="H184" s="243"/>
      <c r="I184" s="244">
        <f>ROUND(E184*H184,2)</f>
        <v>0</v>
      </c>
      <c r="J184" s="243"/>
      <c r="K184" s="244">
        <f>ROUND(E184*J184,2)</f>
        <v>0</v>
      </c>
      <c r="L184" s="244">
        <v>21</v>
      </c>
      <c r="M184" s="244">
        <f>G184*(1+L184/100)</f>
        <v>0</v>
      </c>
      <c r="N184" s="244">
        <v>0.67</v>
      </c>
      <c r="O184" s="244">
        <f>ROUND(E184*N184,2)</f>
        <v>5.16</v>
      </c>
      <c r="P184" s="244">
        <v>0</v>
      </c>
      <c r="Q184" s="244">
        <f>ROUND(E184*P184,2)</f>
        <v>0</v>
      </c>
      <c r="R184" s="244"/>
      <c r="S184" s="244" t="s">
        <v>400</v>
      </c>
      <c r="T184" s="245" t="s">
        <v>401</v>
      </c>
      <c r="U184" s="222">
        <v>0</v>
      </c>
      <c r="V184" s="222">
        <f>ROUND(E184*U184,2)</f>
        <v>0</v>
      </c>
      <c r="W184" s="222"/>
      <c r="X184" s="222" t="s">
        <v>341</v>
      </c>
      <c r="Y184" s="213"/>
      <c r="Z184" s="213"/>
      <c r="AA184" s="213"/>
      <c r="AB184" s="213"/>
      <c r="AC184" s="213"/>
      <c r="AD184" s="213"/>
      <c r="AE184" s="213"/>
      <c r="AF184" s="213"/>
      <c r="AG184" s="213" t="s">
        <v>342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39">
        <v>123</v>
      </c>
      <c r="B185" s="240" t="s">
        <v>1022</v>
      </c>
      <c r="C185" s="252" t="s">
        <v>1023</v>
      </c>
      <c r="D185" s="241" t="s">
        <v>300</v>
      </c>
      <c r="E185" s="242">
        <v>4</v>
      </c>
      <c r="F185" s="243"/>
      <c r="G185" s="244">
        <f>ROUND(E185*F185,2)</f>
        <v>0</v>
      </c>
      <c r="H185" s="243"/>
      <c r="I185" s="244">
        <f>ROUND(E185*H185,2)</f>
        <v>0</v>
      </c>
      <c r="J185" s="243"/>
      <c r="K185" s="244">
        <f>ROUND(E185*J185,2)</f>
        <v>0</v>
      </c>
      <c r="L185" s="244">
        <v>21</v>
      </c>
      <c r="M185" s="244">
        <f>G185*(1+L185/100)</f>
        <v>0</v>
      </c>
      <c r="N185" s="244">
        <v>2.04</v>
      </c>
      <c r="O185" s="244">
        <f>ROUND(E185*N185,2)</f>
        <v>8.16</v>
      </c>
      <c r="P185" s="244">
        <v>0</v>
      </c>
      <c r="Q185" s="244">
        <f>ROUND(E185*P185,2)</f>
        <v>0</v>
      </c>
      <c r="R185" s="244"/>
      <c r="S185" s="244" t="s">
        <v>400</v>
      </c>
      <c r="T185" s="245" t="s">
        <v>401</v>
      </c>
      <c r="U185" s="222">
        <v>0</v>
      </c>
      <c r="V185" s="222">
        <f>ROUND(E185*U185,2)</f>
        <v>0</v>
      </c>
      <c r="W185" s="222"/>
      <c r="X185" s="222" t="s">
        <v>341</v>
      </c>
      <c r="Y185" s="213"/>
      <c r="Z185" s="213"/>
      <c r="AA185" s="213"/>
      <c r="AB185" s="213"/>
      <c r="AC185" s="213"/>
      <c r="AD185" s="213"/>
      <c r="AE185" s="213"/>
      <c r="AF185" s="213"/>
      <c r="AG185" s="213" t="s">
        <v>342</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c r="A186" s="224" t="s">
        <v>185</v>
      </c>
      <c r="B186" s="225" t="s">
        <v>93</v>
      </c>
      <c r="C186" s="249" t="s">
        <v>94</v>
      </c>
      <c r="D186" s="226"/>
      <c r="E186" s="227"/>
      <c r="F186" s="228"/>
      <c r="G186" s="228">
        <f>SUMIF(AG187:AG203,"&lt;&gt;NOR",G187:G203)</f>
        <v>0</v>
      </c>
      <c r="H186" s="228"/>
      <c r="I186" s="228">
        <f>SUM(I187:I203)</f>
        <v>0</v>
      </c>
      <c r="J186" s="228"/>
      <c r="K186" s="228">
        <f>SUM(K187:K203)</f>
        <v>0</v>
      </c>
      <c r="L186" s="228"/>
      <c r="M186" s="228">
        <f>SUM(M187:M203)</f>
        <v>0</v>
      </c>
      <c r="N186" s="228"/>
      <c r="O186" s="228">
        <f>SUM(O187:O203)</f>
        <v>100.94</v>
      </c>
      <c r="P186" s="228"/>
      <c r="Q186" s="228">
        <f>SUM(Q187:Q203)</f>
        <v>0</v>
      </c>
      <c r="R186" s="228"/>
      <c r="S186" s="228"/>
      <c r="T186" s="229"/>
      <c r="U186" s="223"/>
      <c r="V186" s="223">
        <f>SUM(V187:V203)</f>
        <v>2663.8199999999997</v>
      </c>
      <c r="W186" s="223"/>
      <c r="X186" s="223"/>
      <c r="AG186" t="s">
        <v>186</v>
      </c>
    </row>
    <row r="187" spans="1:60" ht="22.5" outlineLevel="1">
      <c r="A187" s="239">
        <v>124</v>
      </c>
      <c r="B187" s="240" t="s">
        <v>374</v>
      </c>
      <c r="C187" s="252" t="s">
        <v>375</v>
      </c>
      <c r="D187" s="241" t="s">
        <v>243</v>
      </c>
      <c r="E187" s="242">
        <v>322.71449999999999</v>
      </c>
      <c r="F187" s="243"/>
      <c r="G187" s="244">
        <f>ROUND(E187*F187,2)</f>
        <v>0</v>
      </c>
      <c r="H187" s="243"/>
      <c r="I187" s="244">
        <f>ROUND(E187*H187,2)</f>
        <v>0</v>
      </c>
      <c r="J187" s="243"/>
      <c r="K187" s="244">
        <f>ROUND(E187*J187,2)</f>
        <v>0</v>
      </c>
      <c r="L187" s="244">
        <v>21</v>
      </c>
      <c r="M187" s="244">
        <f>G187*(1+L187/100)</f>
        <v>0</v>
      </c>
      <c r="N187" s="244">
        <v>1.2149999999999999E-2</v>
      </c>
      <c r="O187" s="244">
        <f>ROUND(E187*N187,2)</f>
        <v>3.92</v>
      </c>
      <c r="P187" s="244">
        <v>0</v>
      </c>
      <c r="Q187" s="244">
        <f>ROUND(E187*P187,2)</f>
        <v>0</v>
      </c>
      <c r="R187" s="244" t="s">
        <v>240</v>
      </c>
      <c r="S187" s="244" t="s">
        <v>191</v>
      </c>
      <c r="T187" s="245" t="s">
        <v>192</v>
      </c>
      <c r="U187" s="222">
        <v>1.0109999999999999</v>
      </c>
      <c r="V187" s="222">
        <f>ROUND(E187*U187,2)</f>
        <v>326.26</v>
      </c>
      <c r="W187" s="222"/>
      <c r="X187" s="222" t="s">
        <v>193</v>
      </c>
      <c r="Y187" s="213"/>
      <c r="Z187" s="213"/>
      <c r="AA187" s="213"/>
      <c r="AB187" s="213"/>
      <c r="AC187" s="213"/>
      <c r="AD187" s="213"/>
      <c r="AE187" s="213"/>
      <c r="AF187" s="213"/>
      <c r="AG187" s="213" t="s">
        <v>194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ht="22.5" outlineLevel="1">
      <c r="A188" s="239">
        <v>125</v>
      </c>
      <c r="B188" s="240" t="s">
        <v>1024</v>
      </c>
      <c r="C188" s="252" t="s">
        <v>1025</v>
      </c>
      <c r="D188" s="241" t="s">
        <v>243</v>
      </c>
      <c r="E188" s="242">
        <v>85.405879999999996</v>
      </c>
      <c r="F188" s="243"/>
      <c r="G188" s="244">
        <f>ROUND(E188*F188,2)</f>
        <v>0</v>
      </c>
      <c r="H188" s="243"/>
      <c r="I188" s="244">
        <f>ROUND(E188*H188,2)</f>
        <v>0</v>
      </c>
      <c r="J188" s="243"/>
      <c r="K188" s="244">
        <f>ROUND(E188*J188,2)</f>
        <v>0</v>
      </c>
      <c r="L188" s="244">
        <v>21</v>
      </c>
      <c r="M188" s="244">
        <f>G188*(1+L188/100)</f>
        <v>0</v>
      </c>
      <c r="N188" s="244">
        <v>1.2149999999999999E-2</v>
      </c>
      <c r="O188" s="244">
        <f>ROUND(E188*N188,2)</f>
        <v>1.04</v>
      </c>
      <c r="P188" s="244">
        <v>0</v>
      </c>
      <c r="Q188" s="244">
        <f>ROUND(E188*P188,2)</f>
        <v>0</v>
      </c>
      <c r="R188" s="244" t="s">
        <v>240</v>
      </c>
      <c r="S188" s="244" t="s">
        <v>191</v>
      </c>
      <c r="T188" s="245" t="s">
        <v>192</v>
      </c>
      <c r="U188" s="222">
        <v>1.0109999999999999</v>
      </c>
      <c r="V188" s="222">
        <f>ROUND(E188*U188,2)</f>
        <v>86.35</v>
      </c>
      <c r="W188" s="222"/>
      <c r="X188" s="222" t="s">
        <v>193</v>
      </c>
      <c r="Y188" s="213"/>
      <c r="Z188" s="213"/>
      <c r="AA188" s="213"/>
      <c r="AB188" s="213"/>
      <c r="AC188" s="213"/>
      <c r="AD188" s="213"/>
      <c r="AE188" s="213"/>
      <c r="AF188" s="213"/>
      <c r="AG188" s="213" t="s">
        <v>194</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c r="A189" s="239">
        <v>126</v>
      </c>
      <c r="B189" s="240" t="s">
        <v>376</v>
      </c>
      <c r="C189" s="252" t="s">
        <v>377</v>
      </c>
      <c r="D189" s="241" t="s">
        <v>243</v>
      </c>
      <c r="E189" s="242">
        <v>109.80188</v>
      </c>
      <c r="F189" s="243"/>
      <c r="G189" s="244">
        <f>ROUND(E189*F189,2)</f>
        <v>0</v>
      </c>
      <c r="H189" s="243"/>
      <c r="I189" s="244">
        <f>ROUND(E189*H189,2)</f>
        <v>0</v>
      </c>
      <c r="J189" s="243"/>
      <c r="K189" s="244">
        <f>ROUND(E189*J189,2)</f>
        <v>0</v>
      </c>
      <c r="L189" s="244">
        <v>21</v>
      </c>
      <c r="M189" s="244">
        <f>G189*(1+L189/100)</f>
        <v>0</v>
      </c>
      <c r="N189" s="244">
        <v>0</v>
      </c>
      <c r="O189" s="244">
        <f>ROUND(E189*N189,2)</f>
        <v>0</v>
      </c>
      <c r="P189" s="244">
        <v>0</v>
      </c>
      <c r="Q189" s="244">
        <f>ROUND(E189*P189,2)</f>
        <v>0</v>
      </c>
      <c r="R189" s="244" t="s">
        <v>240</v>
      </c>
      <c r="S189" s="244" t="s">
        <v>191</v>
      </c>
      <c r="T189" s="245" t="s">
        <v>192</v>
      </c>
      <c r="U189" s="222">
        <v>0.57999999999999996</v>
      </c>
      <c r="V189" s="222">
        <f>ROUND(E189*U189,2)</f>
        <v>63.69</v>
      </c>
      <c r="W189" s="222"/>
      <c r="X189" s="222" t="s">
        <v>193</v>
      </c>
      <c r="Y189" s="213"/>
      <c r="Z189" s="213"/>
      <c r="AA189" s="213"/>
      <c r="AB189" s="213"/>
      <c r="AC189" s="213"/>
      <c r="AD189" s="213"/>
      <c r="AE189" s="213"/>
      <c r="AF189" s="213"/>
      <c r="AG189" s="213" t="s">
        <v>194</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22.5" outlineLevel="1">
      <c r="A190" s="230">
        <v>127</v>
      </c>
      <c r="B190" s="231" t="s">
        <v>378</v>
      </c>
      <c r="C190" s="250" t="s">
        <v>379</v>
      </c>
      <c r="D190" s="232" t="s">
        <v>243</v>
      </c>
      <c r="E190" s="233">
        <v>140.3715</v>
      </c>
      <c r="F190" s="234"/>
      <c r="G190" s="235">
        <f>ROUND(E190*F190,2)</f>
        <v>0</v>
      </c>
      <c r="H190" s="234"/>
      <c r="I190" s="235">
        <f>ROUND(E190*H190,2)</f>
        <v>0</v>
      </c>
      <c r="J190" s="234"/>
      <c r="K190" s="235">
        <f>ROUND(E190*J190,2)</f>
        <v>0</v>
      </c>
      <c r="L190" s="235">
        <v>21</v>
      </c>
      <c r="M190" s="235">
        <f>G190*(1+L190/100)</f>
        <v>0</v>
      </c>
      <c r="N190" s="235">
        <v>1.8249999999999999E-2</v>
      </c>
      <c r="O190" s="235">
        <f>ROUND(E190*N190,2)</f>
        <v>2.56</v>
      </c>
      <c r="P190" s="235">
        <v>0</v>
      </c>
      <c r="Q190" s="235">
        <f>ROUND(E190*P190,2)</f>
        <v>0</v>
      </c>
      <c r="R190" s="235" t="s">
        <v>240</v>
      </c>
      <c r="S190" s="235" t="s">
        <v>191</v>
      </c>
      <c r="T190" s="236" t="s">
        <v>192</v>
      </c>
      <c r="U190" s="222">
        <v>0.48932999999999999</v>
      </c>
      <c r="V190" s="222">
        <f>ROUND(E190*U190,2)</f>
        <v>68.69</v>
      </c>
      <c r="W190" s="222"/>
      <c r="X190" s="222" t="s">
        <v>193</v>
      </c>
      <c r="Y190" s="213"/>
      <c r="Z190" s="213"/>
      <c r="AA190" s="213"/>
      <c r="AB190" s="213"/>
      <c r="AC190" s="213"/>
      <c r="AD190" s="213"/>
      <c r="AE190" s="213"/>
      <c r="AF190" s="213"/>
      <c r="AG190" s="213" t="s">
        <v>194</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1" t="s">
        <v>380</v>
      </c>
      <c r="D191" s="238"/>
      <c r="E191" s="238"/>
      <c r="F191" s="238"/>
      <c r="G191" s="238"/>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196</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c r="A192" s="230">
        <v>128</v>
      </c>
      <c r="B192" s="231" t="s">
        <v>381</v>
      </c>
      <c r="C192" s="250" t="s">
        <v>382</v>
      </c>
      <c r="D192" s="232" t="s">
        <v>243</v>
      </c>
      <c r="E192" s="233">
        <v>140.3715</v>
      </c>
      <c r="F192" s="234"/>
      <c r="G192" s="235">
        <f>ROUND(E192*F192,2)</f>
        <v>0</v>
      </c>
      <c r="H192" s="234"/>
      <c r="I192" s="235">
        <f>ROUND(E192*H192,2)</f>
        <v>0</v>
      </c>
      <c r="J192" s="234"/>
      <c r="K192" s="235">
        <f>ROUND(E192*J192,2)</f>
        <v>0</v>
      </c>
      <c r="L192" s="235">
        <v>21</v>
      </c>
      <c r="M192" s="235">
        <f>G192*(1+L192/100)</f>
        <v>0</v>
      </c>
      <c r="N192" s="235">
        <v>3.1800000000000001E-3</v>
      </c>
      <c r="O192" s="235">
        <f>ROUND(E192*N192,2)</f>
        <v>0.45</v>
      </c>
      <c r="P192" s="235">
        <v>0</v>
      </c>
      <c r="Q192" s="235">
        <f>ROUND(E192*P192,2)</f>
        <v>0</v>
      </c>
      <c r="R192" s="235" t="s">
        <v>240</v>
      </c>
      <c r="S192" s="235" t="s">
        <v>191</v>
      </c>
      <c r="T192" s="236" t="s">
        <v>192</v>
      </c>
      <c r="U192" s="222">
        <v>0.31</v>
      </c>
      <c r="V192" s="222">
        <f>ROUND(E192*U192,2)</f>
        <v>43.52</v>
      </c>
      <c r="W192" s="222"/>
      <c r="X192" s="222" t="s">
        <v>193</v>
      </c>
      <c r="Y192" s="213"/>
      <c r="Z192" s="213"/>
      <c r="AA192" s="213"/>
      <c r="AB192" s="213"/>
      <c r="AC192" s="213"/>
      <c r="AD192" s="213"/>
      <c r="AE192" s="213"/>
      <c r="AF192" s="213"/>
      <c r="AG192" s="213" t="s">
        <v>194</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20"/>
      <c r="B193" s="221"/>
      <c r="C193" s="251" t="s">
        <v>380</v>
      </c>
      <c r="D193" s="238"/>
      <c r="E193" s="238"/>
      <c r="F193" s="238"/>
      <c r="G193" s="238"/>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196</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c r="A194" s="230">
        <v>129</v>
      </c>
      <c r="B194" s="231" t="s">
        <v>383</v>
      </c>
      <c r="C194" s="250" t="s">
        <v>384</v>
      </c>
      <c r="D194" s="232" t="s">
        <v>243</v>
      </c>
      <c r="E194" s="233">
        <v>544.44613000000004</v>
      </c>
      <c r="F194" s="234"/>
      <c r="G194" s="235">
        <f>ROUND(E194*F194,2)</f>
        <v>0</v>
      </c>
      <c r="H194" s="234"/>
      <c r="I194" s="235">
        <f>ROUND(E194*H194,2)</f>
        <v>0</v>
      </c>
      <c r="J194" s="234"/>
      <c r="K194" s="235">
        <f>ROUND(E194*J194,2)</f>
        <v>0</v>
      </c>
      <c r="L194" s="235">
        <v>21</v>
      </c>
      <c r="M194" s="235">
        <f>G194*(1+L194/100)</f>
        <v>0</v>
      </c>
      <c r="N194" s="235">
        <v>2.9999999999999997E-4</v>
      </c>
      <c r="O194" s="235">
        <f>ROUND(E194*N194,2)</f>
        <v>0.16</v>
      </c>
      <c r="P194" s="235">
        <v>0</v>
      </c>
      <c r="Q194" s="235">
        <f>ROUND(E194*P194,2)</f>
        <v>0</v>
      </c>
      <c r="R194" s="235" t="s">
        <v>240</v>
      </c>
      <c r="S194" s="235" t="s">
        <v>191</v>
      </c>
      <c r="T194" s="236" t="s">
        <v>192</v>
      </c>
      <c r="U194" s="222">
        <v>8.8999999999999996E-2</v>
      </c>
      <c r="V194" s="222">
        <f>ROUND(E194*U194,2)</f>
        <v>48.46</v>
      </c>
      <c r="W194" s="222"/>
      <c r="X194" s="222" t="s">
        <v>193</v>
      </c>
      <c r="Y194" s="213"/>
      <c r="Z194" s="213"/>
      <c r="AA194" s="213"/>
      <c r="AB194" s="213"/>
      <c r="AC194" s="213"/>
      <c r="AD194" s="213"/>
      <c r="AE194" s="213"/>
      <c r="AF194" s="213"/>
      <c r="AG194" s="213" t="s">
        <v>194</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20"/>
      <c r="B195" s="221"/>
      <c r="C195" s="251" t="s">
        <v>380</v>
      </c>
      <c r="D195" s="238"/>
      <c r="E195" s="238"/>
      <c r="F195" s="238"/>
      <c r="G195" s="238"/>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196</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30">
        <v>130</v>
      </c>
      <c r="B196" s="231" t="s">
        <v>385</v>
      </c>
      <c r="C196" s="250" t="s">
        <v>386</v>
      </c>
      <c r="D196" s="232" t="s">
        <v>243</v>
      </c>
      <c r="E196" s="233">
        <v>2477.9180000000001</v>
      </c>
      <c r="F196" s="234"/>
      <c r="G196" s="235">
        <f>ROUND(E196*F196,2)</f>
        <v>0</v>
      </c>
      <c r="H196" s="234"/>
      <c r="I196" s="235">
        <f>ROUND(E196*H196,2)</f>
        <v>0</v>
      </c>
      <c r="J196" s="234"/>
      <c r="K196" s="235">
        <f>ROUND(E196*J196,2)</f>
        <v>0</v>
      </c>
      <c r="L196" s="235">
        <v>21</v>
      </c>
      <c r="M196" s="235">
        <f>G196*(1+L196/100)</f>
        <v>0</v>
      </c>
      <c r="N196" s="235">
        <v>3.465E-2</v>
      </c>
      <c r="O196" s="235">
        <f>ROUND(E196*N196,2)</f>
        <v>85.86</v>
      </c>
      <c r="P196" s="235">
        <v>0</v>
      </c>
      <c r="Q196" s="235">
        <f>ROUND(E196*P196,2)</f>
        <v>0</v>
      </c>
      <c r="R196" s="235" t="s">
        <v>240</v>
      </c>
      <c r="S196" s="235" t="s">
        <v>191</v>
      </c>
      <c r="T196" s="236" t="s">
        <v>192</v>
      </c>
      <c r="U196" s="222">
        <v>0.48</v>
      </c>
      <c r="V196" s="222">
        <f>ROUND(E196*U196,2)</f>
        <v>1189.4000000000001</v>
      </c>
      <c r="W196" s="222"/>
      <c r="X196" s="222" t="s">
        <v>193</v>
      </c>
      <c r="Y196" s="213"/>
      <c r="Z196" s="213"/>
      <c r="AA196" s="213"/>
      <c r="AB196" s="213"/>
      <c r="AC196" s="213"/>
      <c r="AD196" s="213"/>
      <c r="AE196" s="213"/>
      <c r="AF196" s="213"/>
      <c r="AG196" s="213" t="s">
        <v>194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c r="A197" s="220"/>
      <c r="B197" s="221"/>
      <c r="C197" s="251" t="s">
        <v>380</v>
      </c>
      <c r="D197" s="238"/>
      <c r="E197" s="238"/>
      <c r="F197" s="238"/>
      <c r="G197" s="238"/>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196</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30">
        <v>131</v>
      </c>
      <c r="B198" s="231" t="s">
        <v>387</v>
      </c>
      <c r="C198" s="250" t="s">
        <v>388</v>
      </c>
      <c r="D198" s="232" t="s">
        <v>243</v>
      </c>
      <c r="E198" s="233">
        <v>2057.0279999999998</v>
      </c>
      <c r="F198" s="234"/>
      <c r="G198" s="235">
        <f>ROUND(E198*F198,2)</f>
        <v>0</v>
      </c>
      <c r="H198" s="234"/>
      <c r="I198" s="235">
        <f>ROUND(E198*H198,2)</f>
        <v>0</v>
      </c>
      <c r="J198" s="234"/>
      <c r="K198" s="235">
        <f>ROUND(E198*J198,2)</f>
        <v>0</v>
      </c>
      <c r="L198" s="235">
        <v>21</v>
      </c>
      <c r="M198" s="235">
        <f>G198*(1+L198/100)</f>
        <v>0</v>
      </c>
      <c r="N198" s="235">
        <v>2.8400000000000001E-3</v>
      </c>
      <c r="O198" s="235">
        <f>ROUND(E198*N198,2)</f>
        <v>5.84</v>
      </c>
      <c r="P198" s="235">
        <v>0</v>
      </c>
      <c r="Q198" s="235">
        <f>ROUND(E198*P198,2)</f>
        <v>0</v>
      </c>
      <c r="R198" s="235" t="s">
        <v>240</v>
      </c>
      <c r="S198" s="235" t="s">
        <v>191</v>
      </c>
      <c r="T198" s="236" t="s">
        <v>192</v>
      </c>
      <c r="U198" s="222">
        <v>0.28499999999999998</v>
      </c>
      <c r="V198" s="222">
        <f>ROUND(E198*U198,2)</f>
        <v>586.25</v>
      </c>
      <c r="W198" s="222"/>
      <c r="X198" s="222" t="s">
        <v>193</v>
      </c>
      <c r="Y198" s="213"/>
      <c r="Z198" s="213"/>
      <c r="AA198" s="213"/>
      <c r="AB198" s="213"/>
      <c r="AC198" s="213"/>
      <c r="AD198" s="213"/>
      <c r="AE198" s="213"/>
      <c r="AF198" s="213"/>
      <c r="AG198" s="213" t="s">
        <v>194</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1" t="s">
        <v>380</v>
      </c>
      <c r="D199" s="238"/>
      <c r="E199" s="238"/>
      <c r="F199" s="238"/>
      <c r="G199" s="238"/>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30">
        <v>132</v>
      </c>
      <c r="B200" s="231" t="s">
        <v>389</v>
      </c>
      <c r="C200" s="250" t="s">
        <v>390</v>
      </c>
      <c r="D200" s="232" t="s">
        <v>243</v>
      </c>
      <c r="E200" s="233">
        <v>2516.2004999999999</v>
      </c>
      <c r="F200" s="234"/>
      <c r="G200" s="235">
        <f>ROUND(E200*F200,2)</f>
        <v>0</v>
      </c>
      <c r="H200" s="234"/>
      <c r="I200" s="235">
        <f>ROUND(E200*H200,2)</f>
        <v>0</v>
      </c>
      <c r="J200" s="234"/>
      <c r="K200" s="235">
        <f>ROUND(E200*J200,2)</f>
        <v>0</v>
      </c>
      <c r="L200" s="235">
        <v>21</v>
      </c>
      <c r="M200" s="235">
        <f>G200*(1+L200/100)</f>
        <v>0</v>
      </c>
      <c r="N200" s="235">
        <v>2.9999999999999997E-4</v>
      </c>
      <c r="O200" s="235">
        <f>ROUND(E200*N200,2)</f>
        <v>0.75</v>
      </c>
      <c r="P200" s="235">
        <v>0</v>
      </c>
      <c r="Q200" s="235">
        <f>ROUND(E200*P200,2)</f>
        <v>0</v>
      </c>
      <c r="R200" s="235" t="s">
        <v>240</v>
      </c>
      <c r="S200" s="235" t="s">
        <v>191</v>
      </c>
      <c r="T200" s="236" t="s">
        <v>192</v>
      </c>
      <c r="U200" s="222">
        <v>7.0000000000000007E-2</v>
      </c>
      <c r="V200" s="222">
        <f>ROUND(E200*U200,2)</f>
        <v>176.13</v>
      </c>
      <c r="W200" s="222"/>
      <c r="X200" s="222" t="s">
        <v>193</v>
      </c>
      <c r="Y200" s="213"/>
      <c r="Z200" s="213"/>
      <c r="AA200" s="213"/>
      <c r="AB200" s="213"/>
      <c r="AC200" s="213"/>
      <c r="AD200" s="213"/>
      <c r="AE200" s="213"/>
      <c r="AF200" s="213"/>
      <c r="AG200" s="213" t="s">
        <v>194</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1" t="s">
        <v>380</v>
      </c>
      <c r="D201" s="238"/>
      <c r="E201" s="238"/>
      <c r="F201" s="238"/>
      <c r="G201" s="238"/>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196</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1">
      <c r="A202" s="239">
        <v>133</v>
      </c>
      <c r="B202" s="240" t="s">
        <v>1026</v>
      </c>
      <c r="C202" s="252" t="s">
        <v>1027</v>
      </c>
      <c r="D202" s="241" t="s">
        <v>364</v>
      </c>
      <c r="E202" s="242">
        <v>17.25</v>
      </c>
      <c r="F202" s="243"/>
      <c r="G202" s="244">
        <f>ROUND(E202*F202,2)</f>
        <v>0</v>
      </c>
      <c r="H202" s="243"/>
      <c r="I202" s="244">
        <f>ROUND(E202*H202,2)</f>
        <v>0</v>
      </c>
      <c r="J202" s="243"/>
      <c r="K202" s="244">
        <f>ROUND(E202*J202,2)</f>
        <v>0</v>
      </c>
      <c r="L202" s="244">
        <v>21</v>
      </c>
      <c r="M202" s="244">
        <f>G202*(1+L202/100)</f>
        <v>0</v>
      </c>
      <c r="N202" s="244">
        <v>1.1560000000000001E-2</v>
      </c>
      <c r="O202" s="244">
        <f>ROUND(E202*N202,2)</f>
        <v>0.2</v>
      </c>
      <c r="P202" s="244">
        <v>0</v>
      </c>
      <c r="Q202" s="244">
        <f>ROUND(E202*P202,2)</f>
        <v>0</v>
      </c>
      <c r="R202" s="244" t="s">
        <v>240</v>
      </c>
      <c r="S202" s="244" t="s">
        <v>191</v>
      </c>
      <c r="T202" s="245" t="s">
        <v>192</v>
      </c>
      <c r="U202" s="222">
        <v>1.6579999999999999</v>
      </c>
      <c r="V202" s="222">
        <f>ROUND(E202*U202,2)</f>
        <v>28.6</v>
      </c>
      <c r="W202" s="222"/>
      <c r="X202" s="222" t="s">
        <v>193</v>
      </c>
      <c r="Y202" s="213"/>
      <c r="Z202" s="213"/>
      <c r="AA202" s="213"/>
      <c r="AB202" s="213"/>
      <c r="AC202" s="213"/>
      <c r="AD202" s="213"/>
      <c r="AE202" s="213"/>
      <c r="AF202" s="213"/>
      <c r="AG202" s="213" t="s">
        <v>194</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39">
        <v>134</v>
      </c>
      <c r="B203" s="240" t="s">
        <v>402</v>
      </c>
      <c r="C203" s="252" t="s">
        <v>403</v>
      </c>
      <c r="D203" s="241" t="s">
        <v>243</v>
      </c>
      <c r="E203" s="242">
        <v>404.07463000000001</v>
      </c>
      <c r="F203" s="243"/>
      <c r="G203" s="244">
        <f>ROUND(E203*F203,2)</f>
        <v>0</v>
      </c>
      <c r="H203" s="243"/>
      <c r="I203" s="244">
        <f>ROUND(E203*H203,2)</f>
        <v>0</v>
      </c>
      <c r="J203" s="243"/>
      <c r="K203" s="244">
        <f>ROUND(E203*J203,2)</f>
        <v>0</v>
      </c>
      <c r="L203" s="244">
        <v>21</v>
      </c>
      <c r="M203" s="244">
        <f>G203*(1+L203/100)</f>
        <v>0</v>
      </c>
      <c r="N203" s="244">
        <v>3.8999999999999999E-4</v>
      </c>
      <c r="O203" s="244">
        <f>ROUND(E203*N203,2)</f>
        <v>0.16</v>
      </c>
      <c r="P203" s="244">
        <v>0</v>
      </c>
      <c r="Q203" s="244">
        <f>ROUND(E203*P203,2)</f>
        <v>0</v>
      </c>
      <c r="R203" s="244"/>
      <c r="S203" s="244" t="s">
        <v>400</v>
      </c>
      <c r="T203" s="245" t="s">
        <v>401</v>
      </c>
      <c r="U203" s="222">
        <v>0.115</v>
      </c>
      <c r="V203" s="222">
        <f>ROUND(E203*U203,2)</f>
        <v>46.47</v>
      </c>
      <c r="W203" s="222"/>
      <c r="X203" s="222" t="s">
        <v>193</v>
      </c>
      <c r="Y203" s="213"/>
      <c r="Z203" s="213"/>
      <c r="AA203" s="213"/>
      <c r="AB203" s="213"/>
      <c r="AC203" s="213"/>
      <c r="AD203" s="213"/>
      <c r="AE203" s="213"/>
      <c r="AF203" s="213"/>
      <c r="AG203" s="213" t="s">
        <v>194</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c r="A204" s="224" t="s">
        <v>185</v>
      </c>
      <c r="B204" s="225" t="s">
        <v>95</v>
      </c>
      <c r="C204" s="249" t="s">
        <v>96</v>
      </c>
      <c r="D204" s="226"/>
      <c r="E204" s="227"/>
      <c r="F204" s="228"/>
      <c r="G204" s="228">
        <f>SUMIF(AG205:AG223,"&lt;&gt;NOR",G205:G223)</f>
        <v>0</v>
      </c>
      <c r="H204" s="228"/>
      <c r="I204" s="228">
        <f>SUM(I205:I223)</f>
        <v>0</v>
      </c>
      <c r="J204" s="228"/>
      <c r="K204" s="228">
        <f>SUM(K205:K223)</f>
        <v>0</v>
      </c>
      <c r="L204" s="228"/>
      <c r="M204" s="228">
        <f>SUM(M205:M223)</f>
        <v>0</v>
      </c>
      <c r="N204" s="228"/>
      <c r="O204" s="228">
        <f>SUM(O205:O223)</f>
        <v>63.3</v>
      </c>
      <c r="P204" s="228"/>
      <c r="Q204" s="228">
        <f>SUM(Q205:Q223)</f>
        <v>0</v>
      </c>
      <c r="R204" s="228"/>
      <c r="S204" s="228"/>
      <c r="T204" s="229"/>
      <c r="U204" s="223"/>
      <c r="V204" s="223">
        <f>SUM(V205:V223)</f>
        <v>2430.2000000000003</v>
      </c>
      <c r="W204" s="223"/>
      <c r="X204" s="223"/>
      <c r="AG204" t="s">
        <v>186</v>
      </c>
    </row>
    <row r="205" spans="1:60" ht="22.5" outlineLevel="1">
      <c r="A205" s="239">
        <v>135</v>
      </c>
      <c r="B205" s="240" t="s">
        <v>374</v>
      </c>
      <c r="C205" s="252" t="s">
        <v>375</v>
      </c>
      <c r="D205" s="241" t="s">
        <v>243</v>
      </c>
      <c r="E205" s="242">
        <v>62.207999999999998</v>
      </c>
      <c r="F205" s="243"/>
      <c r="G205" s="244">
        <f>ROUND(E205*F205,2)</f>
        <v>0</v>
      </c>
      <c r="H205" s="243"/>
      <c r="I205" s="244">
        <f>ROUND(E205*H205,2)</f>
        <v>0</v>
      </c>
      <c r="J205" s="243"/>
      <c r="K205" s="244">
        <f>ROUND(E205*J205,2)</f>
        <v>0</v>
      </c>
      <c r="L205" s="244">
        <v>21</v>
      </c>
      <c r="M205" s="244">
        <f>G205*(1+L205/100)</f>
        <v>0</v>
      </c>
      <c r="N205" s="244">
        <v>1.2149999999999999E-2</v>
      </c>
      <c r="O205" s="244">
        <f>ROUND(E205*N205,2)</f>
        <v>0.76</v>
      </c>
      <c r="P205" s="244">
        <v>0</v>
      </c>
      <c r="Q205" s="244">
        <f>ROUND(E205*P205,2)</f>
        <v>0</v>
      </c>
      <c r="R205" s="244" t="s">
        <v>240</v>
      </c>
      <c r="S205" s="244" t="s">
        <v>191</v>
      </c>
      <c r="T205" s="245" t="s">
        <v>192</v>
      </c>
      <c r="U205" s="222">
        <v>1.0109999999999999</v>
      </c>
      <c r="V205" s="222">
        <f>ROUND(E205*U205,2)</f>
        <v>62.89</v>
      </c>
      <c r="W205" s="222"/>
      <c r="X205" s="222" t="s">
        <v>193</v>
      </c>
      <c r="Y205" s="213"/>
      <c r="Z205" s="213"/>
      <c r="AA205" s="213"/>
      <c r="AB205" s="213"/>
      <c r="AC205" s="213"/>
      <c r="AD205" s="213"/>
      <c r="AE205" s="213"/>
      <c r="AF205" s="213"/>
      <c r="AG205" s="213" t="s">
        <v>194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c r="A206" s="230">
        <v>136</v>
      </c>
      <c r="B206" s="231" t="s">
        <v>404</v>
      </c>
      <c r="C206" s="250" t="s">
        <v>405</v>
      </c>
      <c r="D206" s="232" t="s">
        <v>243</v>
      </c>
      <c r="E206" s="233">
        <v>37.914000000000001</v>
      </c>
      <c r="F206" s="234"/>
      <c r="G206" s="235">
        <f>ROUND(E206*F206,2)</f>
        <v>0</v>
      </c>
      <c r="H206" s="234"/>
      <c r="I206" s="235">
        <f>ROUND(E206*H206,2)</f>
        <v>0</v>
      </c>
      <c r="J206" s="234"/>
      <c r="K206" s="235">
        <f>ROUND(E206*J206,2)</f>
        <v>0</v>
      </c>
      <c r="L206" s="235">
        <v>21</v>
      </c>
      <c r="M206" s="235">
        <f>G206*(1+L206/100)</f>
        <v>0</v>
      </c>
      <c r="N206" s="235">
        <v>1.8339999999999999E-2</v>
      </c>
      <c r="O206" s="235">
        <f>ROUND(E206*N206,2)</f>
        <v>0.7</v>
      </c>
      <c r="P206" s="235">
        <v>0</v>
      </c>
      <c r="Q206" s="235">
        <f>ROUND(E206*P206,2)</f>
        <v>0</v>
      </c>
      <c r="R206" s="235" t="s">
        <v>240</v>
      </c>
      <c r="S206" s="235" t="s">
        <v>191</v>
      </c>
      <c r="T206" s="236" t="s">
        <v>192</v>
      </c>
      <c r="U206" s="222">
        <v>1.2558</v>
      </c>
      <c r="V206" s="222">
        <f>ROUND(E206*U206,2)</f>
        <v>47.61</v>
      </c>
      <c r="W206" s="222"/>
      <c r="X206" s="222" t="s">
        <v>193</v>
      </c>
      <c r="Y206" s="213"/>
      <c r="Z206" s="213"/>
      <c r="AA206" s="213"/>
      <c r="AB206" s="213"/>
      <c r="AC206" s="213"/>
      <c r="AD206" s="213"/>
      <c r="AE206" s="213"/>
      <c r="AF206" s="213"/>
      <c r="AG206" s="213" t="s">
        <v>194</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ht="22.5" outlineLevel="1">
      <c r="A207" s="220"/>
      <c r="B207" s="221"/>
      <c r="C207" s="251" t="s">
        <v>406</v>
      </c>
      <c r="D207" s="238"/>
      <c r="E207" s="238"/>
      <c r="F207" s="238"/>
      <c r="G207" s="238"/>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196</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37" t="str">
        <f>C207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7" s="213"/>
      <c r="BC207" s="213"/>
      <c r="BD207" s="213"/>
      <c r="BE207" s="213"/>
      <c r="BF207" s="213"/>
      <c r="BG207" s="213"/>
      <c r="BH207" s="213"/>
    </row>
    <row r="208" spans="1:60" ht="22.5" outlineLevel="1">
      <c r="A208" s="230">
        <v>137</v>
      </c>
      <c r="B208" s="231" t="s">
        <v>407</v>
      </c>
      <c r="C208" s="250" t="s">
        <v>408</v>
      </c>
      <c r="D208" s="232" t="s">
        <v>243</v>
      </c>
      <c r="E208" s="233">
        <v>76.48</v>
      </c>
      <c r="F208" s="234"/>
      <c r="G208" s="235">
        <f>ROUND(E208*F208,2)</f>
        <v>0</v>
      </c>
      <c r="H208" s="234"/>
      <c r="I208" s="235">
        <f>ROUND(E208*H208,2)</f>
        <v>0</v>
      </c>
      <c r="J208" s="234"/>
      <c r="K208" s="235">
        <f>ROUND(E208*J208,2)</f>
        <v>0</v>
      </c>
      <c r="L208" s="235">
        <v>21</v>
      </c>
      <c r="M208" s="235">
        <f>G208*(1+L208/100)</f>
        <v>0</v>
      </c>
      <c r="N208" s="235">
        <v>1.469E-2</v>
      </c>
      <c r="O208" s="235">
        <f>ROUND(E208*N208,2)</f>
        <v>1.1200000000000001</v>
      </c>
      <c r="P208" s="235">
        <v>0</v>
      </c>
      <c r="Q208" s="235">
        <f>ROUND(E208*P208,2)</f>
        <v>0</v>
      </c>
      <c r="R208" s="235" t="s">
        <v>240</v>
      </c>
      <c r="S208" s="235" t="s">
        <v>191</v>
      </c>
      <c r="T208" s="236" t="s">
        <v>192</v>
      </c>
      <c r="U208" s="222">
        <v>0.85699999999999998</v>
      </c>
      <c r="V208" s="222">
        <f>ROUND(E208*U208,2)</f>
        <v>65.540000000000006</v>
      </c>
      <c r="W208" s="222"/>
      <c r="X208" s="222" t="s">
        <v>193</v>
      </c>
      <c r="Y208" s="213"/>
      <c r="Z208" s="213"/>
      <c r="AA208" s="213"/>
      <c r="AB208" s="213"/>
      <c r="AC208" s="213"/>
      <c r="AD208" s="213"/>
      <c r="AE208" s="213"/>
      <c r="AF208" s="213"/>
      <c r="AG208" s="213" t="s">
        <v>194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ht="22.5" outlineLevel="1">
      <c r="A209" s="220"/>
      <c r="B209" s="221"/>
      <c r="C209" s="251" t="s">
        <v>406</v>
      </c>
      <c r="D209" s="238"/>
      <c r="E209" s="238"/>
      <c r="F209" s="238"/>
      <c r="G209" s="238"/>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196</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37" t="str">
        <f>C209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9" s="213"/>
      <c r="BC209" s="213"/>
      <c r="BD209" s="213"/>
      <c r="BE209" s="213"/>
      <c r="BF209" s="213"/>
      <c r="BG209" s="213"/>
      <c r="BH209" s="213"/>
    </row>
    <row r="210" spans="1:60" ht="22.5" outlineLevel="1">
      <c r="A210" s="230">
        <v>138</v>
      </c>
      <c r="B210" s="231" t="s">
        <v>1028</v>
      </c>
      <c r="C210" s="250" t="s">
        <v>1029</v>
      </c>
      <c r="D210" s="232" t="s">
        <v>243</v>
      </c>
      <c r="E210" s="233">
        <v>81.825699999999998</v>
      </c>
      <c r="F210" s="234"/>
      <c r="G210" s="235">
        <f>ROUND(E210*F210,2)</f>
        <v>0</v>
      </c>
      <c r="H210" s="234"/>
      <c r="I210" s="235">
        <f>ROUND(E210*H210,2)</f>
        <v>0</v>
      </c>
      <c r="J210" s="234"/>
      <c r="K210" s="235">
        <f>ROUND(E210*J210,2)</f>
        <v>0</v>
      </c>
      <c r="L210" s="235">
        <v>21</v>
      </c>
      <c r="M210" s="235">
        <f>G210*(1+L210/100)</f>
        <v>0</v>
      </c>
      <c r="N210" s="235">
        <v>3.4799999999999998E-2</v>
      </c>
      <c r="O210" s="235">
        <f>ROUND(E210*N210,2)</f>
        <v>2.85</v>
      </c>
      <c r="P210" s="235">
        <v>0</v>
      </c>
      <c r="Q210" s="235">
        <f>ROUND(E210*P210,2)</f>
        <v>0</v>
      </c>
      <c r="R210" s="235" t="s">
        <v>240</v>
      </c>
      <c r="S210" s="235" t="s">
        <v>191</v>
      </c>
      <c r="T210" s="236" t="s">
        <v>192</v>
      </c>
      <c r="U210" s="222">
        <v>1.2758</v>
      </c>
      <c r="V210" s="222">
        <f>ROUND(E210*U210,2)</f>
        <v>104.39</v>
      </c>
      <c r="W210" s="222"/>
      <c r="X210" s="222" t="s">
        <v>193</v>
      </c>
      <c r="Y210" s="213"/>
      <c r="Z210" s="213"/>
      <c r="AA210" s="213"/>
      <c r="AB210" s="213"/>
      <c r="AC210" s="213"/>
      <c r="AD210" s="213"/>
      <c r="AE210" s="213"/>
      <c r="AF210" s="213"/>
      <c r="AG210" s="213" t="s">
        <v>194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20"/>
      <c r="B211" s="221"/>
      <c r="C211" s="251" t="s">
        <v>411</v>
      </c>
      <c r="D211" s="238"/>
      <c r="E211" s="238"/>
      <c r="F211" s="238"/>
      <c r="G211" s="238"/>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196</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37" t="str">
        <f>C211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1" s="213"/>
      <c r="BC211" s="213"/>
      <c r="BD211" s="213"/>
      <c r="BE211" s="213"/>
      <c r="BF211" s="213"/>
      <c r="BG211" s="213"/>
      <c r="BH211" s="213"/>
    </row>
    <row r="212" spans="1:60" outlineLevel="1">
      <c r="A212" s="220"/>
      <c r="B212" s="221"/>
      <c r="C212" s="253" t="s">
        <v>412</v>
      </c>
      <c r="D212" s="246"/>
      <c r="E212" s="246"/>
      <c r="F212" s="246"/>
      <c r="G212" s="246"/>
      <c r="H212" s="222"/>
      <c r="I212" s="222"/>
      <c r="J212" s="222"/>
      <c r="K212" s="222"/>
      <c r="L212" s="222"/>
      <c r="M212" s="222"/>
      <c r="N212" s="222"/>
      <c r="O212" s="222"/>
      <c r="P212" s="222"/>
      <c r="Q212" s="222"/>
      <c r="R212" s="222"/>
      <c r="S212" s="222"/>
      <c r="T212" s="222"/>
      <c r="U212" s="222"/>
      <c r="V212" s="222"/>
      <c r="W212" s="222"/>
      <c r="X212" s="222"/>
      <c r="Y212" s="213"/>
      <c r="Z212" s="213"/>
      <c r="AA212" s="213"/>
      <c r="AB212" s="213"/>
      <c r="AC212" s="213"/>
      <c r="AD212" s="213"/>
      <c r="AE212" s="213"/>
      <c r="AF212" s="213"/>
      <c r="AG212" s="213" t="s">
        <v>196</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30">
        <v>139</v>
      </c>
      <c r="B213" s="231" t="s">
        <v>1030</v>
      </c>
      <c r="C213" s="250" t="s">
        <v>1031</v>
      </c>
      <c r="D213" s="232" t="s">
        <v>243</v>
      </c>
      <c r="E213" s="233">
        <v>70.789000000000001</v>
      </c>
      <c r="F213" s="234"/>
      <c r="G213" s="235">
        <f>ROUND(E213*F213,2)</f>
        <v>0</v>
      </c>
      <c r="H213" s="234"/>
      <c r="I213" s="235">
        <f>ROUND(E213*H213,2)</f>
        <v>0</v>
      </c>
      <c r="J213" s="234"/>
      <c r="K213" s="235">
        <f>ROUND(E213*J213,2)</f>
        <v>0</v>
      </c>
      <c r="L213" s="235">
        <v>21</v>
      </c>
      <c r="M213" s="235">
        <f>G213*(1+L213/100)</f>
        <v>0</v>
      </c>
      <c r="N213" s="235">
        <v>3.1150000000000001E-2</v>
      </c>
      <c r="O213" s="235">
        <f>ROUND(E213*N213,2)</f>
        <v>2.21</v>
      </c>
      <c r="P213" s="235">
        <v>0</v>
      </c>
      <c r="Q213" s="235">
        <f>ROUND(E213*P213,2)</f>
        <v>0</v>
      </c>
      <c r="R213" s="235" t="s">
        <v>240</v>
      </c>
      <c r="S213" s="235" t="s">
        <v>191</v>
      </c>
      <c r="T213" s="236" t="s">
        <v>192</v>
      </c>
      <c r="U213" s="222">
        <v>0.877</v>
      </c>
      <c r="V213" s="222">
        <f>ROUND(E213*U213,2)</f>
        <v>62.08</v>
      </c>
      <c r="W213" s="222"/>
      <c r="X213" s="222" t="s">
        <v>193</v>
      </c>
      <c r="Y213" s="213"/>
      <c r="Z213" s="213"/>
      <c r="AA213" s="213"/>
      <c r="AB213" s="213"/>
      <c r="AC213" s="213"/>
      <c r="AD213" s="213"/>
      <c r="AE213" s="213"/>
      <c r="AF213" s="213"/>
      <c r="AG213" s="213" t="s">
        <v>194</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c r="A214" s="220"/>
      <c r="B214" s="221"/>
      <c r="C214" s="251" t="s">
        <v>411</v>
      </c>
      <c r="D214" s="238"/>
      <c r="E214" s="238"/>
      <c r="F214" s="238"/>
      <c r="G214" s="238"/>
      <c r="H214" s="222"/>
      <c r="I214" s="222"/>
      <c r="J214" s="222"/>
      <c r="K214" s="222"/>
      <c r="L214" s="222"/>
      <c r="M214" s="222"/>
      <c r="N214" s="222"/>
      <c r="O214" s="222"/>
      <c r="P214" s="222"/>
      <c r="Q214" s="222"/>
      <c r="R214" s="222"/>
      <c r="S214" s="222"/>
      <c r="T214" s="222"/>
      <c r="U214" s="222"/>
      <c r="V214" s="222"/>
      <c r="W214" s="222"/>
      <c r="X214" s="222"/>
      <c r="Y214" s="213"/>
      <c r="Z214" s="213"/>
      <c r="AA214" s="213"/>
      <c r="AB214" s="213"/>
      <c r="AC214" s="213"/>
      <c r="AD214" s="213"/>
      <c r="AE214" s="213"/>
      <c r="AF214" s="213"/>
      <c r="AG214" s="213" t="s">
        <v>196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37" t="str">
        <f>C214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4" s="213"/>
      <c r="BC214" s="213"/>
      <c r="BD214" s="213"/>
      <c r="BE214" s="213"/>
      <c r="BF214" s="213"/>
      <c r="BG214" s="213"/>
      <c r="BH214" s="213"/>
    </row>
    <row r="215" spans="1:60" outlineLevel="1">
      <c r="A215" s="220"/>
      <c r="B215" s="221"/>
      <c r="C215" s="253" t="s">
        <v>412</v>
      </c>
      <c r="D215" s="246"/>
      <c r="E215" s="246"/>
      <c r="F215" s="246"/>
      <c r="G215" s="246"/>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196</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30">
        <v>140</v>
      </c>
      <c r="B216" s="231" t="s">
        <v>409</v>
      </c>
      <c r="C216" s="250" t="s">
        <v>410</v>
      </c>
      <c r="D216" s="232" t="s">
        <v>243</v>
      </c>
      <c r="E216" s="233">
        <v>1521.684</v>
      </c>
      <c r="F216" s="234"/>
      <c r="G216" s="235">
        <f>ROUND(E216*F216,2)</f>
        <v>0</v>
      </c>
      <c r="H216" s="234"/>
      <c r="I216" s="235">
        <f>ROUND(E216*H216,2)</f>
        <v>0</v>
      </c>
      <c r="J216" s="234"/>
      <c r="K216" s="235">
        <f>ROUND(E216*J216,2)</f>
        <v>0</v>
      </c>
      <c r="L216" s="235">
        <v>21</v>
      </c>
      <c r="M216" s="235">
        <f>G216*(1+L216/100)</f>
        <v>0</v>
      </c>
      <c r="N216" s="235">
        <v>3.5400000000000001E-2</v>
      </c>
      <c r="O216" s="235">
        <f>ROUND(E216*N216,2)</f>
        <v>53.87</v>
      </c>
      <c r="P216" s="235">
        <v>0</v>
      </c>
      <c r="Q216" s="235">
        <f>ROUND(E216*P216,2)</f>
        <v>0</v>
      </c>
      <c r="R216" s="235" t="s">
        <v>240</v>
      </c>
      <c r="S216" s="235" t="s">
        <v>191</v>
      </c>
      <c r="T216" s="236" t="s">
        <v>192</v>
      </c>
      <c r="U216" s="222">
        <v>1.2758</v>
      </c>
      <c r="V216" s="222">
        <f>ROUND(E216*U216,2)</f>
        <v>1941.36</v>
      </c>
      <c r="W216" s="222"/>
      <c r="X216" s="222" t="s">
        <v>193</v>
      </c>
      <c r="Y216" s="213"/>
      <c r="Z216" s="213"/>
      <c r="AA216" s="213"/>
      <c r="AB216" s="213"/>
      <c r="AC216" s="213"/>
      <c r="AD216" s="213"/>
      <c r="AE216" s="213"/>
      <c r="AF216" s="213"/>
      <c r="AG216" s="213" t="s">
        <v>194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1">
      <c r="A217" s="220"/>
      <c r="B217" s="221"/>
      <c r="C217" s="251" t="s">
        <v>411</v>
      </c>
      <c r="D217" s="238"/>
      <c r="E217" s="238"/>
      <c r="F217" s="238"/>
      <c r="G217" s="238"/>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196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37" t="str">
        <f>C217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7" s="213"/>
      <c r="BC217" s="213"/>
      <c r="BD217" s="213"/>
      <c r="BE217" s="213"/>
      <c r="BF217" s="213"/>
      <c r="BG217" s="213"/>
      <c r="BH217" s="213"/>
    </row>
    <row r="218" spans="1:60" outlineLevel="1">
      <c r="A218" s="220"/>
      <c r="B218" s="221"/>
      <c r="C218" s="253" t="s">
        <v>412</v>
      </c>
      <c r="D218" s="246"/>
      <c r="E218" s="246"/>
      <c r="F218" s="246"/>
      <c r="G218" s="246"/>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196</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c r="A219" s="230">
        <v>141</v>
      </c>
      <c r="B219" s="231" t="s">
        <v>413</v>
      </c>
      <c r="C219" s="250" t="s">
        <v>414</v>
      </c>
      <c r="D219" s="232" t="s">
        <v>243</v>
      </c>
      <c r="E219" s="233">
        <v>41.26</v>
      </c>
      <c r="F219" s="234"/>
      <c r="G219" s="235">
        <f>ROUND(E219*F219,2)</f>
        <v>0</v>
      </c>
      <c r="H219" s="234"/>
      <c r="I219" s="235">
        <f>ROUND(E219*H219,2)</f>
        <v>0</v>
      </c>
      <c r="J219" s="234"/>
      <c r="K219" s="235">
        <f>ROUND(E219*J219,2)</f>
        <v>0</v>
      </c>
      <c r="L219" s="235">
        <v>21</v>
      </c>
      <c r="M219" s="235">
        <f>G219*(1+L219/100)</f>
        <v>0</v>
      </c>
      <c r="N219" s="235">
        <v>4.3360000000000003E-2</v>
      </c>
      <c r="O219" s="235">
        <f>ROUND(E219*N219,2)</f>
        <v>1.79</v>
      </c>
      <c r="P219" s="235">
        <v>0</v>
      </c>
      <c r="Q219" s="235">
        <f>ROUND(E219*P219,2)</f>
        <v>0</v>
      </c>
      <c r="R219" s="235" t="s">
        <v>240</v>
      </c>
      <c r="S219" s="235" t="s">
        <v>191</v>
      </c>
      <c r="T219" s="236" t="s">
        <v>192</v>
      </c>
      <c r="U219" s="222">
        <v>3.1631999999999998</v>
      </c>
      <c r="V219" s="222">
        <f>ROUND(E219*U219,2)</f>
        <v>130.51</v>
      </c>
      <c r="W219" s="222"/>
      <c r="X219" s="222" t="s">
        <v>193</v>
      </c>
      <c r="Y219" s="213"/>
      <c r="Z219" s="213"/>
      <c r="AA219" s="213"/>
      <c r="AB219" s="213"/>
      <c r="AC219" s="213"/>
      <c r="AD219" s="213"/>
      <c r="AE219" s="213"/>
      <c r="AF219" s="213"/>
      <c r="AG219" s="213" t="s">
        <v>194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33.75" outlineLevel="1">
      <c r="A220" s="220"/>
      <c r="B220" s="221"/>
      <c r="C220" s="251" t="s">
        <v>415</v>
      </c>
      <c r="D220" s="238"/>
      <c r="E220" s="238"/>
      <c r="F220" s="238"/>
      <c r="G220" s="238"/>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37" t="str">
        <f>C220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0" s="213"/>
      <c r="BC220" s="213"/>
      <c r="BD220" s="213"/>
      <c r="BE220" s="213"/>
      <c r="BF220" s="213"/>
      <c r="BG220" s="213"/>
      <c r="BH220" s="213"/>
    </row>
    <row r="221" spans="1:60" outlineLevel="1">
      <c r="A221" s="239">
        <v>142</v>
      </c>
      <c r="B221" s="240" t="s">
        <v>1032</v>
      </c>
      <c r="C221" s="252" t="s">
        <v>1033</v>
      </c>
      <c r="D221" s="241" t="s">
        <v>243</v>
      </c>
      <c r="E221" s="242">
        <v>51.84</v>
      </c>
      <c r="F221" s="243"/>
      <c r="G221" s="244">
        <f>ROUND(E221*F221,2)</f>
        <v>0</v>
      </c>
      <c r="H221" s="243"/>
      <c r="I221" s="244">
        <f>ROUND(E221*H221,2)</f>
        <v>0</v>
      </c>
      <c r="J221" s="243"/>
      <c r="K221" s="244">
        <f>ROUND(E221*J221,2)</f>
        <v>0</v>
      </c>
      <c r="L221" s="244">
        <v>21</v>
      </c>
      <c r="M221" s="244">
        <f>G221*(1+L221/100)</f>
        <v>0</v>
      </c>
      <c r="N221" s="244">
        <v>0</v>
      </c>
      <c r="O221" s="244">
        <f>ROUND(E221*N221,2)</f>
        <v>0</v>
      </c>
      <c r="P221" s="244">
        <v>0</v>
      </c>
      <c r="Q221" s="244">
        <f>ROUND(E221*P221,2)</f>
        <v>0</v>
      </c>
      <c r="R221" s="244" t="s">
        <v>240</v>
      </c>
      <c r="S221" s="244" t="s">
        <v>191</v>
      </c>
      <c r="T221" s="245" t="s">
        <v>192</v>
      </c>
      <c r="U221" s="222">
        <v>0.30509999999999998</v>
      </c>
      <c r="V221" s="222">
        <f>ROUND(E221*U221,2)</f>
        <v>15.82</v>
      </c>
      <c r="W221" s="222"/>
      <c r="X221" s="222" t="s">
        <v>193</v>
      </c>
      <c r="Y221" s="213"/>
      <c r="Z221" s="213"/>
      <c r="AA221" s="213"/>
      <c r="AB221" s="213"/>
      <c r="AC221" s="213"/>
      <c r="AD221" s="213"/>
      <c r="AE221" s="213"/>
      <c r="AF221" s="213"/>
      <c r="AG221" s="213" t="s">
        <v>194</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39">
        <v>143</v>
      </c>
      <c r="B222" s="240" t="s">
        <v>419</v>
      </c>
      <c r="C222" s="252" t="s">
        <v>420</v>
      </c>
      <c r="D222" s="241" t="s">
        <v>243</v>
      </c>
      <c r="E222" s="242">
        <v>1682.1437000000001</v>
      </c>
      <c r="F222" s="243"/>
      <c r="G222" s="244">
        <f>ROUND(E222*F222,2)</f>
        <v>0</v>
      </c>
      <c r="H222" s="243"/>
      <c r="I222" s="244">
        <f>ROUND(E222*H222,2)</f>
        <v>0</v>
      </c>
      <c r="J222" s="243"/>
      <c r="K222" s="244">
        <f>ROUND(E222*J222,2)</f>
        <v>0</v>
      </c>
      <c r="L222" s="244">
        <v>21</v>
      </c>
      <c r="M222" s="244">
        <f>G222*(1+L222/100)</f>
        <v>0</v>
      </c>
      <c r="N222" s="244">
        <v>0</v>
      </c>
      <c r="O222" s="244">
        <f>ROUND(E222*N222,2)</f>
        <v>0</v>
      </c>
      <c r="P222" s="244">
        <v>0</v>
      </c>
      <c r="Q222" s="244">
        <f>ROUND(E222*P222,2)</f>
        <v>0</v>
      </c>
      <c r="R222" s="244"/>
      <c r="S222" s="244" t="s">
        <v>400</v>
      </c>
      <c r="T222" s="245" t="s">
        <v>401</v>
      </c>
      <c r="U222" s="222">
        <v>0</v>
      </c>
      <c r="V222" s="222">
        <f>ROUND(E222*U222,2)</f>
        <v>0</v>
      </c>
      <c r="W222" s="222"/>
      <c r="X222" s="222" t="s">
        <v>193</v>
      </c>
      <c r="Y222" s="213"/>
      <c r="Z222" s="213"/>
      <c r="AA222" s="213"/>
      <c r="AB222" s="213"/>
      <c r="AC222" s="213"/>
      <c r="AD222" s="213"/>
      <c r="AE222" s="213"/>
      <c r="AF222" s="213"/>
      <c r="AG222" s="213" t="s">
        <v>194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39">
        <v>144</v>
      </c>
      <c r="B223" s="240" t="s">
        <v>1034</v>
      </c>
      <c r="C223" s="252" t="s">
        <v>1035</v>
      </c>
      <c r="D223" s="241" t="s">
        <v>243</v>
      </c>
      <c r="E223" s="242">
        <v>62.207999999999998</v>
      </c>
      <c r="F223" s="243"/>
      <c r="G223" s="244">
        <f>ROUND(E223*F223,2)</f>
        <v>0</v>
      </c>
      <c r="H223" s="243"/>
      <c r="I223" s="244">
        <f>ROUND(E223*H223,2)</f>
        <v>0</v>
      </c>
      <c r="J223" s="243"/>
      <c r="K223" s="244">
        <f>ROUND(E223*J223,2)</f>
        <v>0</v>
      </c>
      <c r="L223" s="244">
        <v>21</v>
      </c>
      <c r="M223" s="244">
        <f>G223*(1+L223/100)</f>
        <v>0</v>
      </c>
      <c r="N223" s="244">
        <v>0</v>
      </c>
      <c r="O223" s="244">
        <f>ROUND(E223*N223,2)</f>
        <v>0</v>
      </c>
      <c r="P223" s="244">
        <v>0</v>
      </c>
      <c r="Q223" s="244">
        <f>ROUND(E223*P223,2)</f>
        <v>0</v>
      </c>
      <c r="R223" s="244"/>
      <c r="S223" s="244" t="s">
        <v>400</v>
      </c>
      <c r="T223" s="245" t="s">
        <v>401</v>
      </c>
      <c r="U223" s="222">
        <v>0</v>
      </c>
      <c r="V223" s="222">
        <f>ROUND(E223*U223,2)</f>
        <v>0</v>
      </c>
      <c r="W223" s="222"/>
      <c r="X223" s="222" t="s">
        <v>193</v>
      </c>
      <c r="Y223" s="213"/>
      <c r="Z223" s="213"/>
      <c r="AA223" s="213"/>
      <c r="AB223" s="213"/>
      <c r="AC223" s="213"/>
      <c r="AD223" s="213"/>
      <c r="AE223" s="213"/>
      <c r="AF223" s="213"/>
      <c r="AG223" s="213" t="s">
        <v>194</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c r="A224" s="224" t="s">
        <v>185</v>
      </c>
      <c r="B224" s="225" t="s">
        <v>97</v>
      </c>
      <c r="C224" s="249" t="s">
        <v>98</v>
      </c>
      <c r="D224" s="226"/>
      <c r="E224" s="227"/>
      <c r="F224" s="228"/>
      <c r="G224" s="228">
        <f>SUMIF(AG225:AG228,"&lt;&gt;NOR",G225:G228)</f>
        <v>0</v>
      </c>
      <c r="H224" s="228"/>
      <c r="I224" s="228">
        <f>SUM(I225:I228)</f>
        <v>0</v>
      </c>
      <c r="J224" s="228"/>
      <c r="K224" s="228">
        <f>SUM(K225:K228)</f>
        <v>0</v>
      </c>
      <c r="L224" s="228"/>
      <c r="M224" s="228">
        <f>SUM(M225:M228)</f>
        <v>0</v>
      </c>
      <c r="N224" s="228"/>
      <c r="O224" s="228">
        <f>SUM(O225:O228)</f>
        <v>72.050000000000011</v>
      </c>
      <c r="P224" s="228"/>
      <c r="Q224" s="228">
        <f>SUM(Q225:Q228)</f>
        <v>0</v>
      </c>
      <c r="R224" s="228"/>
      <c r="S224" s="228"/>
      <c r="T224" s="229"/>
      <c r="U224" s="223"/>
      <c r="V224" s="223">
        <f>SUM(V225:V228)</f>
        <v>189.09</v>
      </c>
      <c r="W224" s="223"/>
      <c r="X224" s="223"/>
      <c r="AG224" t="s">
        <v>186</v>
      </c>
    </row>
    <row r="225" spans="1:60" ht="22.5" outlineLevel="1">
      <c r="A225" s="230">
        <v>145</v>
      </c>
      <c r="B225" s="231" t="s">
        <v>421</v>
      </c>
      <c r="C225" s="250" t="s">
        <v>422</v>
      </c>
      <c r="D225" s="232" t="s">
        <v>189</v>
      </c>
      <c r="E225" s="233">
        <v>29.847180000000002</v>
      </c>
      <c r="F225" s="234"/>
      <c r="G225" s="235">
        <f>ROUND(E225*F225,2)</f>
        <v>0</v>
      </c>
      <c r="H225" s="234"/>
      <c r="I225" s="235">
        <f>ROUND(E225*H225,2)</f>
        <v>0</v>
      </c>
      <c r="J225" s="234"/>
      <c r="K225" s="235">
        <f>ROUND(E225*J225,2)</f>
        <v>0</v>
      </c>
      <c r="L225" s="235">
        <v>21</v>
      </c>
      <c r="M225" s="235">
        <f>G225*(1+L225/100)</f>
        <v>0</v>
      </c>
      <c r="N225" s="235">
        <v>2.3633999999999999</v>
      </c>
      <c r="O225" s="235">
        <f>ROUND(E225*N225,2)</f>
        <v>70.540000000000006</v>
      </c>
      <c r="P225" s="235">
        <v>0</v>
      </c>
      <c r="Q225" s="235">
        <f>ROUND(E225*P225,2)</f>
        <v>0</v>
      </c>
      <c r="R225" s="235" t="s">
        <v>240</v>
      </c>
      <c r="S225" s="235" t="s">
        <v>191</v>
      </c>
      <c r="T225" s="236" t="s">
        <v>192</v>
      </c>
      <c r="U225" s="222">
        <v>3.2130000000000001</v>
      </c>
      <c r="V225" s="222">
        <f>ROUND(E225*U225,2)</f>
        <v>95.9</v>
      </c>
      <c r="W225" s="222"/>
      <c r="X225" s="222" t="s">
        <v>193</v>
      </c>
      <c r="Y225" s="213"/>
      <c r="Z225" s="213"/>
      <c r="AA225" s="213"/>
      <c r="AB225" s="213"/>
      <c r="AC225" s="213"/>
      <c r="AD225" s="213"/>
      <c r="AE225" s="213"/>
      <c r="AF225" s="213"/>
      <c r="AG225" s="213" t="s">
        <v>194</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20"/>
      <c r="B226" s="221"/>
      <c r="C226" s="251" t="s">
        <v>423</v>
      </c>
      <c r="D226" s="238"/>
      <c r="E226" s="238"/>
      <c r="F226" s="238"/>
      <c r="G226" s="238"/>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196</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37" t="str">
        <f>C226</f>
        <v>hlazená dřevěným hladítkem, s vytvořením dilatačních spár v mazanině uložením dočasného dilatačního profilu, s odstraněním dočasného profilu. Bez zaplnění spáry trvalým materiálem (634 60).</v>
      </c>
      <c r="BB226" s="213"/>
      <c r="BC226" s="213"/>
      <c r="BD226" s="213"/>
      <c r="BE226" s="213"/>
      <c r="BF226" s="213"/>
      <c r="BG226" s="213"/>
      <c r="BH226" s="213"/>
    </row>
    <row r="227" spans="1:60" ht="22.5" outlineLevel="1">
      <c r="A227" s="230">
        <v>146</v>
      </c>
      <c r="B227" s="231" t="s">
        <v>424</v>
      </c>
      <c r="C227" s="250" t="s">
        <v>425</v>
      </c>
      <c r="D227" s="232" t="s">
        <v>243</v>
      </c>
      <c r="E227" s="233">
        <v>271.69875000000002</v>
      </c>
      <c r="F227" s="234"/>
      <c r="G227" s="235">
        <f>ROUND(E227*F227,2)</f>
        <v>0</v>
      </c>
      <c r="H227" s="234"/>
      <c r="I227" s="235">
        <f>ROUND(E227*H227,2)</f>
        <v>0</v>
      </c>
      <c r="J227" s="234"/>
      <c r="K227" s="235">
        <f>ROUND(E227*J227,2)</f>
        <v>0</v>
      </c>
      <c r="L227" s="235">
        <v>21</v>
      </c>
      <c r="M227" s="235">
        <f>G227*(1+L227/100)</f>
        <v>0</v>
      </c>
      <c r="N227" s="235">
        <v>5.5700000000000003E-3</v>
      </c>
      <c r="O227" s="235">
        <f>ROUND(E227*N227,2)</f>
        <v>1.51</v>
      </c>
      <c r="P227" s="235">
        <v>0</v>
      </c>
      <c r="Q227" s="235">
        <f>ROUND(E227*P227,2)</f>
        <v>0</v>
      </c>
      <c r="R227" s="235" t="s">
        <v>240</v>
      </c>
      <c r="S227" s="235" t="s">
        <v>191</v>
      </c>
      <c r="T227" s="236" t="s">
        <v>192</v>
      </c>
      <c r="U227" s="222">
        <v>0.34300000000000003</v>
      </c>
      <c r="V227" s="222">
        <f>ROUND(E227*U227,2)</f>
        <v>93.19</v>
      </c>
      <c r="W227" s="222"/>
      <c r="X227" s="222" t="s">
        <v>193</v>
      </c>
      <c r="Y227" s="213"/>
      <c r="Z227" s="213"/>
      <c r="AA227" s="213"/>
      <c r="AB227" s="213"/>
      <c r="AC227" s="213"/>
      <c r="AD227" s="213"/>
      <c r="AE227" s="213"/>
      <c r="AF227" s="213"/>
      <c r="AG227" s="213" t="s">
        <v>194</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c r="A228" s="220"/>
      <c r="B228" s="221"/>
      <c r="C228" s="251" t="s">
        <v>426</v>
      </c>
      <c r="D228" s="238"/>
      <c r="E228" s="238"/>
      <c r="F228" s="238"/>
      <c r="G228" s="238"/>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196</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c r="A229" s="224" t="s">
        <v>185</v>
      </c>
      <c r="B229" s="225" t="s">
        <v>101</v>
      </c>
      <c r="C229" s="249" t="s">
        <v>102</v>
      </c>
      <c r="D229" s="226"/>
      <c r="E229" s="227"/>
      <c r="F229" s="228"/>
      <c r="G229" s="228">
        <f>SUMIF(AG230:AG252,"&lt;&gt;NOR",G230:G252)</f>
        <v>0</v>
      </c>
      <c r="H229" s="228"/>
      <c r="I229" s="228">
        <f>SUM(I230:I252)</f>
        <v>0</v>
      </c>
      <c r="J229" s="228"/>
      <c r="K229" s="228">
        <f>SUM(K230:K252)</f>
        <v>0</v>
      </c>
      <c r="L229" s="228"/>
      <c r="M229" s="228">
        <f>SUM(M230:M252)</f>
        <v>0</v>
      </c>
      <c r="N229" s="228"/>
      <c r="O229" s="228">
        <f>SUM(O230:O252)</f>
        <v>100.13000000000001</v>
      </c>
      <c r="P229" s="228"/>
      <c r="Q229" s="228">
        <f>SUM(Q230:Q252)</f>
        <v>0</v>
      </c>
      <c r="R229" s="228"/>
      <c r="S229" s="228"/>
      <c r="T229" s="229"/>
      <c r="U229" s="223"/>
      <c r="V229" s="223">
        <f>SUM(V230:V252)</f>
        <v>1353.6299999999999</v>
      </c>
      <c r="W229" s="223"/>
      <c r="X229" s="223"/>
      <c r="AG229" t="s">
        <v>186</v>
      </c>
    </row>
    <row r="230" spans="1:60" ht="22.5" outlineLevel="1">
      <c r="A230" s="230">
        <v>147</v>
      </c>
      <c r="B230" s="231" t="s">
        <v>427</v>
      </c>
      <c r="C230" s="250" t="s">
        <v>428</v>
      </c>
      <c r="D230" s="232" t="s">
        <v>243</v>
      </c>
      <c r="E230" s="233">
        <v>1926.5311899999999</v>
      </c>
      <c r="F230" s="234"/>
      <c r="G230" s="235">
        <f>ROUND(E230*F230,2)</f>
        <v>0</v>
      </c>
      <c r="H230" s="234"/>
      <c r="I230" s="235">
        <f>ROUND(E230*H230,2)</f>
        <v>0</v>
      </c>
      <c r="J230" s="234"/>
      <c r="K230" s="235">
        <f>ROUND(E230*J230,2)</f>
        <v>0</v>
      </c>
      <c r="L230" s="235">
        <v>21</v>
      </c>
      <c r="M230" s="235">
        <f>G230*(1+L230/100)</f>
        <v>0</v>
      </c>
      <c r="N230" s="235">
        <v>1.8380000000000001E-2</v>
      </c>
      <c r="O230" s="235">
        <f>ROUND(E230*N230,2)</f>
        <v>35.409999999999997</v>
      </c>
      <c r="P230" s="235">
        <v>0</v>
      </c>
      <c r="Q230" s="235">
        <f>ROUND(E230*P230,2)</f>
        <v>0</v>
      </c>
      <c r="R230" s="235" t="s">
        <v>429</v>
      </c>
      <c r="S230" s="235" t="s">
        <v>191</v>
      </c>
      <c r="T230" s="236" t="s">
        <v>192</v>
      </c>
      <c r="U230" s="222">
        <v>0.14399999999999999</v>
      </c>
      <c r="V230" s="222">
        <f>ROUND(E230*U230,2)</f>
        <v>277.42</v>
      </c>
      <c r="W230" s="222"/>
      <c r="X230" s="222" t="s">
        <v>193</v>
      </c>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c r="A231" s="220"/>
      <c r="B231" s="221"/>
      <c r="C231" s="251" t="s">
        <v>430</v>
      </c>
      <c r="D231" s="238"/>
      <c r="E231" s="238"/>
      <c r="F231" s="238"/>
      <c r="G231" s="238"/>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196</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0">
        <v>148</v>
      </c>
      <c r="B232" s="231" t="s">
        <v>1036</v>
      </c>
      <c r="C232" s="250" t="s">
        <v>1037</v>
      </c>
      <c r="D232" s="232" t="s">
        <v>243</v>
      </c>
      <c r="E232" s="233">
        <v>1922.3995</v>
      </c>
      <c r="F232" s="234"/>
      <c r="G232" s="235">
        <f>ROUND(E232*F232,2)</f>
        <v>0</v>
      </c>
      <c r="H232" s="234"/>
      <c r="I232" s="235">
        <f>ROUND(E232*H232,2)</f>
        <v>0</v>
      </c>
      <c r="J232" s="234"/>
      <c r="K232" s="235">
        <f>ROUND(E232*J232,2)</f>
        <v>0</v>
      </c>
      <c r="L232" s="235">
        <v>21</v>
      </c>
      <c r="M232" s="235">
        <f>G232*(1+L232/100)</f>
        <v>0</v>
      </c>
      <c r="N232" s="235">
        <v>1.8380000000000001E-2</v>
      </c>
      <c r="O232" s="235">
        <f>ROUND(E232*N232,2)</f>
        <v>35.33</v>
      </c>
      <c r="P232" s="235">
        <v>0</v>
      </c>
      <c r="Q232" s="235">
        <f>ROUND(E232*P232,2)</f>
        <v>0</v>
      </c>
      <c r="R232" s="235" t="s">
        <v>429</v>
      </c>
      <c r="S232" s="235" t="s">
        <v>191</v>
      </c>
      <c r="T232" s="236" t="s">
        <v>192</v>
      </c>
      <c r="U232" s="222">
        <v>0.13900000000000001</v>
      </c>
      <c r="V232" s="222">
        <f>ROUND(E232*U232,2)</f>
        <v>267.20999999999998</v>
      </c>
      <c r="W232" s="222"/>
      <c r="X232" s="222" t="s">
        <v>193</v>
      </c>
      <c r="Y232" s="213"/>
      <c r="Z232" s="213"/>
      <c r="AA232" s="213"/>
      <c r="AB232" s="213"/>
      <c r="AC232" s="213"/>
      <c r="AD232" s="213"/>
      <c r="AE232" s="213"/>
      <c r="AF232" s="213"/>
      <c r="AG232" s="213" t="s">
        <v>194</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c r="A233" s="220"/>
      <c r="B233" s="221"/>
      <c r="C233" s="251" t="s">
        <v>430</v>
      </c>
      <c r="D233" s="238"/>
      <c r="E233" s="238"/>
      <c r="F233" s="238"/>
      <c r="G233" s="238"/>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196</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33.75" outlineLevel="1">
      <c r="A234" s="230">
        <v>149</v>
      </c>
      <c r="B234" s="231" t="s">
        <v>431</v>
      </c>
      <c r="C234" s="250" t="s">
        <v>432</v>
      </c>
      <c r="D234" s="232" t="s">
        <v>243</v>
      </c>
      <c r="E234" s="233">
        <v>1926.5311899999999</v>
      </c>
      <c r="F234" s="234"/>
      <c r="G234" s="235">
        <f>ROUND(E234*F234,2)</f>
        <v>0</v>
      </c>
      <c r="H234" s="234"/>
      <c r="I234" s="235">
        <f>ROUND(E234*H234,2)</f>
        <v>0</v>
      </c>
      <c r="J234" s="234"/>
      <c r="K234" s="235">
        <f>ROUND(E234*J234,2)</f>
        <v>0</v>
      </c>
      <c r="L234" s="235">
        <v>21</v>
      </c>
      <c r="M234" s="235">
        <f>G234*(1+L234/100)</f>
        <v>0</v>
      </c>
      <c r="N234" s="235">
        <v>9.7000000000000005E-4</v>
      </c>
      <c r="O234" s="235">
        <f>ROUND(E234*N234,2)</f>
        <v>1.87</v>
      </c>
      <c r="P234" s="235">
        <v>0</v>
      </c>
      <c r="Q234" s="235">
        <f>ROUND(E234*P234,2)</f>
        <v>0</v>
      </c>
      <c r="R234" s="235" t="s">
        <v>429</v>
      </c>
      <c r="S234" s="235" t="s">
        <v>191</v>
      </c>
      <c r="T234" s="236" t="s">
        <v>192</v>
      </c>
      <c r="U234" s="222">
        <v>6.0000000000000001E-3</v>
      </c>
      <c r="V234" s="222">
        <f>ROUND(E234*U234,2)</f>
        <v>11.56</v>
      </c>
      <c r="W234" s="222"/>
      <c r="X234" s="222" t="s">
        <v>193</v>
      </c>
      <c r="Y234" s="213"/>
      <c r="Z234" s="213"/>
      <c r="AA234" s="213"/>
      <c r="AB234" s="213"/>
      <c r="AC234" s="213"/>
      <c r="AD234" s="213"/>
      <c r="AE234" s="213"/>
      <c r="AF234" s="213"/>
      <c r="AG234" s="213" t="s">
        <v>194</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1" t="s">
        <v>430</v>
      </c>
      <c r="D235" s="238"/>
      <c r="E235" s="238"/>
      <c r="F235" s="238"/>
      <c r="G235" s="238"/>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196</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33.75" outlineLevel="1">
      <c r="A236" s="230">
        <v>150</v>
      </c>
      <c r="B236" s="231" t="s">
        <v>1038</v>
      </c>
      <c r="C236" s="250" t="s">
        <v>1039</v>
      </c>
      <c r="D236" s="232" t="s">
        <v>243</v>
      </c>
      <c r="E236" s="233">
        <v>1922.3995</v>
      </c>
      <c r="F236" s="234"/>
      <c r="G236" s="235">
        <f>ROUND(E236*F236,2)</f>
        <v>0</v>
      </c>
      <c r="H236" s="234"/>
      <c r="I236" s="235">
        <f>ROUND(E236*H236,2)</f>
        <v>0</v>
      </c>
      <c r="J236" s="234"/>
      <c r="K236" s="235">
        <f>ROUND(E236*J236,2)</f>
        <v>0</v>
      </c>
      <c r="L236" s="235">
        <v>21</v>
      </c>
      <c r="M236" s="235">
        <f>G236*(1+L236/100)</f>
        <v>0</v>
      </c>
      <c r="N236" s="235">
        <v>9.5E-4</v>
      </c>
      <c r="O236" s="235">
        <f>ROUND(E236*N236,2)</f>
        <v>1.83</v>
      </c>
      <c r="P236" s="235">
        <v>0</v>
      </c>
      <c r="Q236" s="235">
        <f>ROUND(E236*P236,2)</f>
        <v>0</v>
      </c>
      <c r="R236" s="235" t="s">
        <v>429</v>
      </c>
      <c r="S236" s="235" t="s">
        <v>191</v>
      </c>
      <c r="T236" s="236" t="s">
        <v>192</v>
      </c>
      <c r="U236" s="222">
        <v>7.0000000000000001E-3</v>
      </c>
      <c r="V236" s="222">
        <f>ROUND(E236*U236,2)</f>
        <v>13.46</v>
      </c>
      <c r="W236" s="222"/>
      <c r="X236" s="222" t="s">
        <v>193</v>
      </c>
      <c r="Y236" s="213"/>
      <c r="Z236" s="213"/>
      <c r="AA236" s="213"/>
      <c r="AB236" s="213"/>
      <c r="AC236" s="213"/>
      <c r="AD236" s="213"/>
      <c r="AE236" s="213"/>
      <c r="AF236" s="213"/>
      <c r="AG236" s="213" t="s">
        <v>194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1" t="s">
        <v>430</v>
      </c>
      <c r="D237" s="238"/>
      <c r="E237" s="238"/>
      <c r="F237" s="238"/>
      <c r="G237" s="238"/>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196</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39">
        <v>151</v>
      </c>
      <c r="B238" s="240" t="s">
        <v>433</v>
      </c>
      <c r="C238" s="252" t="s">
        <v>434</v>
      </c>
      <c r="D238" s="241" t="s">
        <v>243</v>
      </c>
      <c r="E238" s="242">
        <v>1926.5311899999999</v>
      </c>
      <c r="F238" s="243"/>
      <c r="G238" s="244">
        <f>ROUND(E238*F238,2)</f>
        <v>0</v>
      </c>
      <c r="H238" s="243"/>
      <c r="I238" s="244">
        <f>ROUND(E238*H238,2)</f>
        <v>0</v>
      </c>
      <c r="J238" s="243"/>
      <c r="K238" s="244">
        <f>ROUND(E238*J238,2)</f>
        <v>0</v>
      </c>
      <c r="L238" s="244">
        <v>21</v>
      </c>
      <c r="M238" s="244">
        <f>G238*(1+L238/100)</f>
        <v>0</v>
      </c>
      <c r="N238" s="244">
        <v>0</v>
      </c>
      <c r="O238" s="244">
        <f>ROUND(E238*N238,2)</f>
        <v>0</v>
      </c>
      <c r="P238" s="244">
        <v>0</v>
      </c>
      <c r="Q238" s="244">
        <f>ROUND(E238*P238,2)</f>
        <v>0</v>
      </c>
      <c r="R238" s="244" t="s">
        <v>429</v>
      </c>
      <c r="S238" s="244" t="s">
        <v>191</v>
      </c>
      <c r="T238" s="245" t="s">
        <v>192</v>
      </c>
      <c r="U238" s="222">
        <v>0.126</v>
      </c>
      <c r="V238" s="222">
        <f>ROUND(E238*U238,2)</f>
        <v>242.74</v>
      </c>
      <c r="W238" s="222"/>
      <c r="X238" s="222" t="s">
        <v>193</v>
      </c>
      <c r="Y238" s="213"/>
      <c r="Z238" s="213"/>
      <c r="AA238" s="213"/>
      <c r="AB238" s="213"/>
      <c r="AC238" s="213"/>
      <c r="AD238" s="213"/>
      <c r="AE238" s="213"/>
      <c r="AF238" s="213"/>
      <c r="AG238" s="213" t="s">
        <v>194</v>
      </c>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1">
      <c r="A239" s="239">
        <v>152</v>
      </c>
      <c r="B239" s="240" t="s">
        <v>1040</v>
      </c>
      <c r="C239" s="252" t="s">
        <v>1041</v>
      </c>
      <c r="D239" s="241" t="s">
        <v>243</v>
      </c>
      <c r="E239" s="242">
        <v>1922.3995</v>
      </c>
      <c r="F239" s="243"/>
      <c r="G239" s="244">
        <f>ROUND(E239*F239,2)</f>
        <v>0</v>
      </c>
      <c r="H239" s="243"/>
      <c r="I239" s="244">
        <f>ROUND(E239*H239,2)</f>
        <v>0</v>
      </c>
      <c r="J239" s="243"/>
      <c r="K239" s="244">
        <f>ROUND(E239*J239,2)</f>
        <v>0</v>
      </c>
      <c r="L239" s="244">
        <v>21</v>
      </c>
      <c r="M239" s="244">
        <f>G239*(1+L239/100)</f>
        <v>0</v>
      </c>
      <c r="N239" s="244">
        <v>0</v>
      </c>
      <c r="O239" s="244">
        <f>ROUND(E239*N239,2)</f>
        <v>0</v>
      </c>
      <c r="P239" s="244">
        <v>0</v>
      </c>
      <c r="Q239" s="244">
        <f>ROUND(E239*P239,2)</f>
        <v>0</v>
      </c>
      <c r="R239" s="244" t="s">
        <v>429</v>
      </c>
      <c r="S239" s="244" t="s">
        <v>191</v>
      </c>
      <c r="T239" s="245" t="s">
        <v>192</v>
      </c>
      <c r="U239" s="222">
        <v>0.11700000000000001</v>
      </c>
      <c r="V239" s="222">
        <f>ROUND(E239*U239,2)</f>
        <v>224.92</v>
      </c>
      <c r="W239" s="222"/>
      <c r="X239" s="222" t="s">
        <v>193</v>
      </c>
      <c r="Y239" s="213"/>
      <c r="Z239" s="213"/>
      <c r="AA239" s="213"/>
      <c r="AB239" s="213"/>
      <c r="AC239" s="213"/>
      <c r="AD239" s="213"/>
      <c r="AE239" s="213"/>
      <c r="AF239" s="213"/>
      <c r="AG239" s="213" t="s">
        <v>194</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39">
        <v>153</v>
      </c>
      <c r="B240" s="240" t="s">
        <v>437</v>
      </c>
      <c r="C240" s="252" t="s">
        <v>438</v>
      </c>
      <c r="D240" s="241" t="s">
        <v>243</v>
      </c>
      <c r="E240" s="242">
        <v>340.23237999999998</v>
      </c>
      <c r="F240" s="243"/>
      <c r="G240" s="244">
        <f>ROUND(E240*F240,2)</f>
        <v>0</v>
      </c>
      <c r="H240" s="243"/>
      <c r="I240" s="244">
        <f>ROUND(E240*H240,2)</f>
        <v>0</v>
      </c>
      <c r="J240" s="243"/>
      <c r="K240" s="244">
        <f>ROUND(E240*J240,2)</f>
        <v>0</v>
      </c>
      <c r="L240" s="244">
        <v>21</v>
      </c>
      <c r="M240" s="244">
        <f>G240*(1+L240/100)</f>
        <v>0</v>
      </c>
      <c r="N240" s="244">
        <v>1.58E-3</v>
      </c>
      <c r="O240" s="244">
        <f>ROUND(E240*N240,2)</f>
        <v>0.54</v>
      </c>
      <c r="P240" s="244">
        <v>0</v>
      </c>
      <c r="Q240" s="244">
        <f>ROUND(E240*P240,2)</f>
        <v>0</v>
      </c>
      <c r="R240" s="244" t="s">
        <v>429</v>
      </c>
      <c r="S240" s="244" t="s">
        <v>191</v>
      </c>
      <c r="T240" s="245" t="s">
        <v>192</v>
      </c>
      <c r="U240" s="222">
        <v>0.214</v>
      </c>
      <c r="V240" s="222">
        <f>ROUND(E240*U240,2)</f>
        <v>72.81</v>
      </c>
      <c r="W240" s="222"/>
      <c r="X240" s="222" t="s">
        <v>193</v>
      </c>
      <c r="Y240" s="213"/>
      <c r="Z240" s="213"/>
      <c r="AA240" s="213"/>
      <c r="AB240" s="213"/>
      <c r="AC240" s="213"/>
      <c r="AD240" s="213"/>
      <c r="AE240" s="213"/>
      <c r="AF240" s="213"/>
      <c r="AG240" s="213" t="s">
        <v>194</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30">
        <v>154</v>
      </c>
      <c r="B241" s="231" t="s">
        <v>1042</v>
      </c>
      <c r="C241" s="250" t="s">
        <v>1043</v>
      </c>
      <c r="D241" s="232" t="s">
        <v>189</v>
      </c>
      <c r="E241" s="233">
        <v>2608.3000000000002</v>
      </c>
      <c r="F241" s="234"/>
      <c r="G241" s="235">
        <f>ROUND(E241*F241,2)</f>
        <v>0</v>
      </c>
      <c r="H241" s="234"/>
      <c r="I241" s="235">
        <f>ROUND(E241*H241,2)</f>
        <v>0</v>
      </c>
      <c r="J241" s="234"/>
      <c r="K241" s="235">
        <f>ROUND(E241*J241,2)</f>
        <v>0</v>
      </c>
      <c r="L241" s="235">
        <v>21</v>
      </c>
      <c r="M241" s="235">
        <f>G241*(1+L241/100)</f>
        <v>0</v>
      </c>
      <c r="N241" s="235">
        <v>7.3499999999999998E-3</v>
      </c>
      <c r="O241" s="235">
        <f>ROUND(E241*N241,2)</f>
        <v>19.170000000000002</v>
      </c>
      <c r="P241" s="235">
        <v>0</v>
      </c>
      <c r="Q241" s="235">
        <f>ROUND(E241*P241,2)</f>
        <v>0</v>
      </c>
      <c r="R241" s="235" t="s">
        <v>429</v>
      </c>
      <c r="S241" s="235" t="s">
        <v>191</v>
      </c>
      <c r="T241" s="236" t="s">
        <v>192</v>
      </c>
      <c r="U241" s="222">
        <v>3.3000000000000002E-2</v>
      </c>
      <c r="V241" s="222">
        <f>ROUND(E241*U241,2)</f>
        <v>86.07</v>
      </c>
      <c r="W241" s="222"/>
      <c r="X241" s="222" t="s">
        <v>193</v>
      </c>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outlineLevel="1">
      <c r="A242" s="220"/>
      <c r="B242" s="221"/>
      <c r="C242" s="251" t="s">
        <v>1044</v>
      </c>
      <c r="D242" s="238"/>
      <c r="E242" s="238"/>
      <c r="F242" s="238"/>
      <c r="G242" s="238"/>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196</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33.75" outlineLevel="1">
      <c r="A243" s="230">
        <v>155</v>
      </c>
      <c r="B243" s="231" t="s">
        <v>1045</v>
      </c>
      <c r="C243" s="250" t="s">
        <v>1046</v>
      </c>
      <c r="D243" s="232" t="s">
        <v>189</v>
      </c>
      <c r="E243" s="233">
        <v>2608.3000000000002</v>
      </c>
      <c r="F243" s="234"/>
      <c r="G243" s="235">
        <f>ROUND(E243*F243,2)</f>
        <v>0</v>
      </c>
      <c r="H243" s="234"/>
      <c r="I243" s="235">
        <f>ROUND(E243*H243,2)</f>
        <v>0</v>
      </c>
      <c r="J243" s="234"/>
      <c r="K243" s="235">
        <f>ROUND(E243*J243,2)</f>
        <v>0</v>
      </c>
      <c r="L243" s="235">
        <v>21</v>
      </c>
      <c r="M243" s="235">
        <f>G243*(1+L243/100)</f>
        <v>0</v>
      </c>
      <c r="N243" s="235">
        <v>1.2E-4</v>
      </c>
      <c r="O243" s="235">
        <f>ROUND(E243*N243,2)</f>
        <v>0.31</v>
      </c>
      <c r="P243" s="235">
        <v>0</v>
      </c>
      <c r="Q243" s="235">
        <f>ROUND(E243*P243,2)</f>
        <v>0</v>
      </c>
      <c r="R243" s="235" t="s">
        <v>429</v>
      </c>
      <c r="S243" s="235" t="s">
        <v>191</v>
      </c>
      <c r="T243" s="236" t="s">
        <v>192</v>
      </c>
      <c r="U243" s="222">
        <v>1E-3</v>
      </c>
      <c r="V243" s="222">
        <f>ROUND(E243*U243,2)</f>
        <v>2.61</v>
      </c>
      <c r="W243" s="222"/>
      <c r="X243" s="222" t="s">
        <v>193</v>
      </c>
      <c r="Y243" s="213"/>
      <c r="Z243" s="213"/>
      <c r="AA243" s="213"/>
      <c r="AB243" s="213"/>
      <c r="AC243" s="213"/>
      <c r="AD243" s="213"/>
      <c r="AE243" s="213"/>
      <c r="AF243" s="213"/>
      <c r="AG243" s="213" t="s">
        <v>194</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20"/>
      <c r="B244" s="221"/>
      <c r="C244" s="251" t="s">
        <v>1044</v>
      </c>
      <c r="D244" s="238"/>
      <c r="E244" s="238"/>
      <c r="F244" s="238"/>
      <c r="G244" s="238"/>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196</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30">
        <v>156</v>
      </c>
      <c r="B245" s="231" t="s">
        <v>1047</v>
      </c>
      <c r="C245" s="250" t="s">
        <v>1048</v>
      </c>
      <c r="D245" s="232" t="s">
        <v>189</v>
      </c>
      <c r="E245" s="233">
        <v>2608.3000000000002</v>
      </c>
      <c r="F245" s="234"/>
      <c r="G245" s="235">
        <f>ROUND(E245*F245,2)</f>
        <v>0</v>
      </c>
      <c r="H245" s="234"/>
      <c r="I245" s="235">
        <f>ROUND(E245*H245,2)</f>
        <v>0</v>
      </c>
      <c r="J245" s="234"/>
      <c r="K245" s="235">
        <f>ROUND(E245*J245,2)</f>
        <v>0</v>
      </c>
      <c r="L245" s="235">
        <v>21</v>
      </c>
      <c r="M245" s="235">
        <f>G245*(1+L245/100)</f>
        <v>0</v>
      </c>
      <c r="N245" s="235">
        <v>0</v>
      </c>
      <c r="O245" s="235">
        <f>ROUND(E245*N245,2)</f>
        <v>0</v>
      </c>
      <c r="P245" s="235">
        <v>0</v>
      </c>
      <c r="Q245" s="235">
        <f>ROUND(E245*P245,2)</f>
        <v>0</v>
      </c>
      <c r="R245" s="235" t="s">
        <v>429</v>
      </c>
      <c r="S245" s="235" t="s">
        <v>191</v>
      </c>
      <c r="T245" s="236" t="s">
        <v>192</v>
      </c>
      <c r="U245" s="222">
        <v>2.1000000000000001E-2</v>
      </c>
      <c r="V245" s="222">
        <f>ROUND(E245*U245,2)</f>
        <v>54.77</v>
      </c>
      <c r="W245" s="222"/>
      <c r="X245" s="222" t="s">
        <v>193</v>
      </c>
      <c r="Y245" s="213"/>
      <c r="Z245" s="213"/>
      <c r="AA245" s="213"/>
      <c r="AB245" s="213"/>
      <c r="AC245" s="213"/>
      <c r="AD245" s="213"/>
      <c r="AE245" s="213"/>
      <c r="AF245" s="213"/>
      <c r="AG245" s="213" t="s">
        <v>194</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20"/>
      <c r="B246" s="221"/>
      <c r="C246" s="251" t="s">
        <v>1049</v>
      </c>
      <c r="D246" s="238"/>
      <c r="E246" s="238"/>
      <c r="F246" s="238"/>
      <c r="G246" s="238"/>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196</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39">
        <v>157</v>
      </c>
      <c r="B247" s="240" t="s">
        <v>1050</v>
      </c>
      <c r="C247" s="252" t="s">
        <v>1051</v>
      </c>
      <c r="D247" s="241" t="s">
        <v>243</v>
      </c>
      <c r="E247" s="242">
        <v>327.44</v>
      </c>
      <c r="F247" s="243"/>
      <c r="G247" s="244">
        <f>ROUND(E247*F247,2)</f>
        <v>0</v>
      </c>
      <c r="H247" s="243"/>
      <c r="I247" s="244">
        <f>ROUND(E247*H247,2)</f>
        <v>0</v>
      </c>
      <c r="J247" s="243"/>
      <c r="K247" s="244">
        <f>ROUND(E247*J247,2)</f>
        <v>0</v>
      </c>
      <c r="L247" s="244">
        <v>21</v>
      </c>
      <c r="M247" s="244">
        <f>G247*(1+L247/100)</f>
        <v>0</v>
      </c>
      <c r="N247" s="244">
        <v>1.6910000000000001E-2</v>
      </c>
      <c r="O247" s="244">
        <f>ROUND(E247*N247,2)</f>
        <v>5.54</v>
      </c>
      <c r="P247" s="244">
        <v>0</v>
      </c>
      <c r="Q247" s="244">
        <f>ROUND(E247*P247,2)</f>
        <v>0</v>
      </c>
      <c r="R247" s="244" t="s">
        <v>429</v>
      </c>
      <c r="S247" s="244" t="s">
        <v>191</v>
      </c>
      <c r="T247" s="245" t="s">
        <v>192</v>
      </c>
      <c r="U247" s="222">
        <v>0.08</v>
      </c>
      <c r="V247" s="222">
        <f>ROUND(E247*U247,2)</f>
        <v>26.2</v>
      </c>
      <c r="W247" s="222"/>
      <c r="X247" s="222" t="s">
        <v>193</v>
      </c>
      <c r="Y247" s="213"/>
      <c r="Z247" s="213"/>
      <c r="AA247" s="213"/>
      <c r="AB247" s="213"/>
      <c r="AC247" s="213"/>
      <c r="AD247" s="213"/>
      <c r="AE247" s="213"/>
      <c r="AF247" s="213"/>
      <c r="AG247" s="213" t="s">
        <v>194</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1">
      <c r="A248" s="239">
        <v>158</v>
      </c>
      <c r="B248" s="240" t="s">
        <v>1052</v>
      </c>
      <c r="C248" s="252" t="s">
        <v>1053</v>
      </c>
      <c r="D248" s="241" t="s">
        <v>243</v>
      </c>
      <c r="E248" s="242">
        <v>327.44</v>
      </c>
      <c r="F248" s="243"/>
      <c r="G248" s="244">
        <f>ROUND(E248*F248,2)</f>
        <v>0</v>
      </c>
      <c r="H248" s="243"/>
      <c r="I248" s="244">
        <f>ROUND(E248*H248,2)</f>
        <v>0</v>
      </c>
      <c r="J248" s="243"/>
      <c r="K248" s="244">
        <f>ROUND(E248*J248,2)</f>
        <v>0</v>
      </c>
      <c r="L248" s="244">
        <v>21</v>
      </c>
      <c r="M248" s="244">
        <f>G248*(1+L248/100)</f>
        <v>0</v>
      </c>
      <c r="N248" s="244">
        <v>4.0000000000000002E-4</v>
      </c>
      <c r="O248" s="244">
        <f>ROUND(E248*N248,2)</f>
        <v>0.13</v>
      </c>
      <c r="P248" s="244">
        <v>0</v>
      </c>
      <c r="Q248" s="244">
        <f>ROUND(E248*P248,2)</f>
        <v>0</v>
      </c>
      <c r="R248" s="244" t="s">
        <v>429</v>
      </c>
      <c r="S248" s="244" t="s">
        <v>191</v>
      </c>
      <c r="T248" s="245" t="s">
        <v>192</v>
      </c>
      <c r="U248" s="222">
        <v>2E-3</v>
      </c>
      <c r="V248" s="222">
        <f>ROUND(E248*U248,2)</f>
        <v>0.65</v>
      </c>
      <c r="W248" s="222"/>
      <c r="X248" s="222" t="s">
        <v>193</v>
      </c>
      <c r="Y248" s="213"/>
      <c r="Z248" s="213"/>
      <c r="AA248" s="213"/>
      <c r="AB248" s="213"/>
      <c r="AC248" s="213"/>
      <c r="AD248" s="213"/>
      <c r="AE248" s="213"/>
      <c r="AF248" s="213"/>
      <c r="AG248" s="213" t="s">
        <v>194</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39">
        <v>159</v>
      </c>
      <c r="B249" s="240" t="s">
        <v>1054</v>
      </c>
      <c r="C249" s="252" t="s">
        <v>1055</v>
      </c>
      <c r="D249" s="241" t="s">
        <v>243</v>
      </c>
      <c r="E249" s="242">
        <v>327.44</v>
      </c>
      <c r="F249" s="243"/>
      <c r="G249" s="244">
        <f>ROUND(E249*F249,2)</f>
        <v>0</v>
      </c>
      <c r="H249" s="243"/>
      <c r="I249" s="244">
        <f>ROUND(E249*H249,2)</f>
        <v>0</v>
      </c>
      <c r="J249" s="243"/>
      <c r="K249" s="244">
        <f>ROUND(E249*J249,2)</f>
        <v>0</v>
      </c>
      <c r="L249" s="244">
        <v>21</v>
      </c>
      <c r="M249" s="244">
        <f>G249*(1+L249/100)</f>
        <v>0</v>
      </c>
      <c r="N249" s="244">
        <v>0</v>
      </c>
      <c r="O249" s="244">
        <f>ROUND(E249*N249,2)</f>
        <v>0</v>
      </c>
      <c r="P249" s="244">
        <v>0</v>
      </c>
      <c r="Q249" s="244">
        <f>ROUND(E249*P249,2)</f>
        <v>0</v>
      </c>
      <c r="R249" s="244" t="s">
        <v>429</v>
      </c>
      <c r="S249" s="244" t="s">
        <v>191</v>
      </c>
      <c r="T249" s="245" t="s">
        <v>192</v>
      </c>
      <c r="U249" s="222">
        <v>6.6000000000000003E-2</v>
      </c>
      <c r="V249" s="222">
        <f>ROUND(E249*U249,2)</f>
        <v>21.61</v>
      </c>
      <c r="W249" s="222"/>
      <c r="X249" s="222" t="s">
        <v>193</v>
      </c>
      <c r="Y249" s="213"/>
      <c r="Z249" s="213"/>
      <c r="AA249" s="213"/>
      <c r="AB249" s="213"/>
      <c r="AC249" s="213"/>
      <c r="AD249" s="213"/>
      <c r="AE249" s="213"/>
      <c r="AF249" s="213"/>
      <c r="AG249" s="213" t="s">
        <v>194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ht="22.5" outlineLevel="1">
      <c r="A250" s="239">
        <v>160</v>
      </c>
      <c r="B250" s="240" t="s">
        <v>1056</v>
      </c>
      <c r="C250" s="252" t="s">
        <v>1057</v>
      </c>
      <c r="D250" s="241" t="s">
        <v>1058</v>
      </c>
      <c r="E250" s="242">
        <v>8</v>
      </c>
      <c r="F250" s="243"/>
      <c r="G250" s="244">
        <f>ROUND(E250*F250,2)</f>
        <v>0</v>
      </c>
      <c r="H250" s="243"/>
      <c r="I250" s="244">
        <f>ROUND(E250*H250,2)</f>
        <v>0</v>
      </c>
      <c r="J250" s="243"/>
      <c r="K250" s="244">
        <f>ROUND(E250*J250,2)</f>
        <v>0</v>
      </c>
      <c r="L250" s="244">
        <v>21</v>
      </c>
      <c r="M250" s="244">
        <f>G250*(1+L250/100)</f>
        <v>0</v>
      </c>
      <c r="N250" s="244">
        <v>0</v>
      </c>
      <c r="O250" s="244">
        <f>ROUND(E250*N250,2)</f>
        <v>0</v>
      </c>
      <c r="P250" s="244">
        <v>0</v>
      </c>
      <c r="Q250" s="244">
        <f>ROUND(E250*P250,2)</f>
        <v>0</v>
      </c>
      <c r="R250" s="244" t="s">
        <v>429</v>
      </c>
      <c r="S250" s="244" t="s">
        <v>191</v>
      </c>
      <c r="T250" s="245" t="s">
        <v>192</v>
      </c>
      <c r="U250" s="222">
        <v>3.61</v>
      </c>
      <c r="V250" s="222">
        <f>ROUND(E250*U250,2)</f>
        <v>28.88</v>
      </c>
      <c r="W250" s="222"/>
      <c r="X250" s="222" t="s">
        <v>193</v>
      </c>
      <c r="Y250" s="213"/>
      <c r="Z250" s="213"/>
      <c r="AA250" s="213"/>
      <c r="AB250" s="213"/>
      <c r="AC250" s="213"/>
      <c r="AD250" s="213"/>
      <c r="AE250" s="213"/>
      <c r="AF250" s="213"/>
      <c r="AG250" s="213" t="s">
        <v>194</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33.75" outlineLevel="1">
      <c r="A251" s="239">
        <v>161</v>
      </c>
      <c r="B251" s="240" t="s">
        <v>1059</v>
      </c>
      <c r="C251" s="252" t="s">
        <v>1060</v>
      </c>
      <c r="D251" s="241" t="s">
        <v>1061</v>
      </c>
      <c r="E251" s="242">
        <v>480</v>
      </c>
      <c r="F251" s="243"/>
      <c r="G251" s="244">
        <f>ROUND(E251*F251,2)</f>
        <v>0</v>
      </c>
      <c r="H251" s="243"/>
      <c r="I251" s="244">
        <f>ROUND(E251*H251,2)</f>
        <v>0</v>
      </c>
      <c r="J251" s="243"/>
      <c r="K251" s="244">
        <f>ROUND(E251*J251,2)</f>
        <v>0</v>
      </c>
      <c r="L251" s="244">
        <v>21</v>
      </c>
      <c r="M251" s="244">
        <f>G251*(1+L251/100)</f>
        <v>0</v>
      </c>
      <c r="N251" s="244">
        <v>0</v>
      </c>
      <c r="O251" s="244">
        <f>ROUND(E251*N251,2)</f>
        <v>0</v>
      </c>
      <c r="P251" s="244">
        <v>0</v>
      </c>
      <c r="Q251" s="244">
        <f>ROUND(E251*P251,2)</f>
        <v>0</v>
      </c>
      <c r="R251" s="244" t="s">
        <v>429</v>
      </c>
      <c r="S251" s="244" t="s">
        <v>191</v>
      </c>
      <c r="T251" s="245" t="s">
        <v>192</v>
      </c>
      <c r="U251" s="222">
        <v>0</v>
      </c>
      <c r="V251" s="222">
        <f>ROUND(E251*U251,2)</f>
        <v>0</v>
      </c>
      <c r="W251" s="222"/>
      <c r="X251" s="222" t="s">
        <v>193</v>
      </c>
      <c r="Y251" s="213"/>
      <c r="Z251" s="213"/>
      <c r="AA251" s="213"/>
      <c r="AB251" s="213"/>
      <c r="AC251" s="213"/>
      <c r="AD251" s="213"/>
      <c r="AE251" s="213"/>
      <c r="AF251" s="213"/>
      <c r="AG251" s="213" t="s">
        <v>194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ht="22.5" outlineLevel="1">
      <c r="A252" s="239">
        <v>162</v>
      </c>
      <c r="B252" s="240" t="s">
        <v>1062</v>
      </c>
      <c r="C252" s="252" t="s">
        <v>1063</v>
      </c>
      <c r="D252" s="241" t="s">
        <v>1058</v>
      </c>
      <c r="E252" s="242">
        <v>8</v>
      </c>
      <c r="F252" s="243"/>
      <c r="G252" s="244">
        <f>ROUND(E252*F252,2)</f>
        <v>0</v>
      </c>
      <c r="H252" s="243"/>
      <c r="I252" s="244">
        <f>ROUND(E252*H252,2)</f>
        <v>0</v>
      </c>
      <c r="J252" s="243"/>
      <c r="K252" s="244">
        <f>ROUND(E252*J252,2)</f>
        <v>0</v>
      </c>
      <c r="L252" s="244">
        <v>21</v>
      </c>
      <c r="M252" s="244">
        <f>G252*(1+L252/100)</f>
        <v>0</v>
      </c>
      <c r="N252" s="244">
        <v>0</v>
      </c>
      <c r="O252" s="244">
        <f>ROUND(E252*N252,2)</f>
        <v>0</v>
      </c>
      <c r="P252" s="244">
        <v>0</v>
      </c>
      <c r="Q252" s="244">
        <f>ROUND(E252*P252,2)</f>
        <v>0</v>
      </c>
      <c r="R252" s="244" t="s">
        <v>429</v>
      </c>
      <c r="S252" s="244" t="s">
        <v>191</v>
      </c>
      <c r="T252" s="245" t="s">
        <v>192</v>
      </c>
      <c r="U252" s="222">
        <v>2.84</v>
      </c>
      <c r="V252" s="222">
        <f>ROUND(E252*U252,2)</f>
        <v>22.72</v>
      </c>
      <c r="W252" s="222"/>
      <c r="X252" s="222" t="s">
        <v>193</v>
      </c>
      <c r="Y252" s="213"/>
      <c r="Z252" s="213"/>
      <c r="AA252" s="213"/>
      <c r="AB252" s="213"/>
      <c r="AC252" s="213"/>
      <c r="AD252" s="213"/>
      <c r="AE252" s="213"/>
      <c r="AF252" s="213"/>
      <c r="AG252" s="213" t="s">
        <v>194</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c r="A253" s="224" t="s">
        <v>185</v>
      </c>
      <c r="B253" s="225" t="s">
        <v>103</v>
      </c>
      <c r="C253" s="249" t="s">
        <v>104</v>
      </c>
      <c r="D253" s="226"/>
      <c r="E253" s="227"/>
      <c r="F253" s="228"/>
      <c r="G253" s="228">
        <f>SUMIF(AG254:AG256,"&lt;&gt;NOR",G254:G256)</f>
        <v>0</v>
      </c>
      <c r="H253" s="228"/>
      <c r="I253" s="228">
        <f>SUM(I254:I256)</f>
        <v>0</v>
      </c>
      <c r="J253" s="228"/>
      <c r="K253" s="228">
        <f>SUM(K254:K256)</f>
        <v>0</v>
      </c>
      <c r="L253" s="228"/>
      <c r="M253" s="228">
        <f>SUM(M254:M256)</f>
        <v>0</v>
      </c>
      <c r="N253" s="228"/>
      <c r="O253" s="228">
        <f>SUM(O254:O256)</f>
        <v>7.0000000000000007E-2</v>
      </c>
      <c r="P253" s="228"/>
      <c r="Q253" s="228">
        <f>SUM(Q254:Q256)</f>
        <v>0</v>
      </c>
      <c r="R253" s="228"/>
      <c r="S253" s="228"/>
      <c r="T253" s="229"/>
      <c r="U253" s="223"/>
      <c r="V253" s="223">
        <f>SUM(V254:V256)</f>
        <v>1397.85</v>
      </c>
      <c r="W253" s="223"/>
      <c r="X253" s="223"/>
      <c r="AG253" t="s">
        <v>186</v>
      </c>
    </row>
    <row r="254" spans="1:60" outlineLevel="1">
      <c r="A254" s="239">
        <v>163</v>
      </c>
      <c r="B254" s="240" t="s">
        <v>439</v>
      </c>
      <c r="C254" s="252" t="s">
        <v>440</v>
      </c>
      <c r="D254" s="241" t="s">
        <v>243</v>
      </c>
      <c r="E254" s="242">
        <v>544.44613000000004</v>
      </c>
      <c r="F254" s="243"/>
      <c r="G254" s="244">
        <f>ROUND(E254*F254,2)</f>
        <v>0</v>
      </c>
      <c r="H254" s="243"/>
      <c r="I254" s="244">
        <f>ROUND(E254*H254,2)</f>
        <v>0</v>
      </c>
      <c r="J254" s="243"/>
      <c r="K254" s="244">
        <f>ROUND(E254*J254,2)</f>
        <v>0</v>
      </c>
      <c r="L254" s="244">
        <v>21</v>
      </c>
      <c r="M254" s="244">
        <f>G254*(1+L254/100)</f>
        <v>0</v>
      </c>
      <c r="N254" s="244">
        <v>4.0000000000000003E-5</v>
      </c>
      <c r="O254" s="244">
        <f>ROUND(E254*N254,2)</f>
        <v>0.02</v>
      </c>
      <c r="P254" s="244">
        <v>0</v>
      </c>
      <c r="Q254" s="244">
        <f>ROUND(E254*P254,2)</f>
        <v>0</v>
      </c>
      <c r="R254" s="244" t="s">
        <v>240</v>
      </c>
      <c r="S254" s="244" t="s">
        <v>191</v>
      </c>
      <c r="T254" s="245" t="s">
        <v>192</v>
      </c>
      <c r="U254" s="222">
        <v>0.308</v>
      </c>
      <c r="V254" s="222">
        <f>ROUND(E254*U254,2)</f>
        <v>167.69</v>
      </c>
      <c r="W254" s="222"/>
      <c r="X254" s="222" t="s">
        <v>193</v>
      </c>
      <c r="Y254" s="213"/>
      <c r="Z254" s="213"/>
      <c r="AA254" s="213"/>
      <c r="AB254" s="213"/>
      <c r="AC254" s="213"/>
      <c r="AD254" s="213"/>
      <c r="AE254" s="213"/>
      <c r="AF254" s="213"/>
      <c r="AG254" s="213" t="s">
        <v>194</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39">
        <v>164</v>
      </c>
      <c r="B255" s="240" t="s">
        <v>1064</v>
      </c>
      <c r="C255" s="252" t="s">
        <v>1065</v>
      </c>
      <c r="D255" s="241" t="s">
        <v>243</v>
      </c>
      <c r="E255" s="242">
        <v>1356.375</v>
      </c>
      <c r="F255" s="243"/>
      <c r="G255" s="244">
        <f>ROUND(E255*F255,2)</f>
        <v>0</v>
      </c>
      <c r="H255" s="243"/>
      <c r="I255" s="244">
        <f>ROUND(E255*H255,2)</f>
        <v>0</v>
      </c>
      <c r="J255" s="243"/>
      <c r="K255" s="244">
        <f>ROUND(E255*J255,2)</f>
        <v>0</v>
      </c>
      <c r="L255" s="244">
        <v>21</v>
      </c>
      <c r="M255" s="244">
        <f>G255*(1+L255/100)</f>
        <v>0</v>
      </c>
      <c r="N255" s="244">
        <v>4.0000000000000003E-5</v>
      </c>
      <c r="O255" s="244">
        <f>ROUND(E255*N255,2)</f>
        <v>0.05</v>
      </c>
      <c r="P255" s="244">
        <v>0</v>
      </c>
      <c r="Q255" s="244">
        <f>ROUND(E255*P255,2)</f>
        <v>0</v>
      </c>
      <c r="R255" s="244" t="s">
        <v>240</v>
      </c>
      <c r="S255" s="244" t="s">
        <v>191</v>
      </c>
      <c r="T255" s="245" t="s">
        <v>192</v>
      </c>
      <c r="U255" s="222">
        <v>0.35399999999999998</v>
      </c>
      <c r="V255" s="222">
        <f>ROUND(E255*U255,2)</f>
        <v>480.16</v>
      </c>
      <c r="W255" s="222"/>
      <c r="X255" s="222" t="s">
        <v>193</v>
      </c>
      <c r="Y255" s="213"/>
      <c r="Z255" s="213"/>
      <c r="AA255" s="213"/>
      <c r="AB255" s="213"/>
      <c r="AC255" s="213"/>
      <c r="AD255" s="213"/>
      <c r="AE255" s="213"/>
      <c r="AF255" s="213"/>
      <c r="AG255" s="213" t="s">
        <v>194</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39">
        <v>165</v>
      </c>
      <c r="B256" s="240" t="s">
        <v>441</v>
      </c>
      <c r="C256" s="252" t="s">
        <v>442</v>
      </c>
      <c r="D256" s="241" t="s">
        <v>443</v>
      </c>
      <c r="E256" s="242">
        <v>750</v>
      </c>
      <c r="F256" s="243"/>
      <c r="G256" s="244">
        <f>ROUND(E256*F256,2)</f>
        <v>0</v>
      </c>
      <c r="H256" s="243"/>
      <c r="I256" s="244">
        <f>ROUND(E256*H256,2)</f>
        <v>0</v>
      </c>
      <c r="J256" s="243"/>
      <c r="K256" s="244">
        <f>ROUND(E256*J256,2)</f>
        <v>0</v>
      </c>
      <c r="L256" s="244">
        <v>21</v>
      </c>
      <c r="M256" s="244">
        <f>G256*(1+L256/100)</f>
        <v>0</v>
      </c>
      <c r="N256" s="244">
        <v>0</v>
      </c>
      <c r="O256" s="244">
        <f>ROUND(E256*N256,2)</f>
        <v>0</v>
      </c>
      <c r="P256" s="244">
        <v>0</v>
      </c>
      <c r="Q256" s="244">
        <f>ROUND(E256*P256,2)</f>
        <v>0</v>
      </c>
      <c r="R256" s="244" t="s">
        <v>444</v>
      </c>
      <c r="S256" s="244" t="s">
        <v>191</v>
      </c>
      <c r="T256" s="245" t="s">
        <v>192</v>
      </c>
      <c r="U256" s="222">
        <v>1</v>
      </c>
      <c r="V256" s="222">
        <f>ROUND(E256*U256,2)</f>
        <v>750</v>
      </c>
      <c r="W256" s="222"/>
      <c r="X256" s="222" t="s">
        <v>445</v>
      </c>
      <c r="Y256" s="213"/>
      <c r="Z256" s="213"/>
      <c r="AA256" s="213"/>
      <c r="AB256" s="213"/>
      <c r="AC256" s="213"/>
      <c r="AD256" s="213"/>
      <c r="AE256" s="213"/>
      <c r="AF256" s="213"/>
      <c r="AG256" s="213" t="s">
        <v>446</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c r="A257" s="224" t="s">
        <v>185</v>
      </c>
      <c r="B257" s="225" t="s">
        <v>105</v>
      </c>
      <c r="C257" s="249" t="s">
        <v>106</v>
      </c>
      <c r="D257" s="226"/>
      <c r="E257" s="227"/>
      <c r="F257" s="228"/>
      <c r="G257" s="228">
        <f>SUMIF(AG258:AG271,"&lt;&gt;NOR",G258:G271)</f>
        <v>0</v>
      </c>
      <c r="H257" s="228"/>
      <c r="I257" s="228">
        <f>SUM(I258:I271)</f>
        <v>0</v>
      </c>
      <c r="J257" s="228"/>
      <c r="K257" s="228">
        <f>SUM(K258:K271)</f>
        <v>0</v>
      </c>
      <c r="L257" s="228"/>
      <c r="M257" s="228">
        <f>SUM(M258:M271)</f>
        <v>0</v>
      </c>
      <c r="N257" s="228"/>
      <c r="O257" s="228">
        <f>SUM(O258:O271)</f>
        <v>0</v>
      </c>
      <c r="P257" s="228"/>
      <c r="Q257" s="228">
        <f>SUM(Q258:Q271)</f>
        <v>64.83</v>
      </c>
      <c r="R257" s="228"/>
      <c r="S257" s="228"/>
      <c r="T257" s="229"/>
      <c r="U257" s="223"/>
      <c r="V257" s="223">
        <f>SUM(V258:V271)</f>
        <v>259.02</v>
      </c>
      <c r="W257" s="223"/>
      <c r="X257" s="223"/>
      <c r="AG257" t="s">
        <v>186</v>
      </c>
    </row>
    <row r="258" spans="1:60" ht="22.5" outlineLevel="1">
      <c r="A258" s="239">
        <v>166</v>
      </c>
      <c r="B258" s="240" t="s">
        <v>1066</v>
      </c>
      <c r="C258" s="252" t="s">
        <v>1067</v>
      </c>
      <c r="D258" s="241" t="s">
        <v>243</v>
      </c>
      <c r="E258" s="242">
        <v>217.20675</v>
      </c>
      <c r="F258" s="243"/>
      <c r="G258" s="244">
        <f>ROUND(E258*F258,2)</f>
        <v>0</v>
      </c>
      <c r="H258" s="243"/>
      <c r="I258" s="244">
        <f>ROUND(E258*H258,2)</f>
        <v>0</v>
      </c>
      <c r="J258" s="243"/>
      <c r="K258" s="244">
        <f>ROUND(E258*J258,2)</f>
        <v>0</v>
      </c>
      <c r="L258" s="244">
        <v>21</v>
      </c>
      <c r="M258" s="244">
        <f>G258*(1+L258/100)</f>
        <v>0</v>
      </c>
      <c r="N258" s="244">
        <v>0</v>
      </c>
      <c r="O258" s="244">
        <f>ROUND(E258*N258,2)</f>
        <v>0</v>
      </c>
      <c r="P258" s="244">
        <v>0.17599999999999999</v>
      </c>
      <c r="Q258" s="244">
        <f>ROUND(E258*P258,2)</f>
        <v>38.229999999999997</v>
      </c>
      <c r="R258" s="244" t="s">
        <v>449</v>
      </c>
      <c r="S258" s="244" t="s">
        <v>191</v>
      </c>
      <c r="T258" s="245" t="s">
        <v>192</v>
      </c>
      <c r="U258" s="222">
        <v>5.9200000000000003E-2</v>
      </c>
      <c r="V258" s="222">
        <f>ROUND(E258*U258,2)</f>
        <v>12.86</v>
      </c>
      <c r="W258" s="222"/>
      <c r="X258" s="222" t="s">
        <v>193</v>
      </c>
      <c r="Y258" s="213"/>
      <c r="Z258" s="213"/>
      <c r="AA258" s="213"/>
      <c r="AB258" s="213"/>
      <c r="AC258" s="213"/>
      <c r="AD258" s="213"/>
      <c r="AE258" s="213"/>
      <c r="AF258" s="213"/>
      <c r="AG258" s="213" t="s">
        <v>194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c r="A259" s="239">
        <v>167</v>
      </c>
      <c r="B259" s="240" t="s">
        <v>1068</v>
      </c>
      <c r="C259" s="252" t="s">
        <v>1069</v>
      </c>
      <c r="D259" s="241" t="s">
        <v>243</v>
      </c>
      <c r="E259" s="242">
        <v>73.881500000000003</v>
      </c>
      <c r="F259" s="243"/>
      <c r="G259" s="244">
        <f>ROUND(E259*F259,2)</f>
        <v>0</v>
      </c>
      <c r="H259" s="243"/>
      <c r="I259" s="244">
        <f>ROUND(E259*H259,2)</f>
        <v>0</v>
      </c>
      <c r="J259" s="243"/>
      <c r="K259" s="244">
        <f>ROUND(E259*J259,2)</f>
        <v>0</v>
      </c>
      <c r="L259" s="244">
        <v>21</v>
      </c>
      <c r="M259" s="244">
        <f>G259*(1+L259/100)</f>
        <v>0</v>
      </c>
      <c r="N259" s="244">
        <v>0</v>
      </c>
      <c r="O259" s="244">
        <f>ROUND(E259*N259,2)</f>
        <v>0</v>
      </c>
      <c r="P259" s="244">
        <v>0.24</v>
      </c>
      <c r="Q259" s="244">
        <f>ROUND(E259*P259,2)</f>
        <v>17.73</v>
      </c>
      <c r="R259" s="244" t="s">
        <v>449</v>
      </c>
      <c r="S259" s="244" t="s">
        <v>191</v>
      </c>
      <c r="T259" s="245" t="s">
        <v>865</v>
      </c>
      <c r="U259" s="222">
        <v>0.03</v>
      </c>
      <c r="V259" s="222">
        <f>ROUND(E259*U259,2)</f>
        <v>2.2200000000000002</v>
      </c>
      <c r="W259" s="222"/>
      <c r="X259" s="222" t="s">
        <v>193</v>
      </c>
      <c r="Y259" s="213"/>
      <c r="Z259" s="213"/>
      <c r="AA259" s="213"/>
      <c r="AB259" s="213"/>
      <c r="AC259" s="213"/>
      <c r="AD259" s="213"/>
      <c r="AE259" s="213"/>
      <c r="AF259" s="213"/>
      <c r="AG259" s="213" t="s">
        <v>194</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9">
        <v>168</v>
      </c>
      <c r="B260" s="240" t="s">
        <v>1070</v>
      </c>
      <c r="C260" s="252" t="s">
        <v>1071</v>
      </c>
      <c r="D260" s="241" t="s">
        <v>364</v>
      </c>
      <c r="E260" s="242">
        <v>180</v>
      </c>
      <c r="F260" s="243"/>
      <c r="G260" s="244">
        <f>ROUND(E260*F260,2)</f>
        <v>0</v>
      </c>
      <c r="H260" s="243"/>
      <c r="I260" s="244">
        <f>ROUND(E260*H260,2)</f>
        <v>0</v>
      </c>
      <c r="J260" s="243"/>
      <c r="K260" s="244">
        <f>ROUND(E260*J260,2)</f>
        <v>0</v>
      </c>
      <c r="L260" s="244">
        <v>21</v>
      </c>
      <c r="M260" s="244">
        <f>G260*(1+L260/100)</f>
        <v>0</v>
      </c>
      <c r="N260" s="244">
        <v>0</v>
      </c>
      <c r="O260" s="244">
        <f>ROUND(E260*N260,2)</f>
        <v>0</v>
      </c>
      <c r="P260" s="244">
        <v>9.2499999999999995E-3</v>
      </c>
      <c r="Q260" s="244">
        <f>ROUND(E260*P260,2)</f>
        <v>1.67</v>
      </c>
      <c r="R260" s="244" t="s">
        <v>720</v>
      </c>
      <c r="S260" s="244" t="s">
        <v>191</v>
      </c>
      <c r="T260" s="245" t="s">
        <v>865</v>
      </c>
      <c r="U260" s="222">
        <v>0.28699999999999998</v>
      </c>
      <c r="V260" s="222">
        <f>ROUND(E260*U260,2)</f>
        <v>51.66</v>
      </c>
      <c r="W260" s="222"/>
      <c r="X260" s="222" t="s">
        <v>193</v>
      </c>
      <c r="Y260" s="213"/>
      <c r="Z260" s="213"/>
      <c r="AA260" s="213"/>
      <c r="AB260" s="213"/>
      <c r="AC260" s="213"/>
      <c r="AD260" s="213"/>
      <c r="AE260" s="213"/>
      <c r="AF260" s="213"/>
      <c r="AG260" s="213" t="s">
        <v>194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c r="A261" s="239">
        <v>169</v>
      </c>
      <c r="B261" s="240" t="s">
        <v>1072</v>
      </c>
      <c r="C261" s="252" t="s">
        <v>1073</v>
      </c>
      <c r="D261" s="241" t="s">
        <v>300</v>
      </c>
      <c r="E261" s="242">
        <v>1</v>
      </c>
      <c r="F261" s="243"/>
      <c r="G261" s="244">
        <f>ROUND(E261*F261,2)</f>
        <v>0</v>
      </c>
      <c r="H261" s="243"/>
      <c r="I261" s="244">
        <f>ROUND(E261*H261,2)</f>
        <v>0</v>
      </c>
      <c r="J261" s="243"/>
      <c r="K261" s="244">
        <f>ROUND(E261*J261,2)</f>
        <v>0</v>
      </c>
      <c r="L261" s="244">
        <v>21</v>
      </c>
      <c r="M261" s="244">
        <f>G261*(1+L261/100)</f>
        <v>0</v>
      </c>
      <c r="N261" s="244">
        <v>0</v>
      </c>
      <c r="O261" s="244">
        <f>ROUND(E261*N261,2)</f>
        <v>0</v>
      </c>
      <c r="P261" s="244">
        <v>0.192</v>
      </c>
      <c r="Q261" s="244">
        <f>ROUND(E261*P261,2)</f>
        <v>0.19</v>
      </c>
      <c r="R261" s="244" t="s">
        <v>720</v>
      </c>
      <c r="S261" s="244" t="s">
        <v>191</v>
      </c>
      <c r="T261" s="245" t="s">
        <v>865</v>
      </c>
      <c r="U261" s="222">
        <v>0.60199999999999998</v>
      </c>
      <c r="V261" s="222">
        <f>ROUND(E261*U261,2)</f>
        <v>0.6</v>
      </c>
      <c r="W261" s="222"/>
      <c r="X261" s="222" t="s">
        <v>193</v>
      </c>
      <c r="Y261" s="213"/>
      <c r="Z261" s="213"/>
      <c r="AA261" s="213"/>
      <c r="AB261" s="213"/>
      <c r="AC261" s="213"/>
      <c r="AD261" s="213"/>
      <c r="AE261" s="213"/>
      <c r="AF261" s="213"/>
      <c r="AG261" s="213" t="s">
        <v>194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c r="A262" s="239">
        <v>170</v>
      </c>
      <c r="B262" s="240" t="s">
        <v>504</v>
      </c>
      <c r="C262" s="252" t="s">
        <v>1074</v>
      </c>
      <c r="D262" s="241" t="s">
        <v>625</v>
      </c>
      <c r="E262" s="242">
        <v>1</v>
      </c>
      <c r="F262" s="243"/>
      <c r="G262" s="244">
        <f>ROUND(E262*F262,2)</f>
        <v>0</v>
      </c>
      <c r="H262" s="243"/>
      <c r="I262" s="244">
        <f>ROUND(E262*H262,2)</f>
        <v>0</v>
      </c>
      <c r="J262" s="243"/>
      <c r="K262" s="244">
        <f>ROUND(E262*J262,2)</f>
        <v>0</v>
      </c>
      <c r="L262" s="244">
        <v>21</v>
      </c>
      <c r="M262" s="244">
        <f>G262*(1+L262/100)</f>
        <v>0</v>
      </c>
      <c r="N262" s="244">
        <v>0</v>
      </c>
      <c r="O262" s="244">
        <f>ROUND(E262*N262,2)</f>
        <v>0</v>
      </c>
      <c r="P262" s="244">
        <v>0.2</v>
      </c>
      <c r="Q262" s="244">
        <f>ROUND(E262*P262,2)</f>
        <v>0.2</v>
      </c>
      <c r="R262" s="244"/>
      <c r="S262" s="244" t="s">
        <v>400</v>
      </c>
      <c r="T262" s="245" t="s">
        <v>401</v>
      </c>
      <c r="U262" s="222">
        <v>0</v>
      </c>
      <c r="V262" s="222">
        <f>ROUND(E262*U262,2)</f>
        <v>0</v>
      </c>
      <c r="W262" s="222"/>
      <c r="X262" s="222" t="s">
        <v>193</v>
      </c>
      <c r="Y262" s="213"/>
      <c r="Z262" s="213"/>
      <c r="AA262" s="213"/>
      <c r="AB262" s="213"/>
      <c r="AC262" s="213"/>
      <c r="AD262" s="213"/>
      <c r="AE262" s="213"/>
      <c r="AF262" s="213"/>
      <c r="AG262" s="213" t="s">
        <v>194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c r="A263" s="239">
        <v>171</v>
      </c>
      <c r="B263" s="240" t="s">
        <v>1075</v>
      </c>
      <c r="C263" s="252" t="s">
        <v>1076</v>
      </c>
      <c r="D263" s="241" t="s">
        <v>243</v>
      </c>
      <c r="E263" s="242">
        <v>738.81500000000005</v>
      </c>
      <c r="F263" s="243"/>
      <c r="G263" s="244">
        <f>ROUND(E263*F263,2)</f>
        <v>0</v>
      </c>
      <c r="H263" s="243"/>
      <c r="I263" s="244">
        <f>ROUND(E263*H263,2)</f>
        <v>0</v>
      </c>
      <c r="J263" s="243"/>
      <c r="K263" s="244">
        <f>ROUND(E263*J263,2)</f>
        <v>0</v>
      </c>
      <c r="L263" s="244">
        <v>21</v>
      </c>
      <c r="M263" s="244">
        <f>G263*(1+L263/100)</f>
        <v>0</v>
      </c>
      <c r="N263" s="244">
        <v>0</v>
      </c>
      <c r="O263" s="244">
        <f>ROUND(E263*N263,2)</f>
        <v>0</v>
      </c>
      <c r="P263" s="244">
        <v>1E-3</v>
      </c>
      <c r="Q263" s="244">
        <f>ROUND(E263*P263,2)</f>
        <v>0.74</v>
      </c>
      <c r="R263" s="244"/>
      <c r="S263" s="244" t="s">
        <v>400</v>
      </c>
      <c r="T263" s="245" t="s">
        <v>865</v>
      </c>
      <c r="U263" s="222">
        <v>0.105</v>
      </c>
      <c r="V263" s="222">
        <f>ROUND(E263*U263,2)</f>
        <v>77.58</v>
      </c>
      <c r="W263" s="222"/>
      <c r="X263" s="222" t="s">
        <v>193</v>
      </c>
      <c r="Y263" s="213"/>
      <c r="Z263" s="213"/>
      <c r="AA263" s="213"/>
      <c r="AB263" s="213"/>
      <c r="AC263" s="213"/>
      <c r="AD263" s="213"/>
      <c r="AE263" s="213"/>
      <c r="AF263" s="213"/>
      <c r="AG263" s="213" t="s">
        <v>194</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c r="A264" s="239">
        <v>172</v>
      </c>
      <c r="B264" s="240" t="s">
        <v>1077</v>
      </c>
      <c r="C264" s="252" t="s">
        <v>1078</v>
      </c>
      <c r="D264" s="241" t="s">
        <v>300</v>
      </c>
      <c r="E264" s="242">
        <v>74</v>
      </c>
      <c r="F264" s="243"/>
      <c r="G264" s="244">
        <f>ROUND(E264*F264,2)</f>
        <v>0</v>
      </c>
      <c r="H264" s="243"/>
      <c r="I264" s="244">
        <f>ROUND(E264*H264,2)</f>
        <v>0</v>
      </c>
      <c r="J264" s="243"/>
      <c r="K264" s="244">
        <f>ROUND(E264*J264,2)</f>
        <v>0</v>
      </c>
      <c r="L264" s="244">
        <v>21</v>
      </c>
      <c r="M264" s="244">
        <f>G264*(1+L264/100)</f>
        <v>0</v>
      </c>
      <c r="N264" s="244">
        <v>0</v>
      </c>
      <c r="O264" s="244">
        <f>ROUND(E264*N264,2)</f>
        <v>0</v>
      </c>
      <c r="P264" s="244">
        <v>8.2000000000000003E-2</v>
      </c>
      <c r="Q264" s="244">
        <f>ROUND(E264*P264,2)</f>
        <v>6.07</v>
      </c>
      <c r="R264" s="244"/>
      <c r="S264" s="244" t="s">
        <v>400</v>
      </c>
      <c r="T264" s="245" t="s">
        <v>865</v>
      </c>
      <c r="U264" s="222">
        <v>0.58799999999999997</v>
      </c>
      <c r="V264" s="222">
        <f>ROUND(E264*U264,2)</f>
        <v>43.51</v>
      </c>
      <c r="W264" s="222"/>
      <c r="X264" s="222" t="s">
        <v>193</v>
      </c>
      <c r="Y264" s="213"/>
      <c r="Z264" s="213"/>
      <c r="AA264" s="213"/>
      <c r="AB264" s="213"/>
      <c r="AC264" s="213"/>
      <c r="AD264" s="213"/>
      <c r="AE264" s="213"/>
      <c r="AF264" s="213"/>
      <c r="AG264" s="213" t="s">
        <v>194</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0">
        <v>173</v>
      </c>
      <c r="B265" s="231" t="s">
        <v>506</v>
      </c>
      <c r="C265" s="250" t="s">
        <v>507</v>
      </c>
      <c r="D265" s="232" t="s">
        <v>258</v>
      </c>
      <c r="E265" s="233">
        <v>64.823759999999993</v>
      </c>
      <c r="F265" s="234"/>
      <c r="G265" s="235">
        <f>ROUND(E265*F265,2)</f>
        <v>0</v>
      </c>
      <c r="H265" s="234"/>
      <c r="I265" s="235">
        <f>ROUND(E265*H265,2)</f>
        <v>0</v>
      </c>
      <c r="J265" s="234"/>
      <c r="K265" s="235">
        <f>ROUND(E265*J265,2)</f>
        <v>0</v>
      </c>
      <c r="L265" s="235">
        <v>21</v>
      </c>
      <c r="M265" s="235">
        <f>G265*(1+L265/100)</f>
        <v>0</v>
      </c>
      <c r="N265" s="235">
        <v>0</v>
      </c>
      <c r="O265" s="235">
        <f>ROUND(E265*N265,2)</f>
        <v>0</v>
      </c>
      <c r="P265" s="235">
        <v>0</v>
      </c>
      <c r="Q265" s="235">
        <f>ROUND(E265*P265,2)</f>
        <v>0</v>
      </c>
      <c r="R265" s="235" t="s">
        <v>449</v>
      </c>
      <c r="S265" s="235" t="s">
        <v>191</v>
      </c>
      <c r="T265" s="236" t="s">
        <v>192</v>
      </c>
      <c r="U265" s="222">
        <v>9.9000000000000005E-2</v>
      </c>
      <c r="V265" s="222">
        <f>ROUND(E265*U265,2)</f>
        <v>6.42</v>
      </c>
      <c r="W265" s="222"/>
      <c r="X265" s="222" t="s">
        <v>508</v>
      </c>
      <c r="Y265" s="213"/>
      <c r="Z265" s="213"/>
      <c r="AA265" s="213"/>
      <c r="AB265" s="213"/>
      <c r="AC265" s="213"/>
      <c r="AD265" s="213"/>
      <c r="AE265" s="213"/>
      <c r="AF265" s="213"/>
      <c r="AG265" s="213" t="s">
        <v>509</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1">
      <c r="A266" s="220"/>
      <c r="B266" s="221"/>
      <c r="C266" s="251" t="s">
        <v>510</v>
      </c>
      <c r="D266" s="238"/>
      <c r="E266" s="238"/>
      <c r="F266" s="238"/>
      <c r="G266" s="238"/>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196</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39">
        <v>174</v>
      </c>
      <c r="B267" s="240" t="s">
        <v>511</v>
      </c>
      <c r="C267" s="252" t="s">
        <v>512</v>
      </c>
      <c r="D267" s="241" t="s">
        <v>258</v>
      </c>
      <c r="E267" s="242">
        <v>64.823759999999993</v>
      </c>
      <c r="F267" s="243"/>
      <c r="G267" s="244">
        <f>ROUND(E267*F267,2)</f>
        <v>0</v>
      </c>
      <c r="H267" s="243"/>
      <c r="I267" s="244">
        <f>ROUND(E267*H267,2)</f>
        <v>0</v>
      </c>
      <c r="J267" s="243"/>
      <c r="K267" s="244">
        <f>ROUND(E267*J267,2)</f>
        <v>0</v>
      </c>
      <c r="L267" s="244">
        <v>21</v>
      </c>
      <c r="M267" s="244">
        <f>G267*(1+L267/100)</f>
        <v>0</v>
      </c>
      <c r="N267" s="244">
        <v>0</v>
      </c>
      <c r="O267" s="244">
        <f>ROUND(E267*N267,2)</f>
        <v>0</v>
      </c>
      <c r="P267" s="244">
        <v>0</v>
      </c>
      <c r="Q267" s="244">
        <f>ROUND(E267*P267,2)</f>
        <v>0</v>
      </c>
      <c r="R267" s="244" t="s">
        <v>455</v>
      </c>
      <c r="S267" s="244" t="s">
        <v>191</v>
      </c>
      <c r="T267" s="245" t="s">
        <v>192</v>
      </c>
      <c r="U267" s="222">
        <v>0.94199999999999995</v>
      </c>
      <c r="V267" s="222">
        <f>ROUND(E267*U267,2)</f>
        <v>61.06</v>
      </c>
      <c r="W267" s="222"/>
      <c r="X267" s="222" t="s">
        <v>508</v>
      </c>
      <c r="Y267" s="213"/>
      <c r="Z267" s="213"/>
      <c r="AA267" s="213"/>
      <c r="AB267" s="213"/>
      <c r="AC267" s="213"/>
      <c r="AD267" s="213"/>
      <c r="AE267" s="213"/>
      <c r="AF267" s="213"/>
      <c r="AG267" s="213" t="s">
        <v>509</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39">
        <v>175</v>
      </c>
      <c r="B268" s="240" t="s">
        <v>513</v>
      </c>
      <c r="C268" s="252" t="s">
        <v>514</v>
      </c>
      <c r="D268" s="241" t="s">
        <v>258</v>
      </c>
      <c r="E268" s="242">
        <v>64.823759999999993</v>
      </c>
      <c r="F268" s="243"/>
      <c r="G268" s="244">
        <f>ROUND(E268*F268,2)</f>
        <v>0</v>
      </c>
      <c r="H268" s="243"/>
      <c r="I268" s="244">
        <f>ROUND(E268*H268,2)</f>
        <v>0</v>
      </c>
      <c r="J268" s="243"/>
      <c r="K268" s="244">
        <f>ROUND(E268*J268,2)</f>
        <v>0</v>
      </c>
      <c r="L268" s="244">
        <v>21</v>
      </c>
      <c r="M268" s="244">
        <f>G268*(1+L268/100)</f>
        <v>0</v>
      </c>
      <c r="N268" s="244">
        <v>0</v>
      </c>
      <c r="O268" s="244">
        <f>ROUND(E268*N268,2)</f>
        <v>0</v>
      </c>
      <c r="P268" s="244">
        <v>0</v>
      </c>
      <c r="Q268" s="244">
        <f>ROUND(E268*P268,2)</f>
        <v>0</v>
      </c>
      <c r="R268" s="244"/>
      <c r="S268" s="244" t="s">
        <v>191</v>
      </c>
      <c r="T268" s="245" t="s">
        <v>192</v>
      </c>
      <c r="U268" s="222">
        <v>4.2000000000000003E-2</v>
      </c>
      <c r="V268" s="222">
        <f>ROUND(E268*U268,2)</f>
        <v>2.72</v>
      </c>
      <c r="W268" s="222"/>
      <c r="X268" s="222" t="s">
        <v>508</v>
      </c>
      <c r="Y268" s="213"/>
      <c r="Z268" s="213"/>
      <c r="AA268" s="213"/>
      <c r="AB268" s="213"/>
      <c r="AC268" s="213"/>
      <c r="AD268" s="213"/>
      <c r="AE268" s="213"/>
      <c r="AF268" s="213"/>
      <c r="AG268" s="213" t="s">
        <v>509</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39">
        <v>176</v>
      </c>
      <c r="B269" s="240" t="s">
        <v>515</v>
      </c>
      <c r="C269" s="252" t="s">
        <v>516</v>
      </c>
      <c r="D269" s="241" t="s">
        <v>258</v>
      </c>
      <c r="E269" s="242">
        <v>907.53268000000003</v>
      </c>
      <c r="F269" s="243"/>
      <c r="G269" s="244">
        <f>ROUND(E269*F269,2)</f>
        <v>0</v>
      </c>
      <c r="H269" s="243"/>
      <c r="I269" s="244">
        <f>ROUND(E269*H269,2)</f>
        <v>0</v>
      </c>
      <c r="J269" s="243"/>
      <c r="K269" s="244">
        <f>ROUND(E269*J269,2)</f>
        <v>0</v>
      </c>
      <c r="L269" s="244">
        <v>21</v>
      </c>
      <c r="M269" s="244">
        <f>G269*(1+L269/100)</f>
        <v>0</v>
      </c>
      <c r="N269" s="244">
        <v>0</v>
      </c>
      <c r="O269" s="244">
        <f>ROUND(E269*N269,2)</f>
        <v>0</v>
      </c>
      <c r="P269" s="244">
        <v>0</v>
      </c>
      <c r="Q269" s="244">
        <f>ROUND(E269*P269,2)</f>
        <v>0</v>
      </c>
      <c r="R269" s="244"/>
      <c r="S269" s="244" t="s">
        <v>191</v>
      </c>
      <c r="T269" s="245" t="s">
        <v>192</v>
      </c>
      <c r="U269" s="222">
        <v>0</v>
      </c>
      <c r="V269" s="222">
        <f>ROUND(E269*U269,2)</f>
        <v>0</v>
      </c>
      <c r="W269" s="222"/>
      <c r="X269" s="222" t="s">
        <v>508</v>
      </c>
      <c r="Y269" s="213"/>
      <c r="Z269" s="213"/>
      <c r="AA269" s="213"/>
      <c r="AB269" s="213"/>
      <c r="AC269" s="213"/>
      <c r="AD269" s="213"/>
      <c r="AE269" s="213"/>
      <c r="AF269" s="213"/>
      <c r="AG269" s="213" t="s">
        <v>509</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39">
        <v>177</v>
      </c>
      <c r="B270" s="240" t="s">
        <v>1079</v>
      </c>
      <c r="C270" s="252" t="s">
        <v>1080</v>
      </c>
      <c r="D270" s="241" t="s">
        <v>258</v>
      </c>
      <c r="E270" s="242">
        <v>64.823759999999993</v>
      </c>
      <c r="F270" s="243"/>
      <c r="G270" s="244">
        <f>ROUND(E270*F270,2)</f>
        <v>0</v>
      </c>
      <c r="H270" s="243"/>
      <c r="I270" s="244">
        <f>ROUND(E270*H270,2)</f>
        <v>0</v>
      </c>
      <c r="J270" s="243"/>
      <c r="K270" s="244">
        <f>ROUND(E270*J270,2)</f>
        <v>0</v>
      </c>
      <c r="L270" s="244">
        <v>21</v>
      </c>
      <c r="M270" s="244">
        <f>G270*(1+L270/100)</f>
        <v>0</v>
      </c>
      <c r="N270" s="244">
        <v>0</v>
      </c>
      <c r="O270" s="244">
        <f>ROUND(E270*N270,2)</f>
        <v>0</v>
      </c>
      <c r="P270" s="244">
        <v>0</v>
      </c>
      <c r="Q270" s="244">
        <f>ROUND(E270*P270,2)</f>
        <v>0</v>
      </c>
      <c r="R270" s="244" t="s">
        <v>455</v>
      </c>
      <c r="S270" s="244" t="s">
        <v>191</v>
      </c>
      <c r="T270" s="245" t="s">
        <v>865</v>
      </c>
      <c r="U270" s="222">
        <v>0</v>
      </c>
      <c r="V270" s="222">
        <f>ROUND(E270*U270,2)</f>
        <v>0</v>
      </c>
      <c r="W270" s="222"/>
      <c r="X270" s="222" t="s">
        <v>508</v>
      </c>
      <c r="Y270" s="213"/>
      <c r="Z270" s="213"/>
      <c r="AA270" s="213"/>
      <c r="AB270" s="213"/>
      <c r="AC270" s="213"/>
      <c r="AD270" s="213"/>
      <c r="AE270" s="213"/>
      <c r="AF270" s="213"/>
      <c r="AG270" s="213" t="s">
        <v>509</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39">
        <v>178</v>
      </c>
      <c r="B271" s="240" t="s">
        <v>519</v>
      </c>
      <c r="C271" s="252" t="s">
        <v>520</v>
      </c>
      <c r="D271" s="241" t="s">
        <v>258</v>
      </c>
      <c r="E271" s="242">
        <v>64.823759999999993</v>
      </c>
      <c r="F271" s="243"/>
      <c r="G271" s="244">
        <f>ROUND(E271*F271,2)</f>
        <v>0</v>
      </c>
      <c r="H271" s="243"/>
      <c r="I271" s="244">
        <f>ROUND(E271*H271,2)</f>
        <v>0</v>
      </c>
      <c r="J271" s="243"/>
      <c r="K271" s="244">
        <f>ROUND(E271*J271,2)</f>
        <v>0</v>
      </c>
      <c r="L271" s="244">
        <v>21</v>
      </c>
      <c r="M271" s="244">
        <f>G271*(1+L271/100)</f>
        <v>0</v>
      </c>
      <c r="N271" s="244">
        <v>0</v>
      </c>
      <c r="O271" s="244">
        <f>ROUND(E271*N271,2)</f>
        <v>0</v>
      </c>
      <c r="P271" s="244">
        <v>0</v>
      </c>
      <c r="Q271" s="244">
        <f>ROUND(E271*P271,2)</f>
        <v>0</v>
      </c>
      <c r="R271" s="244"/>
      <c r="S271" s="244" t="s">
        <v>191</v>
      </c>
      <c r="T271" s="245" t="s">
        <v>192</v>
      </c>
      <c r="U271" s="222">
        <v>6.0000000000000001E-3</v>
      </c>
      <c r="V271" s="222">
        <f>ROUND(E271*U271,2)</f>
        <v>0.39</v>
      </c>
      <c r="W271" s="222"/>
      <c r="X271" s="222" t="s">
        <v>508</v>
      </c>
      <c r="Y271" s="213"/>
      <c r="Z271" s="213"/>
      <c r="AA271" s="213"/>
      <c r="AB271" s="213"/>
      <c r="AC271" s="213"/>
      <c r="AD271" s="213"/>
      <c r="AE271" s="213"/>
      <c r="AF271" s="213"/>
      <c r="AG271" s="213" t="s">
        <v>509</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c r="A272" s="224" t="s">
        <v>185</v>
      </c>
      <c r="B272" s="225" t="s">
        <v>107</v>
      </c>
      <c r="C272" s="249" t="s">
        <v>108</v>
      </c>
      <c r="D272" s="226"/>
      <c r="E272" s="227"/>
      <c r="F272" s="228"/>
      <c r="G272" s="228">
        <f>SUMIF(AG273:AG274,"&lt;&gt;NOR",G273:G274)</f>
        <v>0</v>
      </c>
      <c r="H272" s="228"/>
      <c r="I272" s="228">
        <f>SUM(I273:I274)</f>
        <v>0</v>
      </c>
      <c r="J272" s="228"/>
      <c r="K272" s="228">
        <f>SUM(K273:K274)</f>
        <v>0</v>
      </c>
      <c r="L272" s="228"/>
      <c r="M272" s="228">
        <f>SUM(M273:M274)</f>
        <v>0</v>
      </c>
      <c r="N272" s="228"/>
      <c r="O272" s="228">
        <f>SUM(O273:O274)</f>
        <v>0</v>
      </c>
      <c r="P272" s="228"/>
      <c r="Q272" s="228">
        <f>SUM(Q273:Q274)</f>
        <v>0</v>
      </c>
      <c r="R272" s="228"/>
      <c r="S272" s="228"/>
      <c r="T272" s="229"/>
      <c r="U272" s="223"/>
      <c r="V272" s="223">
        <f>SUM(V273:V274)</f>
        <v>1169.78</v>
      </c>
      <c r="W272" s="223"/>
      <c r="X272" s="223"/>
      <c r="AG272" t="s">
        <v>186</v>
      </c>
    </row>
    <row r="273" spans="1:60" outlineLevel="1">
      <c r="A273" s="230">
        <v>179</v>
      </c>
      <c r="B273" s="231" t="s">
        <v>1081</v>
      </c>
      <c r="C273" s="250" t="s">
        <v>1082</v>
      </c>
      <c r="D273" s="232" t="s">
        <v>258</v>
      </c>
      <c r="E273" s="233">
        <v>3810.3467599999999</v>
      </c>
      <c r="F273" s="234"/>
      <c r="G273" s="235">
        <f>ROUND(E273*F273,2)</f>
        <v>0</v>
      </c>
      <c r="H273" s="234"/>
      <c r="I273" s="235">
        <f>ROUND(E273*H273,2)</f>
        <v>0</v>
      </c>
      <c r="J273" s="234"/>
      <c r="K273" s="235">
        <f>ROUND(E273*J273,2)</f>
        <v>0</v>
      </c>
      <c r="L273" s="235">
        <v>21</v>
      </c>
      <c r="M273" s="235">
        <f>G273*(1+L273/100)</f>
        <v>0</v>
      </c>
      <c r="N273" s="235">
        <v>0</v>
      </c>
      <c r="O273" s="235">
        <f>ROUND(E273*N273,2)</f>
        <v>0</v>
      </c>
      <c r="P273" s="235">
        <v>0</v>
      </c>
      <c r="Q273" s="235">
        <f>ROUND(E273*P273,2)</f>
        <v>0</v>
      </c>
      <c r="R273" s="235" t="s">
        <v>240</v>
      </c>
      <c r="S273" s="235" t="s">
        <v>191</v>
      </c>
      <c r="T273" s="236" t="s">
        <v>865</v>
      </c>
      <c r="U273" s="222">
        <v>0.307</v>
      </c>
      <c r="V273" s="222">
        <f>ROUND(E273*U273,2)</f>
        <v>1169.78</v>
      </c>
      <c r="W273" s="222"/>
      <c r="X273" s="222" t="s">
        <v>523</v>
      </c>
      <c r="Y273" s="213"/>
      <c r="Z273" s="213"/>
      <c r="AA273" s="213"/>
      <c r="AB273" s="213"/>
      <c r="AC273" s="213"/>
      <c r="AD273" s="213"/>
      <c r="AE273" s="213"/>
      <c r="AF273" s="213"/>
      <c r="AG273" s="213" t="s">
        <v>524</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ht="22.5" outlineLevel="1">
      <c r="A274" s="220"/>
      <c r="B274" s="221"/>
      <c r="C274" s="251" t="s">
        <v>525</v>
      </c>
      <c r="D274" s="238"/>
      <c r="E274" s="238"/>
      <c r="F274" s="238"/>
      <c r="G274" s="238"/>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196</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37" t="str">
        <f>C274</f>
        <v>přesun hmot pro budovy občanské výstavby (JKSO 801), budovy pro bydlení (JKSO 803) budovy pro výrobu a služby (JKSO 812) s nosnou svislou konstrukcí zděnou z cihel nebo tvárnic nebo kovovou</v>
      </c>
      <c r="BB274" s="213"/>
      <c r="BC274" s="213"/>
      <c r="BD274" s="213"/>
      <c r="BE274" s="213"/>
      <c r="BF274" s="213"/>
      <c r="BG274" s="213"/>
      <c r="BH274" s="213"/>
    </row>
    <row r="275" spans="1:60">
      <c r="A275" s="224" t="s">
        <v>185</v>
      </c>
      <c r="B275" s="225" t="s">
        <v>109</v>
      </c>
      <c r="C275" s="249" t="s">
        <v>110</v>
      </c>
      <c r="D275" s="226"/>
      <c r="E275" s="227"/>
      <c r="F275" s="228"/>
      <c r="G275" s="228">
        <f>SUMIF(AG276:AG289,"&lt;&gt;NOR",G276:G289)</f>
        <v>0</v>
      </c>
      <c r="H275" s="228"/>
      <c r="I275" s="228">
        <f>SUM(I276:I289)</f>
        <v>0</v>
      </c>
      <c r="J275" s="228"/>
      <c r="K275" s="228">
        <f>SUM(K276:K289)</f>
        <v>0</v>
      </c>
      <c r="L275" s="228"/>
      <c r="M275" s="228">
        <f>SUM(M276:M289)</f>
        <v>0</v>
      </c>
      <c r="N275" s="228"/>
      <c r="O275" s="228">
        <f>SUM(O276:O289)</f>
        <v>12.229999999999999</v>
      </c>
      <c r="P275" s="228"/>
      <c r="Q275" s="228">
        <f>SUM(Q276:Q289)</f>
        <v>0</v>
      </c>
      <c r="R275" s="228"/>
      <c r="S275" s="228"/>
      <c r="T275" s="229"/>
      <c r="U275" s="223"/>
      <c r="V275" s="223">
        <f>SUM(V276:V289)</f>
        <v>679.29</v>
      </c>
      <c r="W275" s="223"/>
      <c r="X275" s="223"/>
      <c r="AG275" t="s">
        <v>186</v>
      </c>
    </row>
    <row r="276" spans="1:60" ht="22.5" outlineLevel="1">
      <c r="A276" s="239">
        <v>180</v>
      </c>
      <c r="B276" s="240" t="s">
        <v>526</v>
      </c>
      <c r="C276" s="252" t="s">
        <v>527</v>
      </c>
      <c r="D276" s="241" t="s">
        <v>243</v>
      </c>
      <c r="E276" s="242">
        <v>1813.67</v>
      </c>
      <c r="F276" s="243"/>
      <c r="G276" s="244">
        <f>ROUND(E276*F276,2)</f>
        <v>0</v>
      </c>
      <c r="H276" s="243"/>
      <c r="I276" s="244">
        <f>ROUND(E276*H276,2)</f>
        <v>0</v>
      </c>
      <c r="J276" s="243"/>
      <c r="K276" s="244">
        <f>ROUND(E276*J276,2)</f>
        <v>0</v>
      </c>
      <c r="L276" s="244">
        <v>21</v>
      </c>
      <c r="M276" s="244">
        <f>G276*(1+L276/100)</f>
        <v>0</v>
      </c>
      <c r="N276" s="244">
        <v>3.3E-4</v>
      </c>
      <c r="O276" s="244">
        <f>ROUND(E276*N276,2)</f>
        <v>0.6</v>
      </c>
      <c r="P276" s="244">
        <v>0</v>
      </c>
      <c r="Q276" s="244">
        <f>ROUND(E276*P276,2)</f>
        <v>0</v>
      </c>
      <c r="R276" s="244" t="s">
        <v>485</v>
      </c>
      <c r="S276" s="244" t="s">
        <v>191</v>
      </c>
      <c r="T276" s="245" t="s">
        <v>192</v>
      </c>
      <c r="U276" s="222">
        <v>2.75E-2</v>
      </c>
      <c r="V276" s="222">
        <f>ROUND(E276*U276,2)</f>
        <v>49.88</v>
      </c>
      <c r="W276" s="222"/>
      <c r="X276" s="222" t="s">
        <v>193</v>
      </c>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ht="33.75" outlineLevel="1">
      <c r="A277" s="239">
        <v>181</v>
      </c>
      <c r="B277" s="240" t="s">
        <v>528</v>
      </c>
      <c r="C277" s="252" t="s">
        <v>529</v>
      </c>
      <c r="D277" s="241" t="s">
        <v>243</v>
      </c>
      <c r="E277" s="242">
        <v>93.465999999999994</v>
      </c>
      <c r="F277" s="243"/>
      <c r="G277" s="244">
        <f>ROUND(E277*F277,2)</f>
        <v>0</v>
      </c>
      <c r="H277" s="243"/>
      <c r="I277" s="244">
        <f>ROUND(E277*H277,2)</f>
        <v>0</v>
      </c>
      <c r="J277" s="243"/>
      <c r="K277" s="244">
        <f>ROUND(E277*J277,2)</f>
        <v>0</v>
      </c>
      <c r="L277" s="244">
        <v>21</v>
      </c>
      <c r="M277" s="244">
        <f>G277*(1+L277/100)</f>
        <v>0</v>
      </c>
      <c r="N277" s="244">
        <v>5.1999999999999995E-4</v>
      </c>
      <c r="O277" s="244">
        <f>ROUND(E277*N277,2)</f>
        <v>0.05</v>
      </c>
      <c r="P277" s="244">
        <v>0</v>
      </c>
      <c r="Q277" s="244">
        <f>ROUND(E277*P277,2)</f>
        <v>0</v>
      </c>
      <c r="R277" s="244" t="s">
        <v>485</v>
      </c>
      <c r="S277" s="244" t="s">
        <v>191</v>
      </c>
      <c r="T277" s="245" t="s">
        <v>192</v>
      </c>
      <c r="U277" s="222">
        <v>4.9000000000000002E-2</v>
      </c>
      <c r="V277" s="222">
        <f>ROUND(E277*U277,2)</f>
        <v>4.58</v>
      </c>
      <c r="W277" s="222"/>
      <c r="X277" s="222" t="s">
        <v>193</v>
      </c>
      <c r="Y277" s="213"/>
      <c r="Z277" s="213"/>
      <c r="AA277" s="213"/>
      <c r="AB277" s="213"/>
      <c r="AC277" s="213"/>
      <c r="AD277" s="213"/>
      <c r="AE277" s="213"/>
      <c r="AF277" s="213"/>
      <c r="AG277" s="213" t="s">
        <v>194</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9">
        <v>182</v>
      </c>
      <c r="B278" s="240" t="s">
        <v>530</v>
      </c>
      <c r="C278" s="252" t="s">
        <v>531</v>
      </c>
      <c r="D278" s="241" t="s">
        <v>243</v>
      </c>
      <c r="E278" s="242">
        <v>1813.67</v>
      </c>
      <c r="F278" s="243"/>
      <c r="G278" s="244">
        <f>ROUND(E278*F278,2)</f>
        <v>0</v>
      </c>
      <c r="H278" s="243"/>
      <c r="I278" s="244">
        <f>ROUND(E278*H278,2)</f>
        <v>0</v>
      </c>
      <c r="J278" s="243"/>
      <c r="K278" s="244">
        <f>ROUND(E278*J278,2)</f>
        <v>0</v>
      </c>
      <c r="L278" s="244">
        <v>21</v>
      </c>
      <c r="M278" s="244">
        <f>G278*(1+L278/100)</f>
        <v>0</v>
      </c>
      <c r="N278" s="244">
        <v>4.0999999999999999E-4</v>
      </c>
      <c r="O278" s="244">
        <f>ROUND(E278*N278,2)</f>
        <v>0.74</v>
      </c>
      <c r="P278" s="244">
        <v>0</v>
      </c>
      <c r="Q278" s="244">
        <f>ROUND(E278*P278,2)</f>
        <v>0</v>
      </c>
      <c r="R278" s="244" t="s">
        <v>485</v>
      </c>
      <c r="S278" s="244" t="s">
        <v>191</v>
      </c>
      <c r="T278" s="245" t="s">
        <v>192</v>
      </c>
      <c r="U278" s="222">
        <v>0.22991</v>
      </c>
      <c r="V278" s="222">
        <f>ROUND(E278*U278,2)</f>
        <v>416.98</v>
      </c>
      <c r="W278" s="222"/>
      <c r="X278" s="222" t="s">
        <v>193</v>
      </c>
      <c r="Y278" s="213"/>
      <c r="Z278" s="213"/>
      <c r="AA278" s="213"/>
      <c r="AB278" s="213"/>
      <c r="AC278" s="213"/>
      <c r="AD278" s="213"/>
      <c r="AE278" s="213"/>
      <c r="AF278" s="213"/>
      <c r="AG278" s="213" t="s">
        <v>194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1">
      <c r="A279" s="239">
        <v>183</v>
      </c>
      <c r="B279" s="240" t="s">
        <v>532</v>
      </c>
      <c r="C279" s="252" t="s">
        <v>533</v>
      </c>
      <c r="D279" s="241" t="s">
        <v>243</v>
      </c>
      <c r="E279" s="242">
        <v>93.465999999999994</v>
      </c>
      <c r="F279" s="243"/>
      <c r="G279" s="244">
        <f>ROUND(E279*F279,2)</f>
        <v>0</v>
      </c>
      <c r="H279" s="243"/>
      <c r="I279" s="244">
        <f>ROUND(E279*H279,2)</f>
        <v>0</v>
      </c>
      <c r="J279" s="243"/>
      <c r="K279" s="244">
        <f>ROUND(E279*J279,2)</f>
        <v>0</v>
      </c>
      <c r="L279" s="244">
        <v>21</v>
      </c>
      <c r="M279" s="244">
        <f>G279*(1+L279/100)</f>
        <v>0</v>
      </c>
      <c r="N279" s="244">
        <v>5.8E-4</v>
      </c>
      <c r="O279" s="244">
        <f>ROUND(E279*N279,2)</f>
        <v>0.05</v>
      </c>
      <c r="P279" s="244">
        <v>0</v>
      </c>
      <c r="Q279" s="244">
        <f>ROUND(E279*P279,2)</f>
        <v>0</v>
      </c>
      <c r="R279" s="244" t="s">
        <v>485</v>
      </c>
      <c r="S279" s="244" t="s">
        <v>191</v>
      </c>
      <c r="T279" s="245" t="s">
        <v>192</v>
      </c>
      <c r="U279" s="222">
        <v>0.26600000000000001</v>
      </c>
      <c r="V279" s="222">
        <f>ROUND(E279*U279,2)</f>
        <v>24.86</v>
      </c>
      <c r="W279" s="222"/>
      <c r="X279" s="222" t="s">
        <v>193</v>
      </c>
      <c r="Y279" s="213"/>
      <c r="Z279" s="213"/>
      <c r="AA279" s="213"/>
      <c r="AB279" s="213"/>
      <c r="AC279" s="213"/>
      <c r="AD279" s="213"/>
      <c r="AE279" s="213"/>
      <c r="AF279" s="213"/>
      <c r="AG279" s="213" t="s">
        <v>194</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1">
      <c r="A280" s="239">
        <v>184</v>
      </c>
      <c r="B280" s="240" t="s">
        <v>1083</v>
      </c>
      <c r="C280" s="252" t="s">
        <v>1084</v>
      </c>
      <c r="D280" s="241" t="s">
        <v>243</v>
      </c>
      <c r="E280" s="242">
        <v>214.89687000000001</v>
      </c>
      <c r="F280" s="243"/>
      <c r="G280" s="244">
        <f>ROUND(E280*F280,2)</f>
        <v>0</v>
      </c>
      <c r="H280" s="243"/>
      <c r="I280" s="244">
        <f>ROUND(E280*H280,2)</f>
        <v>0</v>
      </c>
      <c r="J280" s="243"/>
      <c r="K280" s="244">
        <f>ROUND(E280*J280,2)</f>
        <v>0</v>
      </c>
      <c r="L280" s="244">
        <v>21</v>
      </c>
      <c r="M280" s="244">
        <f>G280*(1+L280/100)</f>
        <v>0</v>
      </c>
      <c r="N280" s="244">
        <v>2.1000000000000001E-4</v>
      </c>
      <c r="O280" s="244">
        <f>ROUND(E280*N280,2)</f>
        <v>0.05</v>
      </c>
      <c r="P280" s="244">
        <v>0</v>
      </c>
      <c r="Q280" s="244">
        <f>ROUND(E280*P280,2)</f>
        <v>0</v>
      </c>
      <c r="R280" s="244" t="s">
        <v>485</v>
      </c>
      <c r="S280" s="244" t="s">
        <v>191</v>
      </c>
      <c r="T280" s="245" t="s">
        <v>192</v>
      </c>
      <c r="U280" s="222">
        <v>9.5000000000000001E-2</v>
      </c>
      <c r="V280" s="222">
        <f>ROUND(E280*U280,2)</f>
        <v>20.420000000000002</v>
      </c>
      <c r="W280" s="222"/>
      <c r="X280" s="222" t="s">
        <v>193</v>
      </c>
      <c r="Y280" s="213"/>
      <c r="Z280" s="213"/>
      <c r="AA280" s="213"/>
      <c r="AB280" s="213"/>
      <c r="AC280" s="213"/>
      <c r="AD280" s="213"/>
      <c r="AE280" s="213"/>
      <c r="AF280" s="213"/>
      <c r="AG280" s="213" t="s">
        <v>194</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39">
        <v>185</v>
      </c>
      <c r="B281" s="240" t="s">
        <v>1085</v>
      </c>
      <c r="C281" s="252" t="s">
        <v>1086</v>
      </c>
      <c r="D281" s="241" t="s">
        <v>243</v>
      </c>
      <c r="E281" s="242">
        <v>214.89687000000001</v>
      </c>
      <c r="F281" s="243"/>
      <c r="G281" s="244">
        <f>ROUND(E281*F281,2)</f>
        <v>0</v>
      </c>
      <c r="H281" s="243"/>
      <c r="I281" s="244">
        <f>ROUND(E281*H281,2)</f>
        <v>0</v>
      </c>
      <c r="J281" s="243"/>
      <c r="K281" s="244">
        <f>ROUND(E281*J281,2)</f>
        <v>0</v>
      </c>
      <c r="L281" s="244">
        <v>21</v>
      </c>
      <c r="M281" s="244">
        <f>G281*(1+L281/100)</f>
        <v>0</v>
      </c>
      <c r="N281" s="244">
        <v>3.3999999999999998E-3</v>
      </c>
      <c r="O281" s="244">
        <f>ROUND(E281*N281,2)</f>
        <v>0.73</v>
      </c>
      <c r="P281" s="244">
        <v>0</v>
      </c>
      <c r="Q281" s="244">
        <f>ROUND(E281*P281,2)</f>
        <v>0</v>
      </c>
      <c r="R281" s="244" t="s">
        <v>485</v>
      </c>
      <c r="S281" s="244" t="s">
        <v>191</v>
      </c>
      <c r="T281" s="245" t="s">
        <v>192</v>
      </c>
      <c r="U281" s="222">
        <v>0.38500000000000001</v>
      </c>
      <c r="V281" s="222">
        <f>ROUND(E281*U281,2)</f>
        <v>82.74</v>
      </c>
      <c r="W281" s="222"/>
      <c r="X281" s="222" t="s">
        <v>193</v>
      </c>
      <c r="Y281" s="213"/>
      <c r="Z281" s="213"/>
      <c r="AA281" s="213"/>
      <c r="AB281" s="213"/>
      <c r="AC281" s="213"/>
      <c r="AD281" s="213"/>
      <c r="AE281" s="213"/>
      <c r="AF281" s="213"/>
      <c r="AG281" s="213" t="s">
        <v>194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ht="22.5" outlineLevel="1">
      <c r="A282" s="239">
        <v>186</v>
      </c>
      <c r="B282" s="240" t="s">
        <v>1087</v>
      </c>
      <c r="C282" s="252" t="s">
        <v>1088</v>
      </c>
      <c r="D282" s="241" t="s">
        <v>364</v>
      </c>
      <c r="E282" s="242">
        <v>178.8</v>
      </c>
      <c r="F282" s="243"/>
      <c r="G282" s="244">
        <f>ROUND(E282*F282,2)</f>
        <v>0</v>
      </c>
      <c r="H282" s="243"/>
      <c r="I282" s="244">
        <f>ROUND(E282*H282,2)</f>
        <v>0</v>
      </c>
      <c r="J282" s="243"/>
      <c r="K282" s="244">
        <f>ROUND(E282*J282,2)</f>
        <v>0</v>
      </c>
      <c r="L282" s="244">
        <v>21</v>
      </c>
      <c r="M282" s="244">
        <f>G282*(1+L282/100)</f>
        <v>0</v>
      </c>
      <c r="N282" s="244">
        <v>2.9E-4</v>
      </c>
      <c r="O282" s="244">
        <f>ROUND(E282*N282,2)</f>
        <v>0.05</v>
      </c>
      <c r="P282" s="244">
        <v>0</v>
      </c>
      <c r="Q282" s="244">
        <f>ROUND(E282*P282,2)</f>
        <v>0</v>
      </c>
      <c r="R282" s="244" t="s">
        <v>485</v>
      </c>
      <c r="S282" s="244" t="s">
        <v>191</v>
      </c>
      <c r="T282" s="245" t="s">
        <v>192</v>
      </c>
      <c r="U282" s="222">
        <v>0.11</v>
      </c>
      <c r="V282" s="222">
        <f>ROUND(E282*U282,2)</f>
        <v>19.670000000000002</v>
      </c>
      <c r="W282" s="222"/>
      <c r="X282" s="222" t="s">
        <v>193</v>
      </c>
      <c r="Y282" s="213"/>
      <c r="Z282" s="213"/>
      <c r="AA282" s="213"/>
      <c r="AB282" s="213"/>
      <c r="AC282" s="213"/>
      <c r="AD282" s="213"/>
      <c r="AE282" s="213"/>
      <c r="AF282" s="213"/>
      <c r="AG282" s="213" t="s">
        <v>194</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c r="A283" s="230">
        <v>187</v>
      </c>
      <c r="B283" s="231" t="s">
        <v>534</v>
      </c>
      <c r="C283" s="250" t="s">
        <v>535</v>
      </c>
      <c r="D283" s="232" t="s">
        <v>243</v>
      </c>
      <c r="E283" s="233">
        <v>76.48</v>
      </c>
      <c r="F283" s="234"/>
      <c r="G283" s="235">
        <f>ROUND(E283*F283,2)</f>
        <v>0</v>
      </c>
      <c r="H283" s="234"/>
      <c r="I283" s="235">
        <f>ROUND(E283*H283,2)</f>
        <v>0</v>
      </c>
      <c r="J283" s="234"/>
      <c r="K283" s="235">
        <f>ROUND(E283*J283,2)</f>
        <v>0</v>
      </c>
      <c r="L283" s="235">
        <v>21</v>
      </c>
      <c r="M283" s="235">
        <f>G283*(1+L283/100)</f>
        <v>0</v>
      </c>
      <c r="N283" s="235">
        <v>7.1000000000000002E-4</v>
      </c>
      <c r="O283" s="235">
        <f>ROUND(E283*N283,2)</f>
        <v>0.05</v>
      </c>
      <c r="P283" s="235">
        <v>0</v>
      </c>
      <c r="Q283" s="235">
        <f>ROUND(E283*P283,2)</f>
        <v>0</v>
      </c>
      <c r="R283" s="235" t="s">
        <v>485</v>
      </c>
      <c r="S283" s="235" t="s">
        <v>191</v>
      </c>
      <c r="T283" s="236" t="s">
        <v>192</v>
      </c>
      <c r="U283" s="222">
        <v>0.34</v>
      </c>
      <c r="V283" s="222">
        <f>ROUND(E283*U283,2)</f>
        <v>26</v>
      </c>
      <c r="W283" s="222"/>
      <c r="X283" s="222" t="s">
        <v>193</v>
      </c>
      <c r="Y283" s="213"/>
      <c r="Z283" s="213"/>
      <c r="AA283" s="213"/>
      <c r="AB283" s="213"/>
      <c r="AC283" s="213"/>
      <c r="AD283" s="213"/>
      <c r="AE283" s="213"/>
      <c r="AF283" s="213"/>
      <c r="AG283" s="213" t="s">
        <v>194</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1" t="s">
        <v>536</v>
      </c>
      <c r="D284" s="238"/>
      <c r="E284" s="238"/>
      <c r="F284" s="238"/>
      <c r="G284" s="238"/>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196</v>
      </c>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9">
        <v>188</v>
      </c>
      <c r="B285" s="240" t="s">
        <v>537</v>
      </c>
      <c r="C285" s="252" t="s">
        <v>538</v>
      </c>
      <c r="D285" s="241" t="s">
        <v>243</v>
      </c>
      <c r="E285" s="242">
        <v>76.48</v>
      </c>
      <c r="F285" s="243"/>
      <c r="G285" s="244">
        <f>ROUND(E285*F285,2)</f>
        <v>0</v>
      </c>
      <c r="H285" s="243"/>
      <c r="I285" s="244">
        <f>ROUND(E285*H285,2)</f>
        <v>0</v>
      </c>
      <c r="J285" s="243"/>
      <c r="K285" s="244">
        <f>ROUND(E285*J285,2)</f>
        <v>0</v>
      </c>
      <c r="L285" s="244">
        <v>21</v>
      </c>
      <c r="M285" s="244">
        <f>G285*(1+L285/100)</f>
        <v>0</v>
      </c>
      <c r="N285" s="244">
        <v>1.9000000000000001E-4</v>
      </c>
      <c r="O285" s="244">
        <f>ROUND(E285*N285,2)</f>
        <v>0.01</v>
      </c>
      <c r="P285" s="244">
        <v>0</v>
      </c>
      <c r="Q285" s="244">
        <f>ROUND(E285*P285,2)</f>
        <v>0</v>
      </c>
      <c r="R285" s="244" t="s">
        <v>485</v>
      </c>
      <c r="S285" s="244" t="s">
        <v>191</v>
      </c>
      <c r="T285" s="245" t="s">
        <v>192</v>
      </c>
      <c r="U285" s="222">
        <v>0.19600000000000001</v>
      </c>
      <c r="V285" s="222">
        <f>ROUND(E285*U285,2)</f>
        <v>14.99</v>
      </c>
      <c r="W285" s="222"/>
      <c r="X285" s="222" t="s">
        <v>193</v>
      </c>
      <c r="Y285" s="213"/>
      <c r="Z285" s="213"/>
      <c r="AA285" s="213"/>
      <c r="AB285" s="213"/>
      <c r="AC285" s="213"/>
      <c r="AD285" s="213"/>
      <c r="AE285" s="213"/>
      <c r="AF285" s="213"/>
      <c r="AG285" s="213" t="s">
        <v>194</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2.5" outlineLevel="1">
      <c r="A286" s="239">
        <v>189</v>
      </c>
      <c r="B286" s="240" t="s">
        <v>539</v>
      </c>
      <c r="C286" s="252" t="s">
        <v>540</v>
      </c>
      <c r="D286" s="241" t="s">
        <v>243</v>
      </c>
      <c r="E286" s="242">
        <v>2193.2064</v>
      </c>
      <c r="F286" s="243"/>
      <c r="G286" s="244">
        <f>ROUND(E286*F286,2)</f>
        <v>0</v>
      </c>
      <c r="H286" s="243"/>
      <c r="I286" s="244">
        <f>ROUND(E286*H286,2)</f>
        <v>0</v>
      </c>
      <c r="J286" s="243"/>
      <c r="K286" s="244">
        <f>ROUND(E286*J286,2)</f>
        <v>0</v>
      </c>
      <c r="L286" s="244">
        <v>21</v>
      </c>
      <c r="M286" s="244">
        <f>G286*(1+L286/100)</f>
        <v>0</v>
      </c>
      <c r="N286" s="244">
        <v>4.4999999999999997E-3</v>
      </c>
      <c r="O286" s="244">
        <f>ROUND(E286*N286,2)</f>
        <v>9.8699999999999992</v>
      </c>
      <c r="P286" s="244">
        <v>0</v>
      </c>
      <c r="Q286" s="244">
        <f>ROUND(E286*P286,2)</f>
        <v>0</v>
      </c>
      <c r="R286" s="244" t="s">
        <v>340</v>
      </c>
      <c r="S286" s="244" t="s">
        <v>191</v>
      </c>
      <c r="T286" s="245" t="s">
        <v>192</v>
      </c>
      <c r="U286" s="222">
        <v>0</v>
      </c>
      <c r="V286" s="222">
        <f>ROUND(E286*U286,2)</f>
        <v>0</v>
      </c>
      <c r="W286" s="222"/>
      <c r="X286" s="222" t="s">
        <v>341</v>
      </c>
      <c r="Y286" s="213"/>
      <c r="Z286" s="213"/>
      <c r="AA286" s="213"/>
      <c r="AB286" s="213"/>
      <c r="AC286" s="213"/>
      <c r="AD286" s="213"/>
      <c r="AE286" s="213"/>
      <c r="AF286" s="213"/>
      <c r="AG286" s="213" t="s">
        <v>342</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9">
        <v>190</v>
      </c>
      <c r="B287" s="240" t="s">
        <v>541</v>
      </c>
      <c r="C287" s="252" t="s">
        <v>542</v>
      </c>
      <c r="D287" s="241" t="s">
        <v>243</v>
      </c>
      <c r="E287" s="242">
        <v>84.128</v>
      </c>
      <c r="F287" s="243"/>
      <c r="G287" s="244">
        <f>ROUND(E287*F287,2)</f>
        <v>0</v>
      </c>
      <c r="H287" s="243"/>
      <c r="I287" s="244">
        <f>ROUND(E287*H287,2)</f>
        <v>0</v>
      </c>
      <c r="J287" s="243"/>
      <c r="K287" s="244">
        <f>ROUND(E287*J287,2)</f>
        <v>0</v>
      </c>
      <c r="L287" s="244">
        <v>21</v>
      </c>
      <c r="M287" s="244">
        <f>G287*(1+L287/100)</f>
        <v>0</v>
      </c>
      <c r="N287" s="244">
        <v>2.9999999999999997E-4</v>
      </c>
      <c r="O287" s="244">
        <f>ROUND(E287*N287,2)</f>
        <v>0.03</v>
      </c>
      <c r="P287" s="244">
        <v>0</v>
      </c>
      <c r="Q287" s="244">
        <f>ROUND(E287*P287,2)</f>
        <v>0</v>
      </c>
      <c r="R287" s="244" t="s">
        <v>340</v>
      </c>
      <c r="S287" s="244" t="s">
        <v>191</v>
      </c>
      <c r="T287" s="245" t="s">
        <v>192</v>
      </c>
      <c r="U287" s="222">
        <v>0</v>
      </c>
      <c r="V287" s="222">
        <f>ROUND(E287*U287,2)</f>
        <v>0</v>
      </c>
      <c r="W287" s="222"/>
      <c r="X287" s="222" t="s">
        <v>341</v>
      </c>
      <c r="Y287" s="213"/>
      <c r="Z287" s="213"/>
      <c r="AA287" s="213"/>
      <c r="AB287" s="213"/>
      <c r="AC287" s="213"/>
      <c r="AD287" s="213"/>
      <c r="AE287" s="213"/>
      <c r="AF287" s="213"/>
      <c r="AG287" s="213" t="s">
        <v>342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30">
        <v>191</v>
      </c>
      <c r="B288" s="231" t="s">
        <v>543</v>
      </c>
      <c r="C288" s="250" t="s">
        <v>544</v>
      </c>
      <c r="D288" s="232" t="s">
        <v>258</v>
      </c>
      <c r="E288" s="233">
        <v>12.23606</v>
      </c>
      <c r="F288" s="234"/>
      <c r="G288" s="235">
        <f>ROUND(E288*F288,2)</f>
        <v>0</v>
      </c>
      <c r="H288" s="234"/>
      <c r="I288" s="235">
        <f>ROUND(E288*H288,2)</f>
        <v>0</v>
      </c>
      <c r="J288" s="234"/>
      <c r="K288" s="235">
        <f>ROUND(E288*J288,2)</f>
        <v>0</v>
      </c>
      <c r="L288" s="235">
        <v>21</v>
      </c>
      <c r="M288" s="235">
        <f>G288*(1+L288/100)</f>
        <v>0</v>
      </c>
      <c r="N288" s="235">
        <v>0</v>
      </c>
      <c r="O288" s="235">
        <f>ROUND(E288*N288,2)</f>
        <v>0</v>
      </c>
      <c r="P288" s="235">
        <v>0</v>
      </c>
      <c r="Q288" s="235">
        <f>ROUND(E288*P288,2)</f>
        <v>0</v>
      </c>
      <c r="R288" s="235" t="s">
        <v>485</v>
      </c>
      <c r="S288" s="235" t="s">
        <v>191</v>
      </c>
      <c r="T288" s="236" t="s">
        <v>192</v>
      </c>
      <c r="U288" s="222">
        <v>1.5669999999999999</v>
      </c>
      <c r="V288" s="222">
        <f>ROUND(E288*U288,2)</f>
        <v>19.170000000000002</v>
      </c>
      <c r="W288" s="222"/>
      <c r="X288" s="222" t="s">
        <v>523</v>
      </c>
      <c r="Y288" s="213"/>
      <c r="Z288" s="213"/>
      <c r="AA288" s="213"/>
      <c r="AB288" s="213"/>
      <c r="AC288" s="213"/>
      <c r="AD288" s="213"/>
      <c r="AE288" s="213"/>
      <c r="AF288" s="213"/>
      <c r="AG288" s="213" t="s">
        <v>524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1" t="s">
        <v>545</v>
      </c>
      <c r="D289" s="238"/>
      <c r="E289" s="238"/>
      <c r="F289" s="238"/>
      <c r="G289" s="238"/>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196</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c r="A290" s="224" t="s">
        <v>185</v>
      </c>
      <c r="B290" s="225" t="s">
        <v>111</v>
      </c>
      <c r="C290" s="249" t="s">
        <v>112</v>
      </c>
      <c r="D290" s="226"/>
      <c r="E290" s="227"/>
      <c r="F290" s="228"/>
      <c r="G290" s="228">
        <f>SUMIF(AG291:AG319,"&lt;&gt;NOR",G291:G319)</f>
        <v>0</v>
      </c>
      <c r="H290" s="228"/>
      <c r="I290" s="228">
        <f>SUM(I291:I319)</f>
        <v>0</v>
      </c>
      <c r="J290" s="228"/>
      <c r="K290" s="228">
        <f>SUM(K291:K319)</f>
        <v>0</v>
      </c>
      <c r="L290" s="228"/>
      <c r="M290" s="228">
        <f>SUM(M291:M319)</f>
        <v>0</v>
      </c>
      <c r="N290" s="228"/>
      <c r="O290" s="228">
        <f>SUM(O291:O319)</f>
        <v>43.160000000000004</v>
      </c>
      <c r="P290" s="228"/>
      <c r="Q290" s="228">
        <f>SUM(Q291:Q319)</f>
        <v>0</v>
      </c>
      <c r="R290" s="228"/>
      <c r="S290" s="228"/>
      <c r="T290" s="229"/>
      <c r="U290" s="223"/>
      <c r="V290" s="223">
        <f>SUM(V291:V319)</f>
        <v>2470.8799999999997</v>
      </c>
      <c r="W290" s="223"/>
      <c r="X290" s="223"/>
      <c r="AG290" t="s">
        <v>186</v>
      </c>
    </row>
    <row r="291" spans="1:60" outlineLevel="1">
      <c r="A291" s="239">
        <v>192</v>
      </c>
      <c r="B291" s="240" t="s">
        <v>546</v>
      </c>
      <c r="C291" s="252" t="s">
        <v>547</v>
      </c>
      <c r="D291" s="241" t="s">
        <v>300</v>
      </c>
      <c r="E291" s="242">
        <v>26</v>
      </c>
      <c r="F291" s="243"/>
      <c r="G291" s="244">
        <f>ROUND(E291*F291,2)</f>
        <v>0</v>
      </c>
      <c r="H291" s="243"/>
      <c r="I291" s="244">
        <f>ROUND(E291*H291,2)</f>
        <v>0</v>
      </c>
      <c r="J291" s="243"/>
      <c r="K291" s="244">
        <f>ROUND(E291*J291,2)</f>
        <v>0</v>
      </c>
      <c r="L291" s="244">
        <v>21</v>
      </c>
      <c r="M291" s="244">
        <f>G291*(1+L291/100)</f>
        <v>0</v>
      </c>
      <c r="N291" s="244">
        <v>4.4200000000000003E-3</v>
      </c>
      <c r="O291" s="244">
        <f>ROUND(E291*N291,2)</f>
        <v>0.11</v>
      </c>
      <c r="P291" s="244">
        <v>0</v>
      </c>
      <c r="Q291" s="244">
        <f>ROUND(E291*P291,2)</f>
        <v>0</v>
      </c>
      <c r="R291" s="244" t="s">
        <v>485</v>
      </c>
      <c r="S291" s="244" t="s">
        <v>191</v>
      </c>
      <c r="T291" s="245" t="s">
        <v>192</v>
      </c>
      <c r="U291" s="222">
        <v>1.84</v>
      </c>
      <c r="V291" s="222">
        <f>ROUND(E291*U291,2)</f>
        <v>47.84</v>
      </c>
      <c r="W291" s="222"/>
      <c r="X291" s="222" t="s">
        <v>193</v>
      </c>
      <c r="Y291" s="213"/>
      <c r="Z291" s="213"/>
      <c r="AA291" s="213"/>
      <c r="AB291" s="213"/>
      <c r="AC291" s="213"/>
      <c r="AD291" s="213"/>
      <c r="AE291" s="213"/>
      <c r="AF291" s="213"/>
      <c r="AG291" s="213" t="s">
        <v>194</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9">
        <v>193</v>
      </c>
      <c r="B292" s="240" t="s">
        <v>548</v>
      </c>
      <c r="C292" s="252" t="s">
        <v>549</v>
      </c>
      <c r="D292" s="241" t="s">
        <v>243</v>
      </c>
      <c r="E292" s="242">
        <v>1143.4974999999999</v>
      </c>
      <c r="F292" s="243"/>
      <c r="G292" s="244">
        <f>ROUND(E292*F292,2)</f>
        <v>0</v>
      </c>
      <c r="H292" s="243"/>
      <c r="I292" s="244">
        <f>ROUND(E292*H292,2)</f>
        <v>0</v>
      </c>
      <c r="J292" s="243"/>
      <c r="K292" s="244">
        <f>ROUND(E292*J292,2)</f>
        <v>0</v>
      </c>
      <c r="L292" s="244">
        <v>21</v>
      </c>
      <c r="M292" s="244">
        <f>G292*(1+L292/100)</f>
        <v>0</v>
      </c>
      <c r="N292" s="244">
        <v>3.3E-4</v>
      </c>
      <c r="O292" s="244">
        <f>ROUND(E292*N292,2)</f>
        <v>0.38</v>
      </c>
      <c r="P292" s="244">
        <v>0</v>
      </c>
      <c r="Q292" s="244">
        <f>ROUND(E292*P292,2)</f>
        <v>0</v>
      </c>
      <c r="R292" s="244" t="s">
        <v>485</v>
      </c>
      <c r="S292" s="244" t="s">
        <v>191</v>
      </c>
      <c r="T292" s="245" t="s">
        <v>192</v>
      </c>
      <c r="U292" s="222">
        <v>2.75E-2</v>
      </c>
      <c r="V292" s="222">
        <f>ROUND(E292*U292,2)</f>
        <v>31.45</v>
      </c>
      <c r="W292" s="222"/>
      <c r="X292" s="222" t="s">
        <v>193</v>
      </c>
      <c r="Y292" s="213"/>
      <c r="Z292" s="213"/>
      <c r="AA292" s="213"/>
      <c r="AB292" s="213"/>
      <c r="AC292" s="213"/>
      <c r="AD292" s="213"/>
      <c r="AE292" s="213"/>
      <c r="AF292" s="213"/>
      <c r="AG292" s="213" t="s">
        <v>194</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c r="A293" s="239">
        <v>194</v>
      </c>
      <c r="B293" s="240" t="s">
        <v>550</v>
      </c>
      <c r="C293" s="252" t="s">
        <v>551</v>
      </c>
      <c r="D293" s="241" t="s">
        <v>243</v>
      </c>
      <c r="E293" s="242">
        <v>463.49874999999997</v>
      </c>
      <c r="F293" s="243"/>
      <c r="G293" s="244">
        <f>ROUND(E293*F293,2)</f>
        <v>0</v>
      </c>
      <c r="H293" s="243"/>
      <c r="I293" s="244">
        <f>ROUND(E293*H293,2)</f>
        <v>0</v>
      </c>
      <c r="J293" s="243"/>
      <c r="K293" s="244">
        <f>ROUND(E293*J293,2)</f>
        <v>0</v>
      </c>
      <c r="L293" s="244">
        <v>21</v>
      </c>
      <c r="M293" s="244">
        <f>G293*(1+L293/100)</f>
        <v>0</v>
      </c>
      <c r="N293" s="244">
        <v>3.5E-4</v>
      </c>
      <c r="O293" s="244">
        <f>ROUND(E293*N293,2)</f>
        <v>0.16</v>
      </c>
      <c r="P293" s="244">
        <v>0</v>
      </c>
      <c r="Q293" s="244">
        <f>ROUND(E293*P293,2)</f>
        <v>0</v>
      </c>
      <c r="R293" s="244" t="s">
        <v>485</v>
      </c>
      <c r="S293" s="244" t="s">
        <v>191</v>
      </c>
      <c r="T293" s="245" t="s">
        <v>192</v>
      </c>
      <c r="U293" s="222">
        <v>0.2</v>
      </c>
      <c r="V293" s="222">
        <f>ROUND(E293*U293,2)</f>
        <v>92.7</v>
      </c>
      <c r="W293" s="222"/>
      <c r="X293" s="222" t="s">
        <v>193</v>
      </c>
      <c r="Y293" s="213"/>
      <c r="Z293" s="213"/>
      <c r="AA293" s="213"/>
      <c r="AB293" s="213"/>
      <c r="AC293" s="213"/>
      <c r="AD293" s="213"/>
      <c r="AE293" s="213"/>
      <c r="AF293" s="213"/>
      <c r="AG293" s="213" t="s">
        <v>194</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9">
        <v>195</v>
      </c>
      <c r="B294" s="240" t="s">
        <v>1089</v>
      </c>
      <c r="C294" s="252" t="s">
        <v>1090</v>
      </c>
      <c r="D294" s="241" t="s">
        <v>243</v>
      </c>
      <c r="E294" s="242">
        <v>1359.9974999999999</v>
      </c>
      <c r="F294" s="243"/>
      <c r="G294" s="244">
        <f>ROUND(E294*F294,2)</f>
        <v>0</v>
      </c>
      <c r="H294" s="243"/>
      <c r="I294" s="244">
        <f>ROUND(E294*H294,2)</f>
        <v>0</v>
      </c>
      <c r="J294" s="243"/>
      <c r="K294" s="244">
        <f>ROUND(E294*J294,2)</f>
        <v>0</v>
      </c>
      <c r="L294" s="244">
        <v>21</v>
      </c>
      <c r="M294" s="244">
        <f>G294*(1+L294/100)</f>
        <v>0</v>
      </c>
      <c r="N294" s="244">
        <v>0</v>
      </c>
      <c r="O294" s="244">
        <f>ROUND(E294*N294,2)</f>
        <v>0</v>
      </c>
      <c r="P294" s="244">
        <v>0</v>
      </c>
      <c r="Q294" s="244">
        <f>ROUND(E294*P294,2)</f>
        <v>0</v>
      </c>
      <c r="R294" s="244" t="s">
        <v>485</v>
      </c>
      <c r="S294" s="244" t="s">
        <v>191</v>
      </c>
      <c r="T294" s="245" t="s">
        <v>192</v>
      </c>
      <c r="U294" s="222">
        <v>0.20699999999999999</v>
      </c>
      <c r="V294" s="222">
        <f>ROUND(E294*U294,2)</f>
        <v>281.52</v>
      </c>
      <c r="W294" s="222"/>
      <c r="X294" s="222" t="s">
        <v>193</v>
      </c>
      <c r="Y294" s="213"/>
      <c r="Z294" s="213"/>
      <c r="AA294" s="213"/>
      <c r="AB294" s="213"/>
      <c r="AC294" s="213"/>
      <c r="AD294" s="213"/>
      <c r="AE294" s="213"/>
      <c r="AF294" s="213"/>
      <c r="AG294" s="213" t="s">
        <v>194</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39">
        <v>196</v>
      </c>
      <c r="B295" s="240" t="s">
        <v>552</v>
      </c>
      <c r="C295" s="252" t="s">
        <v>553</v>
      </c>
      <c r="D295" s="241" t="s">
        <v>243</v>
      </c>
      <c r="E295" s="242">
        <v>441.17775</v>
      </c>
      <c r="F295" s="243"/>
      <c r="G295" s="244">
        <f>ROUND(E295*F295,2)</f>
        <v>0</v>
      </c>
      <c r="H295" s="243"/>
      <c r="I295" s="244">
        <f>ROUND(E295*H295,2)</f>
        <v>0</v>
      </c>
      <c r="J295" s="243"/>
      <c r="K295" s="244">
        <f>ROUND(E295*J295,2)</f>
        <v>0</v>
      </c>
      <c r="L295" s="244">
        <v>21</v>
      </c>
      <c r="M295" s="244">
        <f>G295*(1+L295/100)</f>
        <v>0</v>
      </c>
      <c r="N295" s="244">
        <v>0</v>
      </c>
      <c r="O295" s="244">
        <f>ROUND(E295*N295,2)</f>
        <v>0</v>
      </c>
      <c r="P295" s="244">
        <v>0</v>
      </c>
      <c r="Q295" s="244">
        <f>ROUND(E295*P295,2)</f>
        <v>0</v>
      </c>
      <c r="R295" s="244" t="s">
        <v>485</v>
      </c>
      <c r="S295" s="244" t="s">
        <v>191</v>
      </c>
      <c r="T295" s="245" t="s">
        <v>192</v>
      </c>
      <c r="U295" s="222">
        <v>0.84799999999999998</v>
      </c>
      <c r="V295" s="222">
        <f>ROUND(E295*U295,2)</f>
        <v>374.12</v>
      </c>
      <c r="W295" s="222"/>
      <c r="X295" s="222" t="s">
        <v>193</v>
      </c>
      <c r="Y295" s="213"/>
      <c r="Z295" s="213"/>
      <c r="AA295" s="213"/>
      <c r="AB295" s="213"/>
      <c r="AC295" s="213"/>
      <c r="AD295" s="213"/>
      <c r="AE295" s="213"/>
      <c r="AF295" s="213"/>
      <c r="AG295" s="213" t="s">
        <v>194</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33.75" outlineLevel="1">
      <c r="A296" s="239">
        <v>197</v>
      </c>
      <c r="B296" s="240" t="s">
        <v>1091</v>
      </c>
      <c r="C296" s="252" t="s">
        <v>1092</v>
      </c>
      <c r="D296" s="241" t="s">
        <v>243</v>
      </c>
      <c r="E296" s="242">
        <v>1347.1990000000001</v>
      </c>
      <c r="F296" s="243"/>
      <c r="G296" s="244">
        <f>ROUND(E296*F296,2)</f>
        <v>0</v>
      </c>
      <c r="H296" s="243"/>
      <c r="I296" s="244">
        <f>ROUND(E296*H296,2)</f>
        <v>0</v>
      </c>
      <c r="J296" s="243"/>
      <c r="K296" s="244">
        <f>ROUND(E296*J296,2)</f>
        <v>0</v>
      </c>
      <c r="L296" s="244">
        <v>21</v>
      </c>
      <c r="M296" s="244">
        <f>G296*(1+L296/100)</f>
        <v>0</v>
      </c>
      <c r="N296" s="244">
        <v>0</v>
      </c>
      <c r="O296" s="244">
        <f>ROUND(E296*N296,2)</f>
        <v>0</v>
      </c>
      <c r="P296" s="244">
        <v>0</v>
      </c>
      <c r="Q296" s="244">
        <f>ROUND(E296*P296,2)</f>
        <v>0</v>
      </c>
      <c r="R296" s="244" t="s">
        <v>485</v>
      </c>
      <c r="S296" s="244" t="s">
        <v>191</v>
      </c>
      <c r="T296" s="245" t="s">
        <v>192</v>
      </c>
      <c r="U296" s="222">
        <v>0.91459999999999997</v>
      </c>
      <c r="V296" s="222">
        <f>ROUND(E296*U296,2)</f>
        <v>1232.1500000000001</v>
      </c>
      <c r="W296" s="222"/>
      <c r="X296" s="222" t="s">
        <v>193</v>
      </c>
      <c r="Y296" s="213"/>
      <c r="Z296" s="213"/>
      <c r="AA296" s="213"/>
      <c r="AB296" s="213"/>
      <c r="AC296" s="213"/>
      <c r="AD296" s="213"/>
      <c r="AE296" s="213"/>
      <c r="AF296" s="213"/>
      <c r="AG296" s="213" t="s">
        <v>194</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ht="22.5" outlineLevel="1">
      <c r="A297" s="230">
        <v>198</v>
      </c>
      <c r="B297" s="231" t="s">
        <v>1093</v>
      </c>
      <c r="C297" s="250" t="s">
        <v>1094</v>
      </c>
      <c r="D297" s="232" t="s">
        <v>364</v>
      </c>
      <c r="E297" s="233">
        <v>104.8</v>
      </c>
      <c r="F297" s="234"/>
      <c r="G297" s="235">
        <f>ROUND(E297*F297,2)</f>
        <v>0</v>
      </c>
      <c r="H297" s="234"/>
      <c r="I297" s="235">
        <f>ROUND(E297*H297,2)</f>
        <v>0</v>
      </c>
      <c r="J297" s="234"/>
      <c r="K297" s="235">
        <f>ROUND(E297*J297,2)</f>
        <v>0</v>
      </c>
      <c r="L297" s="235">
        <v>21</v>
      </c>
      <c r="M297" s="235">
        <f>G297*(1+L297/100)</f>
        <v>0</v>
      </c>
      <c r="N297" s="235">
        <v>5.8E-4</v>
      </c>
      <c r="O297" s="235">
        <f>ROUND(E297*N297,2)</f>
        <v>0.06</v>
      </c>
      <c r="P297" s="235">
        <v>0</v>
      </c>
      <c r="Q297" s="235">
        <f>ROUND(E297*P297,2)</f>
        <v>0</v>
      </c>
      <c r="R297" s="235" t="s">
        <v>485</v>
      </c>
      <c r="S297" s="235" t="s">
        <v>191</v>
      </c>
      <c r="T297" s="236" t="s">
        <v>192</v>
      </c>
      <c r="U297" s="222">
        <v>0.189</v>
      </c>
      <c r="V297" s="222">
        <f>ROUND(E297*U297,2)</f>
        <v>19.809999999999999</v>
      </c>
      <c r="W297" s="222"/>
      <c r="X297" s="222" t="s">
        <v>193</v>
      </c>
      <c r="Y297" s="213"/>
      <c r="Z297" s="213"/>
      <c r="AA297" s="213"/>
      <c r="AB297" s="213"/>
      <c r="AC297" s="213"/>
      <c r="AD297" s="213"/>
      <c r="AE297" s="213"/>
      <c r="AF297" s="213"/>
      <c r="AG297" s="213" t="s">
        <v>194</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1" t="s">
        <v>556</v>
      </c>
      <c r="D298" s="238"/>
      <c r="E298" s="238"/>
      <c r="F298" s="238"/>
      <c r="G298" s="238"/>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196</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c r="A299" s="230">
        <v>199</v>
      </c>
      <c r="B299" s="231" t="s">
        <v>554</v>
      </c>
      <c r="C299" s="250" t="s">
        <v>555</v>
      </c>
      <c r="D299" s="232" t="s">
        <v>364</v>
      </c>
      <c r="E299" s="233">
        <v>227.48</v>
      </c>
      <c r="F299" s="234"/>
      <c r="G299" s="235">
        <f>ROUND(E299*F299,2)</f>
        <v>0</v>
      </c>
      <c r="H299" s="234"/>
      <c r="I299" s="235">
        <f>ROUND(E299*H299,2)</f>
        <v>0</v>
      </c>
      <c r="J299" s="234"/>
      <c r="K299" s="235">
        <f>ROUND(E299*J299,2)</f>
        <v>0</v>
      </c>
      <c r="L299" s="235">
        <v>21</v>
      </c>
      <c r="M299" s="235">
        <f>G299*(1+L299/100)</f>
        <v>0</v>
      </c>
      <c r="N299" s="235">
        <v>7.6000000000000004E-4</v>
      </c>
      <c r="O299" s="235">
        <f>ROUND(E299*N299,2)</f>
        <v>0.17</v>
      </c>
      <c r="P299" s="235">
        <v>0</v>
      </c>
      <c r="Q299" s="235">
        <f>ROUND(E299*P299,2)</f>
        <v>0</v>
      </c>
      <c r="R299" s="235" t="s">
        <v>485</v>
      </c>
      <c r="S299" s="235" t="s">
        <v>191</v>
      </c>
      <c r="T299" s="236" t="s">
        <v>192</v>
      </c>
      <c r="U299" s="222">
        <v>0.189</v>
      </c>
      <c r="V299" s="222">
        <f>ROUND(E299*U299,2)</f>
        <v>42.99</v>
      </c>
      <c r="W299" s="222"/>
      <c r="X299" s="222" t="s">
        <v>193</v>
      </c>
      <c r="Y299" s="213"/>
      <c r="Z299" s="213"/>
      <c r="AA299" s="213"/>
      <c r="AB299" s="213"/>
      <c r="AC299" s="213"/>
      <c r="AD299" s="213"/>
      <c r="AE299" s="213"/>
      <c r="AF299" s="213"/>
      <c r="AG299" s="213" t="s">
        <v>194</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1" t="s">
        <v>556</v>
      </c>
      <c r="D300" s="238"/>
      <c r="E300" s="238"/>
      <c r="F300" s="238"/>
      <c r="G300" s="238"/>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196</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1">
      <c r="A301" s="230">
        <v>200</v>
      </c>
      <c r="B301" s="231" t="s">
        <v>557</v>
      </c>
      <c r="C301" s="250" t="s">
        <v>558</v>
      </c>
      <c r="D301" s="232" t="s">
        <v>364</v>
      </c>
      <c r="E301" s="233">
        <v>332.28</v>
      </c>
      <c r="F301" s="234"/>
      <c r="G301" s="235">
        <f>ROUND(E301*F301,2)</f>
        <v>0</v>
      </c>
      <c r="H301" s="234"/>
      <c r="I301" s="235">
        <f>ROUND(E301*H301,2)</f>
        <v>0</v>
      </c>
      <c r="J301" s="234"/>
      <c r="K301" s="235">
        <f>ROUND(E301*J301,2)</f>
        <v>0</v>
      </c>
      <c r="L301" s="235">
        <v>21</v>
      </c>
      <c r="M301" s="235">
        <f>G301*(1+L301/100)</f>
        <v>0</v>
      </c>
      <c r="N301" s="235">
        <v>7.6000000000000004E-4</v>
      </c>
      <c r="O301" s="235">
        <f>ROUND(E301*N301,2)</f>
        <v>0.25</v>
      </c>
      <c r="P301" s="235">
        <v>0</v>
      </c>
      <c r="Q301" s="235">
        <f>ROUND(E301*P301,2)</f>
        <v>0</v>
      </c>
      <c r="R301" s="235" t="s">
        <v>485</v>
      </c>
      <c r="S301" s="235" t="s">
        <v>191</v>
      </c>
      <c r="T301" s="236" t="s">
        <v>192</v>
      </c>
      <c r="U301" s="222">
        <v>0.189</v>
      </c>
      <c r="V301" s="222">
        <f>ROUND(E301*U301,2)</f>
        <v>62.8</v>
      </c>
      <c r="W301" s="222"/>
      <c r="X301" s="222" t="s">
        <v>193</v>
      </c>
      <c r="Y301" s="213"/>
      <c r="Z301" s="213"/>
      <c r="AA301" s="213"/>
      <c r="AB301" s="213"/>
      <c r="AC301" s="213"/>
      <c r="AD301" s="213"/>
      <c r="AE301" s="213"/>
      <c r="AF301" s="213"/>
      <c r="AG301" s="213" t="s">
        <v>194</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1" t="s">
        <v>556</v>
      </c>
      <c r="D302" s="238"/>
      <c r="E302" s="238"/>
      <c r="F302" s="238"/>
      <c r="G302" s="238"/>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196</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ht="22.5" outlineLevel="1">
      <c r="A303" s="239">
        <v>201</v>
      </c>
      <c r="B303" s="240" t="s">
        <v>1095</v>
      </c>
      <c r="C303" s="252" t="s">
        <v>1096</v>
      </c>
      <c r="D303" s="241" t="s">
        <v>243</v>
      </c>
      <c r="E303" s="242">
        <v>187.785</v>
      </c>
      <c r="F303" s="243"/>
      <c r="G303" s="244">
        <f>ROUND(E303*F303,2)</f>
        <v>0</v>
      </c>
      <c r="H303" s="243"/>
      <c r="I303" s="244">
        <f>ROUND(E303*H303,2)</f>
        <v>0</v>
      </c>
      <c r="J303" s="243"/>
      <c r="K303" s="244">
        <f>ROUND(E303*J303,2)</f>
        <v>0</v>
      </c>
      <c r="L303" s="244">
        <v>21</v>
      </c>
      <c r="M303" s="244">
        <f>G303*(1+L303/100)</f>
        <v>0</v>
      </c>
      <c r="N303" s="244">
        <v>0</v>
      </c>
      <c r="O303" s="244">
        <f>ROUND(E303*N303,2)</f>
        <v>0</v>
      </c>
      <c r="P303" s="244">
        <v>0</v>
      </c>
      <c r="Q303" s="244">
        <f>ROUND(E303*P303,2)</f>
        <v>0</v>
      </c>
      <c r="R303" s="244" t="s">
        <v>485</v>
      </c>
      <c r="S303" s="244" t="s">
        <v>191</v>
      </c>
      <c r="T303" s="245" t="s">
        <v>192</v>
      </c>
      <c r="U303" s="222">
        <v>1.7999999999999999E-2</v>
      </c>
      <c r="V303" s="222">
        <f>ROUND(E303*U303,2)</f>
        <v>3.38</v>
      </c>
      <c r="W303" s="222"/>
      <c r="X303" s="222" t="s">
        <v>193</v>
      </c>
      <c r="Y303" s="213"/>
      <c r="Z303" s="213"/>
      <c r="AA303" s="213"/>
      <c r="AB303" s="213"/>
      <c r="AC303" s="213"/>
      <c r="AD303" s="213"/>
      <c r="AE303" s="213"/>
      <c r="AF303" s="213"/>
      <c r="AG303" s="213" t="s">
        <v>194</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ht="33.75" outlineLevel="1">
      <c r="A304" s="239">
        <v>202</v>
      </c>
      <c r="B304" s="240" t="s">
        <v>1097</v>
      </c>
      <c r="C304" s="252" t="s">
        <v>1098</v>
      </c>
      <c r="D304" s="241" t="s">
        <v>243</v>
      </c>
      <c r="E304" s="242">
        <v>375.57</v>
      </c>
      <c r="F304" s="243"/>
      <c r="G304" s="244">
        <f>ROUND(E304*F304,2)</f>
        <v>0</v>
      </c>
      <c r="H304" s="243"/>
      <c r="I304" s="244">
        <f>ROUND(E304*H304,2)</f>
        <v>0</v>
      </c>
      <c r="J304" s="243"/>
      <c r="K304" s="244">
        <f>ROUND(E304*J304,2)</f>
        <v>0</v>
      </c>
      <c r="L304" s="244">
        <v>21</v>
      </c>
      <c r="M304" s="244">
        <f>G304*(1+L304/100)</f>
        <v>0</v>
      </c>
      <c r="N304" s="244">
        <v>0</v>
      </c>
      <c r="O304" s="244">
        <f>ROUND(E304*N304,2)</f>
        <v>0</v>
      </c>
      <c r="P304" s="244">
        <v>0</v>
      </c>
      <c r="Q304" s="244">
        <f>ROUND(E304*P304,2)</f>
        <v>0</v>
      </c>
      <c r="R304" s="244" t="s">
        <v>485</v>
      </c>
      <c r="S304" s="244" t="s">
        <v>191</v>
      </c>
      <c r="T304" s="245" t="s">
        <v>192</v>
      </c>
      <c r="U304" s="222">
        <v>2E-3</v>
      </c>
      <c r="V304" s="222">
        <f>ROUND(E304*U304,2)</f>
        <v>0.75</v>
      </c>
      <c r="W304" s="222"/>
      <c r="X304" s="222" t="s">
        <v>193</v>
      </c>
      <c r="Y304" s="213"/>
      <c r="Z304" s="213"/>
      <c r="AA304" s="213"/>
      <c r="AB304" s="213"/>
      <c r="AC304" s="213"/>
      <c r="AD304" s="213"/>
      <c r="AE304" s="213"/>
      <c r="AF304" s="213"/>
      <c r="AG304" s="213" t="s">
        <v>194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ht="22.5" outlineLevel="1">
      <c r="A305" s="230">
        <v>203</v>
      </c>
      <c r="B305" s="231" t="s">
        <v>561</v>
      </c>
      <c r="C305" s="250" t="s">
        <v>562</v>
      </c>
      <c r="D305" s="232" t="s">
        <v>243</v>
      </c>
      <c r="E305" s="233">
        <v>304.84699999999998</v>
      </c>
      <c r="F305" s="234"/>
      <c r="G305" s="235">
        <f>ROUND(E305*F305,2)</f>
        <v>0</v>
      </c>
      <c r="H305" s="234"/>
      <c r="I305" s="235">
        <f>ROUND(E305*H305,2)</f>
        <v>0</v>
      </c>
      <c r="J305" s="234"/>
      <c r="K305" s="235">
        <f>ROUND(E305*J305,2)</f>
        <v>0</v>
      </c>
      <c r="L305" s="235">
        <v>21</v>
      </c>
      <c r="M305" s="235">
        <f>G305*(1+L305/100)</f>
        <v>0</v>
      </c>
      <c r="N305" s="235">
        <v>3.5E-4</v>
      </c>
      <c r="O305" s="235">
        <f>ROUND(E305*N305,2)</f>
        <v>0.11</v>
      </c>
      <c r="P305" s="235">
        <v>0</v>
      </c>
      <c r="Q305" s="235">
        <f>ROUND(E305*P305,2)</f>
        <v>0</v>
      </c>
      <c r="R305" s="235" t="s">
        <v>485</v>
      </c>
      <c r="S305" s="235" t="s">
        <v>191</v>
      </c>
      <c r="T305" s="236" t="s">
        <v>192</v>
      </c>
      <c r="U305" s="222">
        <v>3.5999999999999997E-2</v>
      </c>
      <c r="V305" s="222">
        <f>ROUND(E305*U305,2)</f>
        <v>10.97</v>
      </c>
      <c r="W305" s="222"/>
      <c r="X305" s="222" t="s">
        <v>193</v>
      </c>
      <c r="Y305" s="213"/>
      <c r="Z305" s="213"/>
      <c r="AA305" s="213"/>
      <c r="AB305" s="213"/>
      <c r="AC305" s="213"/>
      <c r="AD305" s="213"/>
      <c r="AE305" s="213"/>
      <c r="AF305" s="213"/>
      <c r="AG305" s="213" t="s">
        <v>194</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1" t="s">
        <v>563</v>
      </c>
      <c r="D306" s="238"/>
      <c r="E306" s="238"/>
      <c r="F306" s="238"/>
      <c r="G306" s="238"/>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196</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ht="22.5" outlineLevel="1">
      <c r="A307" s="230">
        <v>204</v>
      </c>
      <c r="B307" s="231" t="s">
        <v>564</v>
      </c>
      <c r="C307" s="250" t="s">
        <v>565</v>
      </c>
      <c r="D307" s="232" t="s">
        <v>243</v>
      </c>
      <c r="E307" s="233">
        <v>90.125</v>
      </c>
      <c r="F307" s="234"/>
      <c r="G307" s="235">
        <f>ROUND(E307*F307,2)</f>
        <v>0</v>
      </c>
      <c r="H307" s="234"/>
      <c r="I307" s="235">
        <f>ROUND(E307*H307,2)</f>
        <v>0</v>
      </c>
      <c r="J307" s="234"/>
      <c r="K307" s="235">
        <f>ROUND(E307*J307,2)</f>
        <v>0</v>
      </c>
      <c r="L307" s="235">
        <v>21</v>
      </c>
      <c r="M307" s="235">
        <f>G307*(1+L307/100)</f>
        <v>0</v>
      </c>
      <c r="N307" s="235">
        <v>4.2000000000000002E-4</v>
      </c>
      <c r="O307" s="235">
        <f>ROUND(E307*N307,2)</f>
        <v>0.04</v>
      </c>
      <c r="P307" s="235">
        <v>0</v>
      </c>
      <c r="Q307" s="235">
        <f>ROUND(E307*P307,2)</f>
        <v>0</v>
      </c>
      <c r="R307" s="235" t="s">
        <v>485</v>
      </c>
      <c r="S307" s="235" t="s">
        <v>191</v>
      </c>
      <c r="T307" s="236" t="s">
        <v>192</v>
      </c>
      <c r="U307" s="222">
        <v>0.28999999999999998</v>
      </c>
      <c r="V307" s="222">
        <f>ROUND(E307*U307,2)</f>
        <v>26.14</v>
      </c>
      <c r="W307" s="222"/>
      <c r="X307" s="222" t="s">
        <v>193</v>
      </c>
      <c r="Y307" s="213"/>
      <c r="Z307" s="213"/>
      <c r="AA307" s="213"/>
      <c r="AB307" s="213"/>
      <c r="AC307" s="213"/>
      <c r="AD307" s="213"/>
      <c r="AE307" s="213"/>
      <c r="AF307" s="213"/>
      <c r="AG307" s="213" t="s">
        <v>194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c r="A308" s="220"/>
      <c r="B308" s="221"/>
      <c r="C308" s="251" t="s">
        <v>563</v>
      </c>
      <c r="D308" s="238"/>
      <c r="E308" s="238"/>
      <c r="F308" s="238"/>
      <c r="G308" s="238"/>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196</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ht="22.5" outlineLevel="1">
      <c r="A309" s="239">
        <v>205</v>
      </c>
      <c r="B309" s="240" t="s">
        <v>1099</v>
      </c>
      <c r="C309" s="252" t="s">
        <v>1100</v>
      </c>
      <c r="D309" s="241" t="s">
        <v>243</v>
      </c>
      <c r="E309" s="242">
        <v>214.72200000000001</v>
      </c>
      <c r="F309" s="243"/>
      <c r="G309" s="244">
        <f>ROUND(E309*F309,2)</f>
        <v>0</v>
      </c>
      <c r="H309" s="243"/>
      <c r="I309" s="244">
        <f>ROUND(E309*H309,2)</f>
        <v>0</v>
      </c>
      <c r="J309" s="243"/>
      <c r="K309" s="244">
        <f>ROUND(E309*J309,2)</f>
        <v>0</v>
      </c>
      <c r="L309" s="244">
        <v>21</v>
      </c>
      <c r="M309" s="244">
        <f>G309*(1+L309/100)</f>
        <v>0</v>
      </c>
      <c r="N309" s="244">
        <v>0</v>
      </c>
      <c r="O309" s="244">
        <f>ROUND(E309*N309,2)</f>
        <v>0</v>
      </c>
      <c r="P309" s="244">
        <v>0</v>
      </c>
      <c r="Q309" s="244">
        <f>ROUND(E309*P309,2)</f>
        <v>0</v>
      </c>
      <c r="R309" s="244" t="s">
        <v>485</v>
      </c>
      <c r="S309" s="244" t="s">
        <v>191</v>
      </c>
      <c r="T309" s="245" t="s">
        <v>192</v>
      </c>
      <c r="U309" s="222">
        <v>0.28999999999999998</v>
      </c>
      <c r="V309" s="222">
        <f>ROUND(E309*U309,2)</f>
        <v>62.27</v>
      </c>
      <c r="W309" s="222"/>
      <c r="X309" s="222" t="s">
        <v>193</v>
      </c>
      <c r="Y309" s="213"/>
      <c r="Z309" s="213"/>
      <c r="AA309" s="213"/>
      <c r="AB309" s="213"/>
      <c r="AC309" s="213"/>
      <c r="AD309" s="213"/>
      <c r="AE309" s="213"/>
      <c r="AF309" s="213"/>
      <c r="AG309" s="213" t="s">
        <v>194</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c r="A310" s="230">
        <v>206</v>
      </c>
      <c r="B310" s="231" t="s">
        <v>566</v>
      </c>
      <c r="C310" s="250" t="s">
        <v>567</v>
      </c>
      <c r="D310" s="232" t="s">
        <v>243</v>
      </c>
      <c r="E310" s="233">
        <v>275.28949999999998</v>
      </c>
      <c r="F310" s="234"/>
      <c r="G310" s="235">
        <f>ROUND(E310*F310,2)</f>
        <v>0</v>
      </c>
      <c r="H310" s="234"/>
      <c r="I310" s="235">
        <f>ROUND(E310*H310,2)</f>
        <v>0</v>
      </c>
      <c r="J310" s="234"/>
      <c r="K310" s="235">
        <f>ROUND(E310*J310,2)</f>
        <v>0</v>
      </c>
      <c r="L310" s="235">
        <v>21</v>
      </c>
      <c r="M310" s="235">
        <f>G310*(1+L310/100)</f>
        <v>0</v>
      </c>
      <c r="N310" s="235">
        <v>3.0000000000000001E-5</v>
      </c>
      <c r="O310" s="235">
        <f>ROUND(E310*N310,2)</f>
        <v>0.01</v>
      </c>
      <c r="P310" s="235">
        <v>0</v>
      </c>
      <c r="Q310" s="235">
        <f>ROUND(E310*P310,2)</f>
        <v>0</v>
      </c>
      <c r="R310" s="235" t="s">
        <v>485</v>
      </c>
      <c r="S310" s="235" t="s">
        <v>191</v>
      </c>
      <c r="T310" s="236" t="s">
        <v>192</v>
      </c>
      <c r="U310" s="222">
        <v>0.34</v>
      </c>
      <c r="V310" s="222">
        <f>ROUND(E310*U310,2)</f>
        <v>93.6</v>
      </c>
      <c r="W310" s="222"/>
      <c r="X310" s="222" t="s">
        <v>193</v>
      </c>
      <c r="Y310" s="213"/>
      <c r="Z310" s="213"/>
      <c r="AA310" s="213"/>
      <c r="AB310" s="213"/>
      <c r="AC310" s="213"/>
      <c r="AD310" s="213"/>
      <c r="AE310" s="213"/>
      <c r="AF310" s="213"/>
      <c r="AG310" s="213" t="s">
        <v>194</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c r="A311" s="220"/>
      <c r="B311" s="221"/>
      <c r="C311" s="251" t="s">
        <v>563</v>
      </c>
      <c r="D311" s="238"/>
      <c r="E311" s="238"/>
      <c r="F311" s="238"/>
      <c r="G311" s="238"/>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196</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39">
        <v>207</v>
      </c>
      <c r="B312" s="240" t="s">
        <v>568</v>
      </c>
      <c r="C312" s="252" t="s">
        <v>569</v>
      </c>
      <c r="D312" s="241" t="s">
        <v>243</v>
      </c>
      <c r="E312" s="242">
        <v>1788.3767499999999</v>
      </c>
      <c r="F312" s="243"/>
      <c r="G312" s="244">
        <f>ROUND(E312*F312,2)</f>
        <v>0</v>
      </c>
      <c r="H312" s="243"/>
      <c r="I312" s="244">
        <f>ROUND(E312*H312,2)</f>
        <v>0</v>
      </c>
      <c r="J312" s="243"/>
      <c r="K312" s="244">
        <f>ROUND(E312*J312,2)</f>
        <v>0</v>
      </c>
      <c r="L312" s="244">
        <v>21</v>
      </c>
      <c r="M312" s="244">
        <f>G312*(1+L312/100)</f>
        <v>0</v>
      </c>
      <c r="N312" s="244">
        <v>0</v>
      </c>
      <c r="O312" s="244">
        <f>ROUND(E312*N312,2)</f>
        <v>0</v>
      </c>
      <c r="P312" s="244">
        <v>0</v>
      </c>
      <c r="Q312" s="244">
        <f>ROUND(E312*P312,2)</f>
        <v>0</v>
      </c>
      <c r="R312" s="244"/>
      <c r="S312" s="244" t="s">
        <v>400</v>
      </c>
      <c r="T312" s="245" t="s">
        <v>401</v>
      </c>
      <c r="U312" s="222">
        <v>0</v>
      </c>
      <c r="V312" s="222">
        <f>ROUND(E312*U312,2)</f>
        <v>0</v>
      </c>
      <c r="W312" s="222"/>
      <c r="X312" s="222" t="s">
        <v>193</v>
      </c>
      <c r="Y312" s="213"/>
      <c r="Z312" s="213"/>
      <c r="AA312" s="213"/>
      <c r="AB312" s="213"/>
      <c r="AC312" s="213"/>
      <c r="AD312" s="213"/>
      <c r="AE312" s="213"/>
      <c r="AF312" s="213"/>
      <c r="AG312" s="213" t="s">
        <v>194</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39">
        <v>208</v>
      </c>
      <c r="B313" s="240" t="s">
        <v>1101</v>
      </c>
      <c r="C313" s="252" t="s">
        <v>1102</v>
      </c>
      <c r="D313" s="241" t="s">
        <v>364</v>
      </c>
      <c r="E313" s="242">
        <v>28</v>
      </c>
      <c r="F313" s="243"/>
      <c r="G313" s="244">
        <f>ROUND(E313*F313,2)</f>
        <v>0</v>
      </c>
      <c r="H313" s="243"/>
      <c r="I313" s="244">
        <f>ROUND(E313*H313,2)</f>
        <v>0</v>
      </c>
      <c r="J313" s="243"/>
      <c r="K313" s="244">
        <f>ROUND(E313*J313,2)</f>
        <v>0</v>
      </c>
      <c r="L313" s="244">
        <v>21</v>
      </c>
      <c r="M313" s="244">
        <f>G313*(1+L313/100)</f>
        <v>0</v>
      </c>
      <c r="N313" s="244">
        <v>1.1000000000000001E-3</v>
      </c>
      <c r="O313" s="244">
        <f>ROUND(E313*N313,2)</f>
        <v>0.03</v>
      </c>
      <c r="P313" s="244">
        <v>0</v>
      </c>
      <c r="Q313" s="244">
        <f>ROUND(E313*P313,2)</f>
        <v>0</v>
      </c>
      <c r="R313" s="244"/>
      <c r="S313" s="244" t="s">
        <v>400</v>
      </c>
      <c r="T313" s="245" t="s">
        <v>401</v>
      </c>
      <c r="U313" s="222">
        <v>0</v>
      </c>
      <c r="V313" s="222">
        <f>ROUND(E313*U313,2)</f>
        <v>0</v>
      </c>
      <c r="W313" s="222"/>
      <c r="X313" s="222" t="s">
        <v>193</v>
      </c>
      <c r="Y313" s="213"/>
      <c r="Z313" s="213"/>
      <c r="AA313" s="213"/>
      <c r="AB313" s="213"/>
      <c r="AC313" s="213"/>
      <c r="AD313" s="213"/>
      <c r="AE313" s="213"/>
      <c r="AF313" s="213"/>
      <c r="AG313" s="213" t="s">
        <v>194</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9">
        <v>209</v>
      </c>
      <c r="B314" s="240" t="s">
        <v>570</v>
      </c>
      <c r="C314" s="252" t="s">
        <v>571</v>
      </c>
      <c r="D314" s="241" t="s">
        <v>243</v>
      </c>
      <c r="E314" s="242">
        <v>2373.2161900000001</v>
      </c>
      <c r="F314" s="243"/>
      <c r="G314" s="244">
        <f>ROUND(E314*F314,2)</f>
        <v>0</v>
      </c>
      <c r="H314" s="243"/>
      <c r="I314" s="244">
        <f>ROUND(E314*H314,2)</f>
        <v>0</v>
      </c>
      <c r="J314" s="243"/>
      <c r="K314" s="244">
        <f>ROUND(E314*J314,2)</f>
        <v>0</v>
      </c>
      <c r="L314" s="244">
        <v>21</v>
      </c>
      <c r="M314" s="244">
        <f>G314*(1+L314/100)</f>
        <v>0</v>
      </c>
      <c r="N314" s="244">
        <v>2.3E-3</v>
      </c>
      <c r="O314" s="244">
        <f>ROUND(E314*N314,2)</f>
        <v>5.46</v>
      </c>
      <c r="P314" s="244">
        <v>0</v>
      </c>
      <c r="Q314" s="244">
        <f>ROUND(E314*P314,2)</f>
        <v>0</v>
      </c>
      <c r="R314" s="244" t="s">
        <v>340</v>
      </c>
      <c r="S314" s="244" t="s">
        <v>191</v>
      </c>
      <c r="T314" s="245" t="s">
        <v>192</v>
      </c>
      <c r="U314" s="222">
        <v>0</v>
      </c>
      <c r="V314" s="222">
        <f>ROUND(E314*U314,2)</f>
        <v>0</v>
      </c>
      <c r="W314" s="222"/>
      <c r="X314" s="222" t="s">
        <v>341</v>
      </c>
      <c r="Y314" s="213"/>
      <c r="Z314" s="213"/>
      <c r="AA314" s="213"/>
      <c r="AB314" s="213"/>
      <c r="AC314" s="213"/>
      <c r="AD314" s="213"/>
      <c r="AE314" s="213"/>
      <c r="AF314" s="213"/>
      <c r="AG314" s="213" t="s">
        <v>342</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39">
        <v>210</v>
      </c>
      <c r="B315" s="240" t="s">
        <v>1103</v>
      </c>
      <c r="C315" s="252" t="s">
        <v>1104</v>
      </c>
      <c r="D315" s="241" t="s">
        <v>929</v>
      </c>
      <c r="E315" s="242">
        <v>27078.597000000002</v>
      </c>
      <c r="F315" s="243"/>
      <c r="G315" s="244">
        <f>ROUND(E315*F315,2)</f>
        <v>0</v>
      </c>
      <c r="H315" s="243"/>
      <c r="I315" s="244">
        <f>ROUND(E315*H315,2)</f>
        <v>0</v>
      </c>
      <c r="J315" s="243"/>
      <c r="K315" s="244">
        <f>ROUND(E315*J315,2)</f>
        <v>0</v>
      </c>
      <c r="L315" s="244">
        <v>21</v>
      </c>
      <c r="M315" s="244">
        <f>G315*(1+L315/100)</f>
        <v>0</v>
      </c>
      <c r="N315" s="244">
        <v>1E-3</v>
      </c>
      <c r="O315" s="244">
        <f>ROUND(E315*N315,2)</f>
        <v>27.08</v>
      </c>
      <c r="P315" s="244">
        <v>0</v>
      </c>
      <c r="Q315" s="244">
        <f>ROUND(E315*P315,2)</f>
        <v>0</v>
      </c>
      <c r="R315" s="244" t="s">
        <v>340</v>
      </c>
      <c r="S315" s="244" t="s">
        <v>191</v>
      </c>
      <c r="T315" s="245" t="s">
        <v>192</v>
      </c>
      <c r="U315" s="222">
        <v>0</v>
      </c>
      <c r="V315" s="222">
        <f>ROUND(E315*U315,2)</f>
        <v>0</v>
      </c>
      <c r="W315" s="222"/>
      <c r="X315" s="222" t="s">
        <v>341</v>
      </c>
      <c r="Y315" s="213"/>
      <c r="Z315" s="213"/>
      <c r="AA315" s="213"/>
      <c r="AB315" s="213"/>
      <c r="AC315" s="213"/>
      <c r="AD315" s="213"/>
      <c r="AE315" s="213"/>
      <c r="AF315" s="213"/>
      <c r="AG315" s="213" t="s">
        <v>342</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c r="A316" s="239">
        <v>211</v>
      </c>
      <c r="B316" s="240" t="s">
        <v>1105</v>
      </c>
      <c r="C316" s="252" t="s">
        <v>1106</v>
      </c>
      <c r="D316" s="241" t="s">
        <v>243</v>
      </c>
      <c r="E316" s="242">
        <v>1810.92742</v>
      </c>
      <c r="F316" s="243"/>
      <c r="G316" s="244">
        <f>ROUND(E316*F316,2)</f>
        <v>0</v>
      </c>
      <c r="H316" s="243"/>
      <c r="I316" s="244">
        <f>ROUND(E316*H316,2)</f>
        <v>0</v>
      </c>
      <c r="J316" s="243"/>
      <c r="K316" s="244">
        <f>ROUND(E316*J316,2)</f>
        <v>0</v>
      </c>
      <c r="L316" s="244">
        <v>21</v>
      </c>
      <c r="M316" s="244">
        <f>G316*(1+L316/100)</f>
        <v>0</v>
      </c>
      <c r="N316" s="244">
        <v>3.5000000000000001E-3</v>
      </c>
      <c r="O316" s="244">
        <f>ROUND(E316*N316,2)</f>
        <v>6.34</v>
      </c>
      <c r="P316" s="244">
        <v>0</v>
      </c>
      <c r="Q316" s="244">
        <f>ROUND(E316*P316,2)</f>
        <v>0</v>
      </c>
      <c r="R316" s="244" t="s">
        <v>340</v>
      </c>
      <c r="S316" s="244" t="s">
        <v>191</v>
      </c>
      <c r="T316" s="245" t="s">
        <v>192</v>
      </c>
      <c r="U316" s="222">
        <v>0</v>
      </c>
      <c r="V316" s="222">
        <f>ROUND(E316*U316,2)</f>
        <v>0</v>
      </c>
      <c r="W316" s="222"/>
      <c r="X316" s="222" t="s">
        <v>341</v>
      </c>
      <c r="Y316" s="213"/>
      <c r="Z316" s="213"/>
      <c r="AA316" s="213"/>
      <c r="AB316" s="213"/>
      <c r="AC316" s="213"/>
      <c r="AD316" s="213"/>
      <c r="AE316" s="213"/>
      <c r="AF316" s="213"/>
      <c r="AG316" s="213" t="s">
        <v>342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22.5" outlineLevel="1">
      <c r="A317" s="239">
        <v>212</v>
      </c>
      <c r="B317" s="240" t="s">
        <v>572</v>
      </c>
      <c r="C317" s="252" t="s">
        <v>573</v>
      </c>
      <c r="D317" s="241" t="s">
        <v>243</v>
      </c>
      <c r="E317" s="242">
        <v>636.66731000000004</v>
      </c>
      <c r="F317" s="243"/>
      <c r="G317" s="244">
        <f>ROUND(E317*F317,2)</f>
        <v>0</v>
      </c>
      <c r="H317" s="243"/>
      <c r="I317" s="244">
        <f>ROUND(E317*H317,2)</f>
        <v>0</v>
      </c>
      <c r="J317" s="243"/>
      <c r="K317" s="244">
        <f>ROUND(E317*J317,2)</f>
        <v>0</v>
      </c>
      <c r="L317" s="244">
        <v>21</v>
      </c>
      <c r="M317" s="244">
        <f>G317*(1+L317/100)</f>
        <v>0</v>
      </c>
      <c r="N317" s="244">
        <v>4.6499999999999996E-3</v>
      </c>
      <c r="O317" s="244">
        <f>ROUND(E317*N317,2)</f>
        <v>2.96</v>
      </c>
      <c r="P317" s="244">
        <v>0</v>
      </c>
      <c r="Q317" s="244">
        <f>ROUND(E317*P317,2)</f>
        <v>0</v>
      </c>
      <c r="R317" s="244" t="s">
        <v>340</v>
      </c>
      <c r="S317" s="244" t="s">
        <v>191</v>
      </c>
      <c r="T317" s="245" t="s">
        <v>192</v>
      </c>
      <c r="U317" s="222">
        <v>0</v>
      </c>
      <c r="V317" s="222">
        <f>ROUND(E317*U317,2)</f>
        <v>0</v>
      </c>
      <c r="W317" s="222"/>
      <c r="X317" s="222" t="s">
        <v>341</v>
      </c>
      <c r="Y317" s="213"/>
      <c r="Z317" s="213"/>
      <c r="AA317" s="213"/>
      <c r="AB317" s="213"/>
      <c r="AC317" s="213"/>
      <c r="AD317" s="213"/>
      <c r="AE317" s="213"/>
      <c r="AF317" s="213"/>
      <c r="AG317" s="213" t="s">
        <v>342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30">
        <v>213</v>
      </c>
      <c r="B318" s="231" t="s">
        <v>574</v>
      </c>
      <c r="C318" s="250" t="s">
        <v>575</v>
      </c>
      <c r="D318" s="232" t="s">
        <v>258</v>
      </c>
      <c r="E318" s="233">
        <v>43.160049999999998</v>
      </c>
      <c r="F318" s="234"/>
      <c r="G318" s="235">
        <f>ROUND(E318*F318,2)</f>
        <v>0</v>
      </c>
      <c r="H318" s="234"/>
      <c r="I318" s="235">
        <f>ROUND(E318*H318,2)</f>
        <v>0</v>
      </c>
      <c r="J318" s="234"/>
      <c r="K318" s="235">
        <f>ROUND(E318*J318,2)</f>
        <v>0</v>
      </c>
      <c r="L318" s="235">
        <v>21</v>
      </c>
      <c r="M318" s="235">
        <f>G318*(1+L318/100)</f>
        <v>0</v>
      </c>
      <c r="N318" s="235">
        <v>0</v>
      </c>
      <c r="O318" s="235">
        <f>ROUND(E318*N318,2)</f>
        <v>0</v>
      </c>
      <c r="P318" s="235">
        <v>0</v>
      </c>
      <c r="Q318" s="235">
        <f>ROUND(E318*P318,2)</f>
        <v>0</v>
      </c>
      <c r="R318" s="235" t="s">
        <v>485</v>
      </c>
      <c r="S318" s="235" t="s">
        <v>191</v>
      </c>
      <c r="T318" s="236" t="s">
        <v>192</v>
      </c>
      <c r="U318" s="222">
        <v>2.048</v>
      </c>
      <c r="V318" s="222">
        <f>ROUND(E318*U318,2)</f>
        <v>88.39</v>
      </c>
      <c r="W318" s="222"/>
      <c r="X318" s="222" t="s">
        <v>523</v>
      </c>
      <c r="Y318" s="213"/>
      <c r="Z318" s="213"/>
      <c r="AA318" s="213"/>
      <c r="AB318" s="213"/>
      <c r="AC318" s="213"/>
      <c r="AD318" s="213"/>
      <c r="AE318" s="213"/>
      <c r="AF318" s="213"/>
      <c r="AG318" s="213" t="s">
        <v>524</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20"/>
      <c r="B319" s="221"/>
      <c r="C319" s="251" t="s">
        <v>576</v>
      </c>
      <c r="D319" s="238"/>
      <c r="E319" s="238"/>
      <c r="F319" s="238"/>
      <c r="G319" s="238"/>
      <c r="H319" s="222"/>
      <c r="I319" s="222"/>
      <c r="J319" s="222"/>
      <c r="K319" s="222"/>
      <c r="L319" s="222"/>
      <c r="M319" s="222"/>
      <c r="N319" s="222"/>
      <c r="O319" s="222"/>
      <c r="P319" s="222"/>
      <c r="Q319" s="222"/>
      <c r="R319" s="222"/>
      <c r="S319" s="222"/>
      <c r="T319" s="222"/>
      <c r="U319" s="222"/>
      <c r="V319" s="222"/>
      <c r="W319" s="222"/>
      <c r="X319" s="222"/>
      <c r="Y319" s="213"/>
      <c r="Z319" s="213"/>
      <c r="AA319" s="213"/>
      <c r="AB319" s="213"/>
      <c r="AC319" s="213"/>
      <c r="AD319" s="213"/>
      <c r="AE319" s="213"/>
      <c r="AF319" s="213"/>
      <c r="AG319" s="213" t="s">
        <v>196</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c r="A320" s="224" t="s">
        <v>185</v>
      </c>
      <c r="B320" s="225" t="s">
        <v>113</v>
      </c>
      <c r="C320" s="249" t="s">
        <v>114</v>
      </c>
      <c r="D320" s="226"/>
      <c r="E320" s="227"/>
      <c r="F320" s="228"/>
      <c r="G320" s="228">
        <f>SUMIF(AG321:AG340,"&lt;&gt;NOR",G321:G340)</f>
        <v>0</v>
      </c>
      <c r="H320" s="228"/>
      <c r="I320" s="228">
        <f>SUM(I321:I340)</f>
        <v>0</v>
      </c>
      <c r="J320" s="228"/>
      <c r="K320" s="228">
        <f>SUM(K321:K340)</f>
        <v>0</v>
      </c>
      <c r="L320" s="228"/>
      <c r="M320" s="228">
        <f>SUM(M321:M340)</f>
        <v>0</v>
      </c>
      <c r="N320" s="228"/>
      <c r="O320" s="228">
        <f>SUM(O321:O340)</f>
        <v>74.67</v>
      </c>
      <c r="P320" s="228"/>
      <c r="Q320" s="228">
        <f>SUM(Q321:Q340)</f>
        <v>0</v>
      </c>
      <c r="R320" s="228"/>
      <c r="S320" s="228"/>
      <c r="T320" s="229"/>
      <c r="U320" s="223"/>
      <c r="V320" s="223">
        <f>SUM(V321:V340)</f>
        <v>1006.41</v>
      </c>
      <c r="W320" s="223"/>
      <c r="X320" s="223"/>
      <c r="AG320" t="s">
        <v>186</v>
      </c>
    </row>
    <row r="321" spans="1:60" outlineLevel="1">
      <c r="A321" s="239">
        <v>214</v>
      </c>
      <c r="B321" s="240" t="s">
        <v>577</v>
      </c>
      <c r="C321" s="252" t="s">
        <v>578</v>
      </c>
      <c r="D321" s="241" t="s">
        <v>364</v>
      </c>
      <c r="E321" s="242">
        <v>295.18</v>
      </c>
      <c r="F321" s="243"/>
      <c r="G321" s="244">
        <f>ROUND(E321*F321,2)</f>
        <v>0</v>
      </c>
      <c r="H321" s="243"/>
      <c r="I321" s="244">
        <f>ROUND(E321*H321,2)</f>
        <v>0</v>
      </c>
      <c r="J321" s="243"/>
      <c r="K321" s="244">
        <f>ROUND(E321*J321,2)</f>
        <v>0</v>
      </c>
      <c r="L321" s="244">
        <v>21</v>
      </c>
      <c r="M321" s="244">
        <f>G321*(1+L321/100)</f>
        <v>0</v>
      </c>
      <c r="N321" s="244">
        <v>3.4000000000000002E-4</v>
      </c>
      <c r="O321" s="244">
        <f>ROUND(E321*N321,2)</f>
        <v>0.1</v>
      </c>
      <c r="P321" s="244">
        <v>0</v>
      </c>
      <c r="Q321" s="244">
        <f>ROUND(E321*P321,2)</f>
        <v>0</v>
      </c>
      <c r="R321" s="244" t="s">
        <v>485</v>
      </c>
      <c r="S321" s="244" t="s">
        <v>191</v>
      </c>
      <c r="T321" s="245" t="s">
        <v>192</v>
      </c>
      <c r="U321" s="222">
        <v>0.08</v>
      </c>
      <c r="V321" s="222">
        <f>ROUND(E321*U321,2)</f>
        <v>23.61</v>
      </c>
      <c r="W321" s="222"/>
      <c r="X321" s="222" t="s">
        <v>193</v>
      </c>
      <c r="Y321" s="213"/>
      <c r="Z321" s="213"/>
      <c r="AA321" s="213"/>
      <c r="AB321" s="213"/>
      <c r="AC321" s="213"/>
      <c r="AD321" s="213"/>
      <c r="AE321" s="213"/>
      <c r="AF321" s="213"/>
      <c r="AG321" s="213" t="s">
        <v>194</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39">
        <v>215</v>
      </c>
      <c r="B322" s="240" t="s">
        <v>579</v>
      </c>
      <c r="C322" s="252" t="s">
        <v>580</v>
      </c>
      <c r="D322" s="241" t="s">
        <v>243</v>
      </c>
      <c r="E322" s="242">
        <v>1864.4482499999999</v>
      </c>
      <c r="F322" s="243"/>
      <c r="G322" s="244">
        <f>ROUND(E322*F322,2)</f>
        <v>0</v>
      </c>
      <c r="H322" s="243"/>
      <c r="I322" s="244">
        <f>ROUND(E322*H322,2)</f>
        <v>0</v>
      </c>
      <c r="J322" s="243"/>
      <c r="K322" s="244">
        <f>ROUND(E322*J322,2)</f>
        <v>0</v>
      </c>
      <c r="L322" s="244">
        <v>21</v>
      </c>
      <c r="M322" s="244">
        <f>G322*(1+L322/100)</f>
        <v>0</v>
      </c>
      <c r="N322" s="244">
        <v>0</v>
      </c>
      <c r="O322" s="244">
        <f>ROUND(E322*N322,2)</f>
        <v>0</v>
      </c>
      <c r="P322" s="244">
        <v>0</v>
      </c>
      <c r="Q322" s="244">
        <f>ROUND(E322*P322,2)</f>
        <v>0</v>
      </c>
      <c r="R322" s="244" t="s">
        <v>581</v>
      </c>
      <c r="S322" s="244" t="s">
        <v>191</v>
      </c>
      <c r="T322" s="245" t="s">
        <v>192</v>
      </c>
      <c r="U322" s="222">
        <v>0.08</v>
      </c>
      <c r="V322" s="222">
        <f>ROUND(E322*U322,2)</f>
        <v>149.16</v>
      </c>
      <c r="W322" s="222"/>
      <c r="X322" s="222" t="s">
        <v>193</v>
      </c>
      <c r="Y322" s="213"/>
      <c r="Z322" s="213"/>
      <c r="AA322" s="213"/>
      <c r="AB322" s="213"/>
      <c r="AC322" s="213"/>
      <c r="AD322" s="213"/>
      <c r="AE322" s="213"/>
      <c r="AF322" s="213"/>
      <c r="AG322" s="213" t="s">
        <v>194</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9">
        <v>216</v>
      </c>
      <c r="B323" s="240" t="s">
        <v>582</v>
      </c>
      <c r="C323" s="252" t="s">
        <v>583</v>
      </c>
      <c r="D323" s="241" t="s">
        <v>364</v>
      </c>
      <c r="E323" s="242">
        <v>647.70000000000005</v>
      </c>
      <c r="F323" s="243"/>
      <c r="G323" s="244">
        <f>ROUND(E323*F323,2)</f>
        <v>0</v>
      </c>
      <c r="H323" s="243"/>
      <c r="I323" s="244">
        <f>ROUND(E323*H323,2)</f>
        <v>0</v>
      </c>
      <c r="J323" s="243"/>
      <c r="K323" s="244">
        <f>ROUND(E323*J323,2)</f>
        <v>0</v>
      </c>
      <c r="L323" s="244">
        <v>21</v>
      </c>
      <c r="M323" s="244">
        <f>G323*(1+L323/100)</f>
        <v>0</v>
      </c>
      <c r="N323" s="244">
        <v>0</v>
      </c>
      <c r="O323" s="244">
        <f>ROUND(E323*N323,2)</f>
        <v>0</v>
      </c>
      <c r="P323" s="244">
        <v>0</v>
      </c>
      <c r="Q323" s="244">
        <f>ROUND(E323*P323,2)</f>
        <v>0</v>
      </c>
      <c r="R323" s="244" t="s">
        <v>581</v>
      </c>
      <c r="S323" s="244" t="s">
        <v>191</v>
      </c>
      <c r="T323" s="245" t="s">
        <v>192</v>
      </c>
      <c r="U323" s="222">
        <v>0.05</v>
      </c>
      <c r="V323" s="222">
        <f>ROUND(E323*U323,2)</f>
        <v>32.39</v>
      </c>
      <c r="W323" s="222"/>
      <c r="X323" s="222" t="s">
        <v>193</v>
      </c>
      <c r="Y323" s="213"/>
      <c r="Z323" s="213"/>
      <c r="AA323" s="213"/>
      <c r="AB323" s="213"/>
      <c r="AC323" s="213"/>
      <c r="AD323" s="213"/>
      <c r="AE323" s="213"/>
      <c r="AF323" s="213"/>
      <c r="AG323" s="213" t="s">
        <v>194</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9">
        <v>217</v>
      </c>
      <c r="B324" s="240" t="s">
        <v>584</v>
      </c>
      <c r="C324" s="252" t="s">
        <v>585</v>
      </c>
      <c r="D324" s="241" t="s">
        <v>243</v>
      </c>
      <c r="E324" s="242">
        <v>251.80779999999999</v>
      </c>
      <c r="F324" s="243"/>
      <c r="G324" s="244">
        <f>ROUND(E324*F324,2)</f>
        <v>0</v>
      </c>
      <c r="H324" s="243"/>
      <c r="I324" s="244">
        <f>ROUND(E324*H324,2)</f>
        <v>0</v>
      </c>
      <c r="J324" s="243"/>
      <c r="K324" s="244">
        <f>ROUND(E324*J324,2)</f>
        <v>0</v>
      </c>
      <c r="L324" s="244">
        <v>21</v>
      </c>
      <c r="M324" s="244">
        <f>G324*(1+L324/100)</f>
        <v>0</v>
      </c>
      <c r="N324" s="244">
        <v>3.0000000000000001E-3</v>
      </c>
      <c r="O324" s="244">
        <f>ROUND(E324*N324,2)</f>
        <v>0.76</v>
      </c>
      <c r="P324" s="244">
        <v>0</v>
      </c>
      <c r="Q324" s="244">
        <f>ROUND(E324*P324,2)</f>
        <v>0</v>
      </c>
      <c r="R324" s="244" t="s">
        <v>581</v>
      </c>
      <c r="S324" s="244" t="s">
        <v>191</v>
      </c>
      <c r="T324" s="245" t="s">
        <v>192</v>
      </c>
      <c r="U324" s="222">
        <v>0.21199999999999999</v>
      </c>
      <c r="V324" s="222">
        <f>ROUND(E324*U324,2)</f>
        <v>53.38</v>
      </c>
      <c r="W324" s="222"/>
      <c r="X324" s="222" t="s">
        <v>193</v>
      </c>
      <c r="Y324" s="213"/>
      <c r="Z324" s="213"/>
      <c r="AA324" s="213"/>
      <c r="AB324" s="213"/>
      <c r="AC324" s="213"/>
      <c r="AD324" s="213"/>
      <c r="AE324" s="213"/>
      <c r="AF324" s="213"/>
      <c r="AG324" s="213" t="s">
        <v>194</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9">
        <v>218</v>
      </c>
      <c r="B325" s="240" t="s">
        <v>586</v>
      </c>
      <c r="C325" s="252" t="s">
        <v>587</v>
      </c>
      <c r="D325" s="241" t="s">
        <v>243</v>
      </c>
      <c r="E325" s="242">
        <v>4110.49125</v>
      </c>
      <c r="F325" s="243"/>
      <c r="G325" s="244">
        <f>ROUND(E325*F325,2)</f>
        <v>0</v>
      </c>
      <c r="H325" s="243"/>
      <c r="I325" s="244">
        <f>ROUND(E325*H325,2)</f>
        <v>0</v>
      </c>
      <c r="J325" s="243"/>
      <c r="K325" s="244">
        <f>ROUND(E325*J325,2)</f>
        <v>0</v>
      </c>
      <c r="L325" s="244">
        <v>21</v>
      </c>
      <c r="M325" s="244">
        <f>G325*(1+L325/100)</f>
        <v>0</v>
      </c>
      <c r="N325" s="244">
        <v>1.15E-3</v>
      </c>
      <c r="O325" s="244">
        <f>ROUND(E325*N325,2)</f>
        <v>4.7300000000000004</v>
      </c>
      <c r="P325" s="244">
        <v>0</v>
      </c>
      <c r="Q325" s="244">
        <f>ROUND(E325*P325,2)</f>
        <v>0</v>
      </c>
      <c r="R325" s="244" t="s">
        <v>581</v>
      </c>
      <c r="S325" s="244" t="s">
        <v>191</v>
      </c>
      <c r="T325" s="245" t="s">
        <v>192</v>
      </c>
      <c r="U325" s="222">
        <v>0.14000000000000001</v>
      </c>
      <c r="V325" s="222">
        <f>ROUND(E325*U325,2)</f>
        <v>575.47</v>
      </c>
      <c r="W325" s="222"/>
      <c r="X325" s="222" t="s">
        <v>193</v>
      </c>
      <c r="Y325" s="213"/>
      <c r="Z325" s="213"/>
      <c r="AA325" s="213"/>
      <c r="AB325" s="213"/>
      <c r="AC325" s="213"/>
      <c r="AD325" s="213"/>
      <c r="AE325" s="213"/>
      <c r="AF325" s="213"/>
      <c r="AG325" s="213" t="s">
        <v>194</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1">
      <c r="A326" s="239">
        <v>219</v>
      </c>
      <c r="B326" s="240" t="s">
        <v>588</v>
      </c>
      <c r="C326" s="252" t="s">
        <v>589</v>
      </c>
      <c r="D326" s="241" t="s">
        <v>243</v>
      </c>
      <c r="E326" s="242">
        <v>607.47411999999997</v>
      </c>
      <c r="F326" s="243"/>
      <c r="G326" s="244">
        <f>ROUND(E326*F326,2)</f>
        <v>0</v>
      </c>
      <c r="H326" s="243"/>
      <c r="I326" s="244">
        <f>ROUND(E326*H326,2)</f>
        <v>0</v>
      </c>
      <c r="J326" s="243"/>
      <c r="K326" s="244">
        <f>ROUND(E326*J326,2)</f>
        <v>0</v>
      </c>
      <c r="L326" s="244">
        <v>21</v>
      </c>
      <c r="M326" s="244">
        <f>G326*(1+L326/100)</f>
        <v>0</v>
      </c>
      <c r="N326" s="244">
        <v>1.0000000000000001E-5</v>
      </c>
      <c r="O326" s="244">
        <f>ROUND(E326*N326,2)</f>
        <v>0.01</v>
      </c>
      <c r="P326" s="244">
        <v>0</v>
      </c>
      <c r="Q326" s="244">
        <f>ROUND(E326*P326,2)</f>
        <v>0</v>
      </c>
      <c r="R326" s="244" t="s">
        <v>581</v>
      </c>
      <c r="S326" s="244" t="s">
        <v>191</v>
      </c>
      <c r="T326" s="245" t="s">
        <v>192</v>
      </c>
      <c r="U326" s="222">
        <v>7.0000000000000007E-2</v>
      </c>
      <c r="V326" s="222">
        <f>ROUND(E326*U326,2)</f>
        <v>42.52</v>
      </c>
      <c r="W326" s="222"/>
      <c r="X326" s="222" t="s">
        <v>193</v>
      </c>
      <c r="Y326" s="213"/>
      <c r="Z326" s="213"/>
      <c r="AA326" s="213"/>
      <c r="AB326" s="213"/>
      <c r="AC326" s="213"/>
      <c r="AD326" s="213"/>
      <c r="AE326" s="213"/>
      <c r="AF326" s="213"/>
      <c r="AG326" s="213" t="s">
        <v>194</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9">
        <v>220</v>
      </c>
      <c r="B327" s="240" t="s">
        <v>590</v>
      </c>
      <c r="C327" s="252" t="s">
        <v>591</v>
      </c>
      <c r="D327" s="241" t="s">
        <v>364</v>
      </c>
      <c r="E327" s="242">
        <v>680.08500000000004</v>
      </c>
      <c r="F327" s="243"/>
      <c r="G327" s="244">
        <f>ROUND(E327*F327,2)</f>
        <v>0</v>
      </c>
      <c r="H327" s="243"/>
      <c r="I327" s="244">
        <f>ROUND(E327*H327,2)</f>
        <v>0</v>
      </c>
      <c r="J327" s="243"/>
      <c r="K327" s="244">
        <f>ROUND(E327*J327,2)</f>
        <v>0</v>
      </c>
      <c r="L327" s="244">
        <v>21</v>
      </c>
      <c r="M327" s="244">
        <f>G327*(1+L327/100)</f>
        <v>0</v>
      </c>
      <c r="N327" s="244">
        <v>0</v>
      </c>
      <c r="O327" s="244">
        <f>ROUND(E327*N327,2)</f>
        <v>0</v>
      </c>
      <c r="P327" s="244">
        <v>0</v>
      </c>
      <c r="Q327" s="244">
        <f>ROUND(E327*P327,2)</f>
        <v>0</v>
      </c>
      <c r="R327" s="244" t="s">
        <v>340</v>
      </c>
      <c r="S327" s="244" t="s">
        <v>191</v>
      </c>
      <c r="T327" s="245" t="s">
        <v>192</v>
      </c>
      <c r="U327" s="222">
        <v>0</v>
      </c>
      <c r="V327" s="222">
        <f>ROUND(E327*U327,2)</f>
        <v>0</v>
      </c>
      <c r="W327" s="222"/>
      <c r="X327" s="222" t="s">
        <v>341</v>
      </c>
      <c r="Y327" s="213"/>
      <c r="Z327" s="213"/>
      <c r="AA327" s="213"/>
      <c r="AB327" s="213"/>
      <c r="AC327" s="213"/>
      <c r="AD327" s="213"/>
      <c r="AE327" s="213"/>
      <c r="AF327" s="213"/>
      <c r="AG327" s="213" t="s">
        <v>342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33.75" outlineLevel="1">
      <c r="A328" s="239">
        <v>221</v>
      </c>
      <c r="B328" s="240" t="s">
        <v>1107</v>
      </c>
      <c r="C328" s="252" t="s">
        <v>1108</v>
      </c>
      <c r="D328" s="241" t="s">
        <v>243</v>
      </c>
      <c r="E328" s="242">
        <v>31.72344</v>
      </c>
      <c r="F328" s="243"/>
      <c r="G328" s="244">
        <f>ROUND(E328*F328,2)</f>
        <v>0</v>
      </c>
      <c r="H328" s="243"/>
      <c r="I328" s="244">
        <f>ROUND(E328*H328,2)</f>
        <v>0</v>
      </c>
      <c r="J328" s="243"/>
      <c r="K328" s="244">
        <f>ROUND(E328*J328,2)</f>
        <v>0</v>
      </c>
      <c r="L328" s="244">
        <v>21</v>
      </c>
      <c r="M328" s="244">
        <f>G328*(1+L328/100)</f>
        <v>0</v>
      </c>
      <c r="N328" s="244">
        <v>1.0499999999999999E-3</v>
      </c>
      <c r="O328" s="244">
        <f>ROUND(E328*N328,2)</f>
        <v>0.03</v>
      </c>
      <c r="P328" s="244">
        <v>0</v>
      </c>
      <c r="Q328" s="244">
        <f>ROUND(E328*P328,2)</f>
        <v>0</v>
      </c>
      <c r="R328" s="244" t="s">
        <v>340</v>
      </c>
      <c r="S328" s="244" t="s">
        <v>191</v>
      </c>
      <c r="T328" s="245" t="s">
        <v>192</v>
      </c>
      <c r="U328" s="222">
        <v>0</v>
      </c>
      <c r="V328" s="222">
        <f>ROUND(E328*U328,2)</f>
        <v>0</v>
      </c>
      <c r="W328" s="222"/>
      <c r="X328" s="222" t="s">
        <v>341</v>
      </c>
      <c r="Y328" s="213"/>
      <c r="Z328" s="213"/>
      <c r="AA328" s="213"/>
      <c r="AB328" s="213"/>
      <c r="AC328" s="213"/>
      <c r="AD328" s="213"/>
      <c r="AE328" s="213"/>
      <c r="AF328" s="213"/>
      <c r="AG328" s="213" t="s">
        <v>342</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ht="33.75" outlineLevel="1">
      <c r="A329" s="239">
        <v>222</v>
      </c>
      <c r="B329" s="240" t="s">
        <v>1109</v>
      </c>
      <c r="C329" s="252" t="s">
        <v>1110</v>
      </c>
      <c r="D329" s="241" t="s">
        <v>243</v>
      </c>
      <c r="E329" s="242">
        <v>3.84</v>
      </c>
      <c r="F329" s="243"/>
      <c r="G329" s="244">
        <f>ROUND(E329*F329,2)</f>
        <v>0</v>
      </c>
      <c r="H329" s="243"/>
      <c r="I329" s="244">
        <f>ROUND(E329*H329,2)</f>
        <v>0</v>
      </c>
      <c r="J329" s="243"/>
      <c r="K329" s="244">
        <f>ROUND(E329*J329,2)</f>
        <v>0</v>
      </c>
      <c r="L329" s="244">
        <v>21</v>
      </c>
      <c r="M329" s="244">
        <f>G329*(1+L329/100)</f>
        <v>0</v>
      </c>
      <c r="N329" s="244">
        <v>1.75E-3</v>
      </c>
      <c r="O329" s="244">
        <f>ROUND(E329*N329,2)</f>
        <v>0.01</v>
      </c>
      <c r="P329" s="244">
        <v>0</v>
      </c>
      <c r="Q329" s="244">
        <f>ROUND(E329*P329,2)</f>
        <v>0</v>
      </c>
      <c r="R329" s="244" t="s">
        <v>340</v>
      </c>
      <c r="S329" s="244" t="s">
        <v>191</v>
      </c>
      <c r="T329" s="245" t="s">
        <v>192</v>
      </c>
      <c r="U329" s="222">
        <v>0</v>
      </c>
      <c r="V329" s="222">
        <f>ROUND(E329*U329,2)</f>
        <v>0</v>
      </c>
      <c r="W329" s="222"/>
      <c r="X329" s="222" t="s">
        <v>341</v>
      </c>
      <c r="Y329" s="213"/>
      <c r="Z329" s="213"/>
      <c r="AA329" s="213"/>
      <c r="AB329" s="213"/>
      <c r="AC329" s="213"/>
      <c r="AD329" s="213"/>
      <c r="AE329" s="213"/>
      <c r="AF329" s="213"/>
      <c r="AG329" s="213" t="s">
        <v>342</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ht="22.5" outlineLevel="1">
      <c r="A330" s="239">
        <v>223</v>
      </c>
      <c r="B330" s="240" t="s">
        <v>1111</v>
      </c>
      <c r="C330" s="252" t="s">
        <v>1112</v>
      </c>
      <c r="D330" s="241" t="s">
        <v>189</v>
      </c>
      <c r="E330" s="242">
        <v>37.508629999999997</v>
      </c>
      <c r="F330" s="243"/>
      <c r="G330" s="244">
        <f>ROUND(E330*F330,2)</f>
        <v>0</v>
      </c>
      <c r="H330" s="243"/>
      <c r="I330" s="244">
        <f>ROUND(E330*H330,2)</f>
        <v>0</v>
      </c>
      <c r="J330" s="243"/>
      <c r="K330" s="244">
        <f>ROUND(E330*J330,2)</f>
        <v>0</v>
      </c>
      <c r="L330" s="244">
        <v>21</v>
      </c>
      <c r="M330" s="244">
        <f>G330*(1+L330/100)</f>
        <v>0</v>
      </c>
      <c r="N330" s="244">
        <v>0.02</v>
      </c>
      <c r="O330" s="244">
        <f>ROUND(E330*N330,2)</f>
        <v>0.75</v>
      </c>
      <c r="P330" s="244">
        <v>0</v>
      </c>
      <c r="Q330" s="244">
        <f>ROUND(E330*P330,2)</f>
        <v>0</v>
      </c>
      <c r="R330" s="244" t="s">
        <v>340</v>
      </c>
      <c r="S330" s="244" t="s">
        <v>191</v>
      </c>
      <c r="T330" s="245" t="s">
        <v>192</v>
      </c>
      <c r="U330" s="222">
        <v>0</v>
      </c>
      <c r="V330" s="222">
        <f>ROUND(E330*U330,2)</f>
        <v>0</v>
      </c>
      <c r="W330" s="222"/>
      <c r="X330" s="222" t="s">
        <v>341</v>
      </c>
      <c r="Y330" s="213"/>
      <c r="Z330" s="213"/>
      <c r="AA330" s="213"/>
      <c r="AB330" s="213"/>
      <c r="AC330" s="213"/>
      <c r="AD330" s="213"/>
      <c r="AE330" s="213"/>
      <c r="AF330" s="213"/>
      <c r="AG330" s="213" t="s">
        <v>342</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ht="22.5" outlineLevel="1">
      <c r="A331" s="239">
        <v>224</v>
      </c>
      <c r="B331" s="240" t="s">
        <v>596</v>
      </c>
      <c r="C331" s="252" t="s">
        <v>597</v>
      </c>
      <c r="D331" s="241" t="s">
        <v>189</v>
      </c>
      <c r="E331" s="242">
        <v>89.298699999999997</v>
      </c>
      <c r="F331" s="243"/>
      <c r="G331" s="244">
        <f>ROUND(E331*F331,2)</f>
        <v>0</v>
      </c>
      <c r="H331" s="243"/>
      <c r="I331" s="244">
        <f>ROUND(E331*H331,2)</f>
        <v>0</v>
      </c>
      <c r="J331" s="243"/>
      <c r="K331" s="244">
        <f>ROUND(E331*J331,2)</f>
        <v>0</v>
      </c>
      <c r="L331" s="244">
        <v>21</v>
      </c>
      <c r="M331" s="244">
        <f>G331*(1+L331/100)</f>
        <v>0</v>
      </c>
      <c r="N331" s="244">
        <v>0.03</v>
      </c>
      <c r="O331" s="244">
        <f>ROUND(E331*N331,2)</f>
        <v>2.68</v>
      </c>
      <c r="P331" s="244">
        <v>0</v>
      </c>
      <c r="Q331" s="244">
        <f>ROUND(E331*P331,2)</f>
        <v>0</v>
      </c>
      <c r="R331" s="244" t="s">
        <v>340</v>
      </c>
      <c r="S331" s="244" t="s">
        <v>191</v>
      </c>
      <c r="T331" s="245" t="s">
        <v>192</v>
      </c>
      <c r="U331" s="222">
        <v>0</v>
      </c>
      <c r="V331" s="222">
        <f>ROUND(E331*U331,2)</f>
        <v>0</v>
      </c>
      <c r="W331" s="222"/>
      <c r="X331" s="222" t="s">
        <v>341</v>
      </c>
      <c r="Y331" s="213"/>
      <c r="Z331" s="213"/>
      <c r="AA331" s="213"/>
      <c r="AB331" s="213"/>
      <c r="AC331" s="213"/>
      <c r="AD331" s="213"/>
      <c r="AE331" s="213"/>
      <c r="AF331" s="213"/>
      <c r="AG331" s="213" t="s">
        <v>342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39">
        <v>225</v>
      </c>
      <c r="B332" s="240" t="s">
        <v>598</v>
      </c>
      <c r="C332" s="252" t="s">
        <v>599</v>
      </c>
      <c r="D332" s="241" t="s">
        <v>243</v>
      </c>
      <c r="E332" s="242">
        <v>486.67369000000002</v>
      </c>
      <c r="F332" s="243"/>
      <c r="G332" s="244">
        <f>ROUND(E332*F332,2)</f>
        <v>0</v>
      </c>
      <c r="H332" s="243"/>
      <c r="I332" s="244">
        <f>ROUND(E332*H332,2)</f>
        <v>0</v>
      </c>
      <c r="J332" s="243"/>
      <c r="K332" s="244">
        <f>ROUND(E332*J332,2)</f>
        <v>0</v>
      </c>
      <c r="L332" s="244">
        <v>21</v>
      </c>
      <c r="M332" s="244">
        <f>G332*(1+L332/100)</f>
        <v>0</v>
      </c>
      <c r="N332" s="244">
        <v>1.0499999999999999E-3</v>
      </c>
      <c r="O332" s="244">
        <f>ROUND(E332*N332,2)</f>
        <v>0.51</v>
      </c>
      <c r="P332" s="244">
        <v>0</v>
      </c>
      <c r="Q332" s="244">
        <f>ROUND(E332*P332,2)</f>
        <v>0</v>
      </c>
      <c r="R332" s="244" t="s">
        <v>340</v>
      </c>
      <c r="S332" s="244" t="s">
        <v>600</v>
      </c>
      <c r="T332" s="245" t="s">
        <v>192</v>
      </c>
      <c r="U332" s="222">
        <v>0</v>
      </c>
      <c r="V332" s="222">
        <f>ROUND(E332*U332,2)</f>
        <v>0</v>
      </c>
      <c r="W332" s="222"/>
      <c r="X332" s="222" t="s">
        <v>341</v>
      </c>
      <c r="Y332" s="213"/>
      <c r="Z332" s="213"/>
      <c r="AA332" s="213"/>
      <c r="AB332" s="213"/>
      <c r="AC332" s="213"/>
      <c r="AD332" s="213"/>
      <c r="AE332" s="213"/>
      <c r="AF332" s="213"/>
      <c r="AG332" s="213" t="s">
        <v>342</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ht="22.5" outlineLevel="1">
      <c r="A333" s="239">
        <v>226</v>
      </c>
      <c r="B333" s="240" t="s">
        <v>601</v>
      </c>
      <c r="C333" s="252" t="s">
        <v>602</v>
      </c>
      <c r="D333" s="241" t="s">
        <v>243</v>
      </c>
      <c r="E333" s="242">
        <v>1914.6710599999999</v>
      </c>
      <c r="F333" s="243"/>
      <c r="G333" s="244">
        <f>ROUND(E333*F333,2)</f>
        <v>0</v>
      </c>
      <c r="H333" s="243"/>
      <c r="I333" s="244">
        <f>ROUND(E333*H333,2)</f>
        <v>0</v>
      </c>
      <c r="J333" s="243"/>
      <c r="K333" s="244">
        <f>ROUND(E333*J333,2)</f>
        <v>0</v>
      </c>
      <c r="L333" s="244">
        <v>21</v>
      </c>
      <c r="M333" s="244">
        <f>G333*(1+L333/100)</f>
        <v>0</v>
      </c>
      <c r="N333" s="244">
        <v>1.813E-2</v>
      </c>
      <c r="O333" s="244">
        <f>ROUND(E333*N333,2)</f>
        <v>34.71</v>
      </c>
      <c r="P333" s="244">
        <v>0</v>
      </c>
      <c r="Q333" s="244">
        <f>ROUND(E333*P333,2)</f>
        <v>0</v>
      </c>
      <c r="R333" s="244" t="s">
        <v>340</v>
      </c>
      <c r="S333" s="244" t="s">
        <v>191</v>
      </c>
      <c r="T333" s="245" t="s">
        <v>192</v>
      </c>
      <c r="U333" s="222">
        <v>0</v>
      </c>
      <c r="V333" s="222">
        <f>ROUND(E333*U333,2)</f>
        <v>0</v>
      </c>
      <c r="W333" s="222"/>
      <c r="X333" s="222" t="s">
        <v>341</v>
      </c>
      <c r="Y333" s="213"/>
      <c r="Z333" s="213"/>
      <c r="AA333" s="213"/>
      <c r="AB333" s="213"/>
      <c r="AC333" s="213"/>
      <c r="AD333" s="213"/>
      <c r="AE333" s="213"/>
      <c r="AF333" s="213"/>
      <c r="AG333" s="213" t="s">
        <v>342</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9">
        <v>227</v>
      </c>
      <c r="B334" s="240" t="s">
        <v>603</v>
      </c>
      <c r="C334" s="252" t="s">
        <v>604</v>
      </c>
      <c r="D334" s="241" t="s">
        <v>243</v>
      </c>
      <c r="E334" s="242">
        <v>1914.6710599999999</v>
      </c>
      <c r="F334" s="243"/>
      <c r="G334" s="244">
        <f>ROUND(E334*F334,2)</f>
        <v>0</v>
      </c>
      <c r="H334" s="243"/>
      <c r="I334" s="244">
        <f>ROUND(E334*H334,2)</f>
        <v>0</v>
      </c>
      <c r="J334" s="243"/>
      <c r="K334" s="244">
        <f>ROUND(E334*J334,2)</f>
        <v>0</v>
      </c>
      <c r="L334" s="244">
        <v>21</v>
      </c>
      <c r="M334" s="244">
        <f>G334*(1+L334/100)</f>
        <v>0</v>
      </c>
      <c r="N334" s="244">
        <v>1.4E-2</v>
      </c>
      <c r="O334" s="244">
        <f>ROUND(E334*N334,2)</f>
        <v>26.81</v>
      </c>
      <c r="P334" s="244">
        <v>0</v>
      </c>
      <c r="Q334" s="244">
        <f>ROUND(E334*P334,2)</f>
        <v>0</v>
      </c>
      <c r="R334" s="244" t="s">
        <v>340</v>
      </c>
      <c r="S334" s="244" t="s">
        <v>191</v>
      </c>
      <c r="T334" s="245" t="s">
        <v>192</v>
      </c>
      <c r="U334" s="222">
        <v>0</v>
      </c>
      <c r="V334" s="222">
        <f>ROUND(E334*U334,2)</f>
        <v>0</v>
      </c>
      <c r="W334" s="222"/>
      <c r="X334" s="222" t="s">
        <v>341</v>
      </c>
      <c r="Y334" s="213"/>
      <c r="Z334" s="213"/>
      <c r="AA334" s="213"/>
      <c r="AB334" s="213"/>
      <c r="AC334" s="213"/>
      <c r="AD334" s="213"/>
      <c r="AE334" s="213"/>
      <c r="AF334" s="213"/>
      <c r="AG334" s="213" t="s">
        <v>342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39">
        <v>228</v>
      </c>
      <c r="B335" s="240" t="s">
        <v>605</v>
      </c>
      <c r="C335" s="252" t="s">
        <v>606</v>
      </c>
      <c r="D335" s="241" t="s">
        <v>243</v>
      </c>
      <c r="E335" s="242">
        <v>184.39974000000001</v>
      </c>
      <c r="F335" s="243"/>
      <c r="G335" s="244">
        <f>ROUND(E335*F335,2)</f>
        <v>0</v>
      </c>
      <c r="H335" s="243"/>
      <c r="I335" s="244">
        <f>ROUND(E335*H335,2)</f>
        <v>0</v>
      </c>
      <c r="J335" s="243"/>
      <c r="K335" s="244">
        <f>ROUND(E335*J335,2)</f>
        <v>0</v>
      </c>
      <c r="L335" s="244">
        <v>21</v>
      </c>
      <c r="M335" s="244">
        <f>G335*(1+L335/100)</f>
        <v>0</v>
      </c>
      <c r="N335" s="244">
        <v>1.7500000000000002E-2</v>
      </c>
      <c r="O335" s="244">
        <f>ROUND(E335*N335,2)</f>
        <v>3.23</v>
      </c>
      <c r="P335" s="244">
        <v>0</v>
      </c>
      <c r="Q335" s="244">
        <f>ROUND(E335*P335,2)</f>
        <v>0</v>
      </c>
      <c r="R335" s="244" t="s">
        <v>340</v>
      </c>
      <c r="S335" s="244" t="s">
        <v>191</v>
      </c>
      <c r="T335" s="245" t="s">
        <v>192</v>
      </c>
      <c r="U335" s="222">
        <v>0</v>
      </c>
      <c r="V335" s="222">
        <f>ROUND(E335*U335,2)</f>
        <v>0</v>
      </c>
      <c r="W335" s="222"/>
      <c r="X335" s="222" t="s">
        <v>341</v>
      </c>
      <c r="Y335" s="213"/>
      <c r="Z335" s="213"/>
      <c r="AA335" s="213"/>
      <c r="AB335" s="213"/>
      <c r="AC335" s="213"/>
      <c r="AD335" s="213"/>
      <c r="AE335" s="213"/>
      <c r="AF335" s="213"/>
      <c r="AG335" s="213" t="s">
        <v>342</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33.75" outlineLevel="1">
      <c r="A336" s="239">
        <v>229</v>
      </c>
      <c r="B336" s="240" t="s">
        <v>607</v>
      </c>
      <c r="C336" s="252" t="s">
        <v>608</v>
      </c>
      <c r="D336" s="241" t="s">
        <v>243</v>
      </c>
      <c r="E336" s="242">
        <v>28.662479999999999</v>
      </c>
      <c r="F336" s="243"/>
      <c r="G336" s="244">
        <f>ROUND(E336*F336,2)</f>
        <v>0</v>
      </c>
      <c r="H336" s="243"/>
      <c r="I336" s="244">
        <f>ROUND(E336*H336,2)</f>
        <v>0</v>
      </c>
      <c r="J336" s="243"/>
      <c r="K336" s="244">
        <f>ROUND(E336*J336,2)</f>
        <v>0</v>
      </c>
      <c r="L336" s="244">
        <v>21</v>
      </c>
      <c r="M336" s="244">
        <f>G336*(1+L336/100)</f>
        <v>0</v>
      </c>
      <c r="N336" s="244">
        <v>4.4999999999999997E-3</v>
      </c>
      <c r="O336" s="244">
        <f>ROUND(E336*N336,2)</f>
        <v>0.13</v>
      </c>
      <c r="P336" s="244">
        <v>0</v>
      </c>
      <c r="Q336" s="244">
        <f>ROUND(E336*P336,2)</f>
        <v>0</v>
      </c>
      <c r="R336" s="244" t="s">
        <v>340</v>
      </c>
      <c r="S336" s="244" t="s">
        <v>191</v>
      </c>
      <c r="T336" s="245" t="s">
        <v>192</v>
      </c>
      <c r="U336" s="222">
        <v>0</v>
      </c>
      <c r="V336" s="222">
        <f>ROUND(E336*U336,2)</f>
        <v>0</v>
      </c>
      <c r="W336" s="222"/>
      <c r="X336" s="222" t="s">
        <v>341</v>
      </c>
      <c r="Y336" s="213"/>
      <c r="Z336" s="213"/>
      <c r="AA336" s="213"/>
      <c r="AB336" s="213"/>
      <c r="AC336" s="213"/>
      <c r="AD336" s="213"/>
      <c r="AE336" s="213"/>
      <c r="AF336" s="213"/>
      <c r="AG336" s="213" t="s">
        <v>342</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33.75" outlineLevel="1">
      <c r="A337" s="239">
        <v>230</v>
      </c>
      <c r="B337" s="240" t="s">
        <v>609</v>
      </c>
      <c r="C337" s="252" t="s">
        <v>610</v>
      </c>
      <c r="D337" s="241" t="s">
        <v>243</v>
      </c>
      <c r="E337" s="242">
        <v>9.4613399999999999</v>
      </c>
      <c r="F337" s="243"/>
      <c r="G337" s="244">
        <f>ROUND(E337*F337,2)</f>
        <v>0</v>
      </c>
      <c r="H337" s="243"/>
      <c r="I337" s="244">
        <f>ROUND(E337*H337,2)</f>
        <v>0</v>
      </c>
      <c r="J337" s="243"/>
      <c r="K337" s="244">
        <f>ROUND(E337*J337,2)</f>
        <v>0</v>
      </c>
      <c r="L337" s="244">
        <v>21</v>
      </c>
      <c r="M337" s="244">
        <f>G337*(1+L337/100)</f>
        <v>0</v>
      </c>
      <c r="N337" s="244">
        <v>8.9999999999999993E-3</v>
      </c>
      <c r="O337" s="244">
        <f>ROUND(E337*N337,2)</f>
        <v>0.09</v>
      </c>
      <c r="P337" s="244">
        <v>0</v>
      </c>
      <c r="Q337" s="244">
        <f>ROUND(E337*P337,2)</f>
        <v>0</v>
      </c>
      <c r="R337" s="244" t="s">
        <v>340</v>
      </c>
      <c r="S337" s="244" t="s">
        <v>191</v>
      </c>
      <c r="T337" s="245" t="s">
        <v>192</v>
      </c>
      <c r="U337" s="222">
        <v>0</v>
      </c>
      <c r="V337" s="222">
        <f>ROUND(E337*U337,2)</f>
        <v>0</v>
      </c>
      <c r="W337" s="222"/>
      <c r="X337" s="222" t="s">
        <v>341</v>
      </c>
      <c r="Y337" s="213"/>
      <c r="Z337" s="213"/>
      <c r="AA337" s="213"/>
      <c r="AB337" s="213"/>
      <c r="AC337" s="213"/>
      <c r="AD337" s="213"/>
      <c r="AE337" s="213"/>
      <c r="AF337" s="213"/>
      <c r="AG337" s="213" t="s">
        <v>342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39">
        <v>231</v>
      </c>
      <c r="B338" s="240" t="s">
        <v>611</v>
      </c>
      <c r="C338" s="252" t="s">
        <v>612</v>
      </c>
      <c r="D338" s="241" t="s">
        <v>364</v>
      </c>
      <c r="E338" s="242">
        <v>309.93900000000002</v>
      </c>
      <c r="F338" s="243"/>
      <c r="G338" s="244">
        <f>ROUND(E338*F338,2)</f>
        <v>0</v>
      </c>
      <c r="H338" s="243"/>
      <c r="I338" s="244">
        <f>ROUND(E338*H338,2)</f>
        <v>0</v>
      </c>
      <c r="J338" s="243"/>
      <c r="K338" s="244">
        <f>ROUND(E338*J338,2)</f>
        <v>0</v>
      </c>
      <c r="L338" s="244">
        <v>21</v>
      </c>
      <c r="M338" s="244">
        <f>G338*(1+L338/100)</f>
        <v>0</v>
      </c>
      <c r="N338" s="244">
        <v>3.8000000000000002E-4</v>
      </c>
      <c r="O338" s="244">
        <f>ROUND(E338*N338,2)</f>
        <v>0.12</v>
      </c>
      <c r="P338" s="244">
        <v>0</v>
      </c>
      <c r="Q338" s="244">
        <f>ROUND(E338*P338,2)</f>
        <v>0</v>
      </c>
      <c r="R338" s="244" t="s">
        <v>340</v>
      </c>
      <c r="S338" s="244" t="s">
        <v>191</v>
      </c>
      <c r="T338" s="245" t="s">
        <v>192</v>
      </c>
      <c r="U338" s="222">
        <v>0</v>
      </c>
      <c r="V338" s="222">
        <f>ROUND(E338*U338,2)</f>
        <v>0</v>
      </c>
      <c r="W338" s="222"/>
      <c r="X338" s="222" t="s">
        <v>341</v>
      </c>
      <c r="Y338" s="213"/>
      <c r="Z338" s="213"/>
      <c r="AA338" s="213"/>
      <c r="AB338" s="213"/>
      <c r="AC338" s="213"/>
      <c r="AD338" s="213"/>
      <c r="AE338" s="213"/>
      <c r="AF338" s="213"/>
      <c r="AG338" s="213" t="s">
        <v>342</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30">
        <v>232</v>
      </c>
      <c r="B339" s="231" t="s">
        <v>613</v>
      </c>
      <c r="C339" s="250" t="s">
        <v>614</v>
      </c>
      <c r="D339" s="232" t="s">
        <v>258</v>
      </c>
      <c r="E339" s="233">
        <v>74.646379999999994</v>
      </c>
      <c r="F339" s="234"/>
      <c r="G339" s="235">
        <f>ROUND(E339*F339,2)</f>
        <v>0</v>
      </c>
      <c r="H339" s="234"/>
      <c r="I339" s="235">
        <f>ROUND(E339*H339,2)</f>
        <v>0</v>
      </c>
      <c r="J339" s="234"/>
      <c r="K339" s="235">
        <f>ROUND(E339*J339,2)</f>
        <v>0</v>
      </c>
      <c r="L339" s="235">
        <v>21</v>
      </c>
      <c r="M339" s="235">
        <f>G339*(1+L339/100)</f>
        <v>0</v>
      </c>
      <c r="N339" s="235">
        <v>0</v>
      </c>
      <c r="O339" s="235">
        <f>ROUND(E339*N339,2)</f>
        <v>0</v>
      </c>
      <c r="P339" s="235">
        <v>0</v>
      </c>
      <c r="Q339" s="235">
        <f>ROUND(E339*P339,2)</f>
        <v>0</v>
      </c>
      <c r="R339" s="235" t="s">
        <v>581</v>
      </c>
      <c r="S339" s="235" t="s">
        <v>191</v>
      </c>
      <c r="T339" s="236" t="s">
        <v>192</v>
      </c>
      <c r="U339" s="222">
        <v>1.74</v>
      </c>
      <c r="V339" s="222">
        <f>ROUND(E339*U339,2)</f>
        <v>129.88</v>
      </c>
      <c r="W339" s="222"/>
      <c r="X339" s="222" t="s">
        <v>523</v>
      </c>
      <c r="Y339" s="213"/>
      <c r="Z339" s="213"/>
      <c r="AA339" s="213"/>
      <c r="AB339" s="213"/>
      <c r="AC339" s="213"/>
      <c r="AD339" s="213"/>
      <c r="AE339" s="213"/>
      <c r="AF339" s="213"/>
      <c r="AG339" s="213" t="s">
        <v>524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1" t="s">
        <v>576</v>
      </c>
      <c r="D340" s="238"/>
      <c r="E340" s="238"/>
      <c r="F340" s="238"/>
      <c r="G340" s="238"/>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196</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c r="A341" s="224" t="s">
        <v>185</v>
      </c>
      <c r="B341" s="225" t="s">
        <v>117</v>
      </c>
      <c r="C341" s="249" t="s">
        <v>118</v>
      </c>
      <c r="D341" s="226"/>
      <c r="E341" s="227"/>
      <c r="F341" s="228"/>
      <c r="G341" s="228">
        <f>SUMIF(AG342:AG414,"&lt;&gt;NOR",G342:G414)</f>
        <v>0</v>
      </c>
      <c r="H341" s="228"/>
      <c r="I341" s="228">
        <f>SUM(I342:I414)</f>
        <v>0</v>
      </c>
      <c r="J341" s="228"/>
      <c r="K341" s="228">
        <f>SUM(K342:K414)</f>
        <v>0</v>
      </c>
      <c r="L341" s="228"/>
      <c r="M341" s="228">
        <f>SUM(M342:M414)</f>
        <v>0</v>
      </c>
      <c r="N341" s="228"/>
      <c r="O341" s="228">
        <f>SUM(O342:O414)</f>
        <v>11.69</v>
      </c>
      <c r="P341" s="228"/>
      <c r="Q341" s="228">
        <f>SUM(Q342:Q414)</f>
        <v>0</v>
      </c>
      <c r="R341" s="228"/>
      <c r="S341" s="228"/>
      <c r="T341" s="229"/>
      <c r="U341" s="223"/>
      <c r="V341" s="223">
        <f>SUM(V342:V414)</f>
        <v>837.87000000000035</v>
      </c>
      <c r="W341" s="223"/>
      <c r="X341" s="223"/>
      <c r="AG341" t="s">
        <v>186</v>
      </c>
    </row>
    <row r="342" spans="1:60" outlineLevel="1">
      <c r="A342" s="230">
        <v>233</v>
      </c>
      <c r="B342" s="231" t="s">
        <v>1113</v>
      </c>
      <c r="C342" s="250" t="s">
        <v>1114</v>
      </c>
      <c r="D342" s="232" t="s">
        <v>364</v>
      </c>
      <c r="E342" s="233">
        <v>20</v>
      </c>
      <c r="F342" s="234"/>
      <c r="G342" s="235">
        <f>ROUND(E342*F342,2)</f>
        <v>0</v>
      </c>
      <c r="H342" s="234"/>
      <c r="I342" s="235">
        <f>ROUND(E342*H342,2)</f>
        <v>0</v>
      </c>
      <c r="J342" s="234"/>
      <c r="K342" s="235">
        <f>ROUND(E342*J342,2)</f>
        <v>0</v>
      </c>
      <c r="L342" s="235">
        <v>21</v>
      </c>
      <c r="M342" s="235">
        <f>G342*(1+L342/100)</f>
        <v>0</v>
      </c>
      <c r="N342" s="235">
        <v>7.62E-3</v>
      </c>
      <c r="O342" s="235">
        <f>ROUND(E342*N342,2)</f>
        <v>0.15</v>
      </c>
      <c r="P342" s="235">
        <v>0</v>
      </c>
      <c r="Q342" s="235">
        <f>ROUND(E342*P342,2)</f>
        <v>0</v>
      </c>
      <c r="R342" s="235" t="s">
        <v>190</v>
      </c>
      <c r="S342" s="235" t="s">
        <v>191</v>
      </c>
      <c r="T342" s="236" t="s">
        <v>192</v>
      </c>
      <c r="U342" s="222">
        <v>0.504</v>
      </c>
      <c r="V342" s="222">
        <f>ROUND(E342*U342,2)</f>
        <v>10.08</v>
      </c>
      <c r="W342" s="222"/>
      <c r="X342" s="222" t="s">
        <v>193</v>
      </c>
      <c r="Y342" s="213"/>
      <c r="Z342" s="213"/>
      <c r="AA342" s="213"/>
      <c r="AB342" s="213"/>
      <c r="AC342" s="213"/>
      <c r="AD342" s="213"/>
      <c r="AE342" s="213"/>
      <c r="AF342" s="213"/>
      <c r="AG342" s="213" t="s">
        <v>194</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1">
      <c r="A343" s="220"/>
      <c r="B343" s="221"/>
      <c r="C343" s="251" t="s">
        <v>1115</v>
      </c>
      <c r="D343" s="238"/>
      <c r="E343" s="238"/>
      <c r="F343" s="238"/>
      <c r="G343" s="238"/>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196</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37" t="str">
        <f>C343</f>
        <v>při snižování hladiny podzemní vody soustavou čerpacích jehel, s tvarovkami pro všechny druhy potrubí a způsoby uložení,</v>
      </c>
      <c r="BB343" s="213"/>
      <c r="BC343" s="213"/>
      <c r="BD343" s="213"/>
      <c r="BE343" s="213"/>
      <c r="BF343" s="213"/>
      <c r="BG343" s="213"/>
      <c r="BH343" s="213"/>
    </row>
    <row r="344" spans="1:60" outlineLevel="1">
      <c r="A344" s="230">
        <v>234</v>
      </c>
      <c r="B344" s="231" t="s">
        <v>1116</v>
      </c>
      <c r="C344" s="250" t="s">
        <v>1117</v>
      </c>
      <c r="D344" s="232" t="s">
        <v>243</v>
      </c>
      <c r="E344" s="233">
        <v>214.56</v>
      </c>
      <c r="F344" s="234"/>
      <c r="G344" s="235">
        <f>ROUND(E344*F344,2)</f>
        <v>0</v>
      </c>
      <c r="H344" s="234"/>
      <c r="I344" s="235">
        <f>ROUND(E344*H344,2)</f>
        <v>0</v>
      </c>
      <c r="J344" s="234"/>
      <c r="K344" s="235">
        <f>ROUND(E344*J344,2)</f>
        <v>0</v>
      </c>
      <c r="L344" s="235">
        <v>21</v>
      </c>
      <c r="M344" s="235">
        <f>G344*(1+L344/100)</f>
        <v>0</v>
      </c>
      <c r="N344" s="235">
        <v>1.8000000000000001E-4</v>
      </c>
      <c r="O344" s="235">
        <f>ROUND(E344*N344,2)</f>
        <v>0.04</v>
      </c>
      <c r="P344" s="235">
        <v>0</v>
      </c>
      <c r="Q344" s="235">
        <f>ROUND(E344*P344,2)</f>
        <v>0</v>
      </c>
      <c r="R344" s="235" t="s">
        <v>1118</v>
      </c>
      <c r="S344" s="235" t="s">
        <v>191</v>
      </c>
      <c r="T344" s="236" t="s">
        <v>192</v>
      </c>
      <c r="U344" s="222">
        <v>7.4999999999999997E-2</v>
      </c>
      <c r="V344" s="222">
        <f>ROUND(E344*U344,2)</f>
        <v>16.09</v>
      </c>
      <c r="W344" s="222"/>
      <c r="X344" s="222" t="s">
        <v>193</v>
      </c>
      <c r="Y344" s="213"/>
      <c r="Z344" s="213"/>
      <c r="AA344" s="213"/>
      <c r="AB344" s="213"/>
      <c r="AC344" s="213"/>
      <c r="AD344" s="213"/>
      <c r="AE344" s="213"/>
      <c r="AF344" s="213"/>
      <c r="AG344" s="213" t="s">
        <v>194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20"/>
      <c r="B345" s="221"/>
      <c r="C345" s="251" t="s">
        <v>1119</v>
      </c>
      <c r="D345" s="238"/>
      <c r="E345" s="238"/>
      <c r="F345" s="238"/>
      <c r="G345" s="238"/>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196</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39">
        <v>235</v>
      </c>
      <c r="B346" s="240" t="s">
        <v>1120</v>
      </c>
      <c r="C346" s="252" t="s">
        <v>1121</v>
      </c>
      <c r="D346" s="241" t="s">
        <v>300</v>
      </c>
      <c r="E346" s="242">
        <v>132</v>
      </c>
      <c r="F346" s="243"/>
      <c r="G346" s="244">
        <f>ROUND(E346*F346,2)</f>
        <v>0</v>
      </c>
      <c r="H346" s="243"/>
      <c r="I346" s="244">
        <f>ROUND(E346*H346,2)</f>
        <v>0</v>
      </c>
      <c r="J346" s="243"/>
      <c r="K346" s="244">
        <f>ROUND(E346*J346,2)</f>
        <v>0</v>
      </c>
      <c r="L346" s="244">
        <v>21</v>
      </c>
      <c r="M346" s="244">
        <f>G346*(1+L346/100)</f>
        <v>0</v>
      </c>
      <c r="N346" s="244">
        <v>0</v>
      </c>
      <c r="O346" s="244">
        <f>ROUND(E346*N346,2)</f>
        <v>0</v>
      </c>
      <c r="P346" s="244">
        <v>0</v>
      </c>
      <c r="Q346" s="244">
        <f>ROUND(E346*P346,2)</f>
        <v>0</v>
      </c>
      <c r="R346" s="244" t="s">
        <v>1122</v>
      </c>
      <c r="S346" s="244" t="s">
        <v>191</v>
      </c>
      <c r="T346" s="245" t="s">
        <v>192</v>
      </c>
      <c r="U346" s="222">
        <v>0.27</v>
      </c>
      <c r="V346" s="222">
        <f>ROUND(E346*U346,2)</f>
        <v>35.64</v>
      </c>
      <c r="W346" s="222"/>
      <c r="X346" s="222" t="s">
        <v>193</v>
      </c>
      <c r="Y346" s="213"/>
      <c r="Z346" s="213"/>
      <c r="AA346" s="213"/>
      <c r="AB346" s="213"/>
      <c r="AC346" s="213"/>
      <c r="AD346" s="213"/>
      <c r="AE346" s="213"/>
      <c r="AF346" s="213"/>
      <c r="AG346" s="213" t="s">
        <v>194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33.75" outlineLevel="1">
      <c r="A347" s="239">
        <v>236</v>
      </c>
      <c r="B347" s="240" t="s">
        <v>1123</v>
      </c>
      <c r="C347" s="252" t="s">
        <v>1124</v>
      </c>
      <c r="D347" s="241" t="s">
        <v>300</v>
      </c>
      <c r="E347" s="242">
        <v>2</v>
      </c>
      <c r="F347" s="243"/>
      <c r="G347" s="244">
        <f>ROUND(E347*F347,2)</f>
        <v>0</v>
      </c>
      <c r="H347" s="243"/>
      <c r="I347" s="244">
        <f>ROUND(E347*H347,2)</f>
        <v>0</v>
      </c>
      <c r="J347" s="243"/>
      <c r="K347" s="244">
        <f>ROUND(E347*J347,2)</f>
        <v>0</v>
      </c>
      <c r="L347" s="244">
        <v>21</v>
      </c>
      <c r="M347" s="244">
        <f>G347*(1+L347/100)</f>
        <v>0</v>
      </c>
      <c r="N347" s="244">
        <v>0.40952</v>
      </c>
      <c r="O347" s="244">
        <f>ROUND(E347*N347,2)</f>
        <v>0.82</v>
      </c>
      <c r="P347" s="244">
        <v>0</v>
      </c>
      <c r="Q347" s="244">
        <f>ROUND(E347*P347,2)</f>
        <v>0</v>
      </c>
      <c r="R347" s="244" t="s">
        <v>1122</v>
      </c>
      <c r="S347" s="244" t="s">
        <v>191</v>
      </c>
      <c r="T347" s="245" t="s">
        <v>192</v>
      </c>
      <c r="U347" s="222">
        <v>3.024</v>
      </c>
      <c r="V347" s="222">
        <f>ROUND(E347*U347,2)</f>
        <v>6.05</v>
      </c>
      <c r="W347" s="222"/>
      <c r="X347" s="222" t="s">
        <v>193</v>
      </c>
      <c r="Y347" s="213"/>
      <c r="Z347" s="213"/>
      <c r="AA347" s="213"/>
      <c r="AB347" s="213"/>
      <c r="AC347" s="213"/>
      <c r="AD347" s="213"/>
      <c r="AE347" s="213"/>
      <c r="AF347" s="213"/>
      <c r="AG347" s="213" t="s">
        <v>194</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45" outlineLevel="1">
      <c r="A348" s="230">
        <v>237</v>
      </c>
      <c r="B348" s="231" t="s">
        <v>1125</v>
      </c>
      <c r="C348" s="250" t="s">
        <v>1126</v>
      </c>
      <c r="D348" s="232" t="s">
        <v>300</v>
      </c>
      <c r="E348" s="233">
        <v>1</v>
      </c>
      <c r="F348" s="234"/>
      <c r="G348" s="235">
        <f>ROUND(E348*F348,2)</f>
        <v>0</v>
      </c>
      <c r="H348" s="234"/>
      <c r="I348" s="235">
        <f>ROUND(E348*H348,2)</f>
        <v>0</v>
      </c>
      <c r="J348" s="234"/>
      <c r="K348" s="235">
        <f>ROUND(E348*J348,2)</f>
        <v>0</v>
      </c>
      <c r="L348" s="235">
        <v>21</v>
      </c>
      <c r="M348" s="235">
        <f>G348*(1+L348/100)</f>
        <v>0</v>
      </c>
      <c r="N348" s="235">
        <v>2.89066</v>
      </c>
      <c r="O348" s="235">
        <f>ROUND(E348*N348,2)</f>
        <v>2.89</v>
      </c>
      <c r="P348" s="235">
        <v>0</v>
      </c>
      <c r="Q348" s="235">
        <f>ROUND(E348*P348,2)</f>
        <v>0</v>
      </c>
      <c r="R348" s="235" t="s">
        <v>1122</v>
      </c>
      <c r="S348" s="235" t="s">
        <v>191</v>
      </c>
      <c r="T348" s="236" t="s">
        <v>192</v>
      </c>
      <c r="U348" s="222">
        <v>19.105</v>
      </c>
      <c r="V348" s="222">
        <f>ROUND(E348*U348,2)</f>
        <v>19.11</v>
      </c>
      <c r="W348" s="222"/>
      <c r="X348" s="222" t="s">
        <v>193</v>
      </c>
      <c r="Y348" s="213"/>
      <c r="Z348" s="213"/>
      <c r="AA348" s="213"/>
      <c r="AB348" s="213"/>
      <c r="AC348" s="213"/>
      <c r="AD348" s="213"/>
      <c r="AE348" s="213"/>
      <c r="AF348" s="213"/>
      <c r="AG348" s="213" t="s">
        <v>194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1" t="s">
        <v>1127</v>
      </c>
      <c r="D349" s="238"/>
      <c r="E349" s="238"/>
      <c r="F349" s="238"/>
      <c r="G349" s="238"/>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196</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39">
        <v>238</v>
      </c>
      <c r="B350" s="240" t="s">
        <v>1128</v>
      </c>
      <c r="C350" s="252" t="s">
        <v>1129</v>
      </c>
      <c r="D350" s="241" t="s">
        <v>300</v>
      </c>
      <c r="E350" s="242">
        <v>19</v>
      </c>
      <c r="F350" s="243"/>
      <c r="G350" s="244">
        <f>ROUND(E350*F350,2)</f>
        <v>0</v>
      </c>
      <c r="H350" s="243"/>
      <c r="I350" s="244">
        <f>ROUND(E350*H350,2)</f>
        <v>0</v>
      </c>
      <c r="J350" s="243"/>
      <c r="K350" s="244">
        <f>ROUND(E350*J350,2)</f>
        <v>0</v>
      </c>
      <c r="L350" s="244">
        <v>21</v>
      </c>
      <c r="M350" s="244">
        <f>G350*(1+L350/100)</f>
        <v>0</v>
      </c>
      <c r="N350" s="244">
        <v>0</v>
      </c>
      <c r="O350" s="244">
        <f>ROUND(E350*N350,2)</f>
        <v>0</v>
      </c>
      <c r="P350" s="244">
        <v>0</v>
      </c>
      <c r="Q350" s="244">
        <f>ROUND(E350*P350,2)</f>
        <v>0</v>
      </c>
      <c r="R350" s="244" t="s">
        <v>1122</v>
      </c>
      <c r="S350" s="244" t="s">
        <v>191</v>
      </c>
      <c r="T350" s="245" t="s">
        <v>192</v>
      </c>
      <c r="U350" s="222">
        <v>1.25</v>
      </c>
      <c r="V350" s="222">
        <f>ROUND(E350*U350,2)</f>
        <v>23.75</v>
      </c>
      <c r="W350" s="222"/>
      <c r="X350" s="222" t="s">
        <v>193</v>
      </c>
      <c r="Y350" s="213"/>
      <c r="Z350" s="213"/>
      <c r="AA350" s="213"/>
      <c r="AB350" s="213"/>
      <c r="AC350" s="213"/>
      <c r="AD350" s="213"/>
      <c r="AE350" s="213"/>
      <c r="AF350" s="213"/>
      <c r="AG350" s="213" t="s">
        <v>194</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39">
        <v>239</v>
      </c>
      <c r="B351" s="240" t="s">
        <v>1130</v>
      </c>
      <c r="C351" s="252" t="s">
        <v>1131</v>
      </c>
      <c r="D351" s="241" t="s">
        <v>300</v>
      </c>
      <c r="E351" s="242">
        <v>20</v>
      </c>
      <c r="F351" s="243"/>
      <c r="G351" s="244">
        <f>ROUND(E351*F351,2)</f>
        <v>0</v>
      </c>
      <c r="H351" s="243"/>
      <c r="I351" s="244">
        <f>ROUND(E351*H351,2)</f>
        <v>0</v>
      </c>
      <c r="J351" s="243"/>
      <c r="K351" s="244">
        <f>ROUND(E351*J351,2)</f>
        <v>0</v>
      </c>
      <c r="L351" s="244">
        <v>21</v>
      </c>
      <c r="M351" s="244">
        <f>G351*(1+L351/100)</f>
        <v>0</v>
      </c>
      <c r="N351" s="244">
        <v>7.1300000000000001E-3</v>
      </c>
      <c r="O351" s="244">
        <f>ROUND(E351*N351,2)</f>
        <v>0.14000000000000001</v>
      </c>
      <c r="P351" s="244">
        <v>0</v>
      </c>
      <c r="Q351" s="244">
        <f>ROUND(E351*P351,2)</f>
        <v>0</v>
      </c>
      <c r="R351" s="244" t="s">
        <v>1132</v>
      </c>
      <c r="S351" s="244" t="s">
        <v>191</v>
      </c>
      <c r="T351" s="245" t="s">
        <v>192</v>
      </c>
      <c r="U351" s="222">
        <v>1.1259999999999999</v>
      </c>
      <c r="V351" s="222">
        <f>ROUND(E351*U351,2)</f>
        <v>22.52</v>
      </c>
      <c r="W351" s="222"/>
      <c r="X351" s="222" t="s">
        <v>193</v>
      </c>
      <c r="Y351" s="213"/>
      <c r="Z351" s="213"/>
      <c r="AA351" s="213"/>
      <c r="AB351" s="213"/>
      <c r="AC351" s="213"/>
      <c r="AD351" s="213"/>
      <c r="AE351" s="213"/>
      <c r="AF351" s="213"/>
      <c r="AG351" s="213" t="s">
        <v>194</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9">
        <v>240</v>
      </c>
      <c r="B352" s="240" t="s">
        <v>1133</v>
      </c>
      <c r="C352" s="252" t="s">
        <v>1134</v>
      </c>
      <c r="D352" s="241" t="s">
        <v>364</v>
      </c>
      <c r="E352" s="242">
        <v>81</v>
      </c>
      <c r="F352" s="243"/>
      <c r="G352" s="244">
        <f>ROUND(E352*F352,2)</f>
        <v>0</v>
      </c>
      <c r="H352" s="243"/>
      <c r="I352" s="244">
        <f>ROUND(E352*H352,2)</f>
        <v>0</v>
      </c>
      <c r="J352" s="243"/>
      <c r="K352" s="244">
        <f>ROUND(E352*J352,2)</f>
        <v>0</v>
      </c>
      <c r="L352" s="244">
        <v>21</v>
      </c>
      <c r="M352" s="244">
        <f>G352*(1+L352/100)</f>
        <v>0</v>
      </c>
      <c r="N352" s="244">
        <v>3.8000000000000002E-4</v>
      </c>
      <c r="O352" s="244">
        <f>ROUND(E352*N352,2)</f>
        <v>0.03</v>
      </c>
      <c r="P352" s="244">
        <v>0</v>
      </c>
      <c r="Q352" s="244">
        <f>ROUND(E352*P352,2)</f>
        <v>0</v>
      </c>
      <c r="R352" s="244" t="s">
        <v>617</v>
      </c>
      <c r="S352" s="244" t="s">
        <v>191</v>
      </c>
      <c r="T352" s="245" t="s">
        <v>192</v>
      </c>
      <c r="U352" s="222">
        <v>0.32</v>
      </c>
      <c r="V352" s="222">
        <f>ROUND(E352*U352,2)</f>
        <v>25.92</v>
      </c>
      <c r="W352" s="222"/>
      <c r="X352" s="222" t="s">
        <v>193</v>
      </c>
      <c r="Y352" s="213"/>
      <c r="Z352" s="213"/>
      <c r="AA352" s="213"/>
      <c r="AB352" s="213"/>
      <c r="AC352" s="213"/>
      <c r="AD352" s="213"/>
      <c r="AE352" s="213"/>
      <c r="AF352" s="213"/>
      <c r="AG352" s="213" t="s">
        <v>194</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39">
        <v>241</v>
      </c>
      <c r="B353" s="240" t="s">
        <v>1135</v>
      </c>
      <c r="C353" s="252" t="s">
        <v>1136</v>
      </c>
      <c r="D353" s="241" t="s">
        <v>364</v>
      </c>
      <c r="E353" s="242">
        <v>60</v>
      </c>
      <c r="F353" s="243"/>
      <c r="G353" s="244">
        <f>ROUND(E353*F353,2)</f>
        <v>0</v>
      </c>
      <c r="H353" s="243"/>
      <c r="I353" s="244">
        <f>ROUND(E353*H353,2)</f>
        <v>0</v>
      </c>
      <c r="J353" s="243"/>
      <c r="K353" s="244">
        <f>ROUND(E353*J353,2)</f>
        <v>0</v>
      </c>
      <c r="L353" s="244">
        <v>21</v>
      </c>
      <c r="M353" s="244">
        <f>G353*(1+L353/100)</f>
        <v>0</v>
      </c>
      <c r="N353" s="244">
        <v>4.6999999999999999E-4</v>
      </c>
      <c r="O353" s="244">
        <f>ROUND(E353*N353,2)</f>
        <v>0.03</v>
      </c>
      <c r="P353" s="244">
        <v>0</v>
      </c>
      <c r="Q353" s="244">
        <f>ROUND(E353*P353,2)</f>
        <v>0</v>
      </c>
      <c r="R353" s="244" t="s">
        <v>617</v>
      </c>
      <c r="S353" s="244" t="s">
        <v>191</v>
      </c>
      <c r="T353" s="245" t="s">
        <v>192</v>
      </c>
      <c r="U353" s="222">
        <v>0.35899999999999999</v>
      </c>
      <c r="V353" s="222">
        <f>ROUND(E353*U353,2)</f>
        <v>21.54</v>
      </c>
      <c r="W353" s="222"/>
      <c r="X353" s="222" t="s">
        <v>193</v>
      </c>
      <c r="Y353" s="213"/>
      <c r="Z353" s="213"/>
      <c r="AA353" s="213"/>
      <c r="AB353" s="213"/>
      <c r="AC353" s="213"/>
      <c r="AD353" s="213"/>
      <c r="AE353" s="213"/>
      <c r="AF353" s="213"/>
      <c r="AG353" s="213" t="s">
        <v>194</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39">
        <v>242</v>
      </c>
      <c r="B354" s="240" t="s">
        <v>1137</v>
      </c>
      <c r="C354" s="252" t="s">
        <v>1138</v>
      </c>
      <c r="D354" s="241" t="s">
        <v>364</v>
      </c>
      <c r="E354" s="242">
        <v>52</v>
      </c>
      <c r="F354" s="243"/>
      <c r="G354" s="244">
        <f>ROUND(E354*F354,2)</f>
        <v>0</v>
      </c>
      <c r="H354" s="243"/>
      <c r="I354" s="244">
        <f>ROUND(E354*H354,2)</f>
        <v>0</v>
      </c>
      <c r="J354" s="243"/>
      <c r="K354" s="244">
        <f>ROUND(E354*J354,2)</f>
        <v>0</v>
      </c>
      <c r="L354" s="244">
        <v>21</v>
      </c>
      <c r="M354" s="244">
        <f>G354*(1+L354/100)</f>
        <v>0</v>
      </c>
      <c r="N354" s="244">
        <v>6.9999999999999999E-4</v>
      </c>
      <c r="O354" s="244">
        <f>ROUND(E354*N354,2)</f>
        <v>0.04</v>
      </c>
      <c r="P354" s="244">
        <v>0</v>
      </c>
      <c r="Q354" s="244">
        <f>ROUND(E354*P354,2)</f>
        <v>0</v>
      </c>
      <c r="R354" s="244" t="s">
        <v>617</v>
      </c>
      <c r="S354" s="244" t="s">
        <v>191</v>
      </c>
      <c r="T354" s="245" t="s">
        <v>192</v>
      </c>
      <c r="U354" s="222">
        <v>0.45200000000000001</v>
      </c>
      <c r="V354" s="222">
        <f>ROUND(E354*U354,2)</f>
        <v>23.5</v>
      </c>
      <c r="W354" s="222"/>
      <c r="X354" s="222" t="s">
        <v>193</v>
      </c>
      <c r="Y354" s="213"/>
      <c r="Z354" s="213"/>
      <c r="AA354" s="213"/>
      <c r="AB354" s="213"/>
      <c r="AC354" s="213"/>
      <c r="AD354" s="213"/>
      <c r="AE354" s="213"/>
      <c r="AF354" s="213"/>
      <c r="AG354" s="213" t="s">
        <v>194</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ht="22.5" outlineLevel="1">
      <c r="A355" s="239">
        <v>243</v>
      </c>
      <c r="B355" s="240" t="s">
        <v>1139</v>
      </c>
      <c r="C355" s="252" t="s">
        <v>1140</v>
      </c>
      <c r="D355" s="241" t="s">
        <v>364</v>
      </c>
      <c r="E355" s="242">
        <v>81</v>
      </c>
      <c r="F355" s="243"/>
      <c r="G355" s="244">
        <f>ROUND(E355*F355,2)</f>
        <v>0</v>
      </c>
      <c r="H355" s="243"/>
      <c r="I355" s="244">
        <f>ROUND(E355*H355,2)</f>
        <v>0</v>
      </c>
      <c r="J355" s="243"/>
      <c r="K355" s="244">
        <f>ROUND(E355*J355,2)</f>
        <v>0</v>
      </c>
      <c r="L355" s="244">
        <v>21</v>
      </c>
      <c r="M355" s="244">
        <f>G355*(1+L355/100)</f>
        <v>0</v>
      </c>
      <c r="N355" s="244">
        <v>1.5200000000000001E-3</v>
      </c>
      <c r="O355" s="244">
        <f>ROUND(E355*N355,2)</f>
        <v>0.12</v>
      </c>
      <c r="P355" s="244">
        <v>0</v>
      </c>
      <c r="Q355" s="244">
        <f>ROUND(E355*P355,2)</f>
        <v>0</v>
      </c>
      <c r="R355" s="244" t="s">
        <v>617</v>
      </c>
      <c r="S355" s="244" t="s">
        <v>191</v>
      </c>
      <c r="T355" s="245" t="s">
        <v>192</v>
      </c>
      <c r="U355" s="222">
        <v>1.173</v>
      </c>
      <c r="V355" s="222">
        <f>ROUND(E355*U355,2)</f>
        <v>95.01</v>
      </c>
      <c r="W355" s="222"/>
      <c r="X355" s="222" t="s">
        <v>193</v>
      </c>
      <c r="Y355" s="213"/>
      <c r="Z355" s="213"/>
      <c r="AA355" s="213"/>
      <c r="AB355" s="213"/>
      <c r="AC355" s="213"/>
      <c r="AD355" s="213"/>
      <c r="AE355" s="213"/>
      <c r="AF355" s="213"/>
      <c r="AG355" s="213" t="s">
        <v>194</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ht="22.5" outlineLevel="1">
      <c r="A356" s="239">
        <v>244</v>
      </c>
      <c r="B356" s="240" t="s">
        <v>1141</v>
      </c>
      <c r="C356" s="252" t="s">
        <v>1142</v>
      </c>
      <c r="D356" s="241" t="s">
        <v>364</v>
      </c>
      <c r="E356" s="242">
        <v>33</v>
      </c>
      <c r="F356" s="243"/>
      <c r="G356" s="244">
        <f>ROUND(E356*F356,2)</f>
        <v>0</v>
      </c>
      <c r="H356" s="243"/>
      <c r="I356" s="244">
        <f>ROUND(E356*H356,2)</f>
        <v>0</v>
      </c>
      <c r="J356" s="243"/>
      <c r="K356" s="244">
        <f>ROUND(E356*J356,2)</f>
        <v>0</v>
      </c>
      <c r="L356" s="244">
        <v>21</v>
      </c>
      <c r="M356" s="244">
        <f>G356*(1+L356/100)</f>
        <v>0</v>
      </c>
      <c r="N356" s="244">
        <v>2.0999999999999999E-3</v>
      </c>
      <c r="O356" s="244">
        <f>ROUND(E356*N356,2)</f>
        <v>7.0000000000000007E-2</v>
      </c>
      <c r="P356" s="244">
        <v>0</v>
      </c>
      <c r="Q356" s="244">
        <f>ROUND(E356*P356,2)</f>
        <v>0</v>
      </c>
      <c r="R356" s="244" t="s">
        <v>617</v>
      </c>
      <c r="S356" s="244" t="s">
        <v>191</v>
      </c>
      <c r="T356" s="245" t="s">
        <v>192</v>
      </c>
      <c r="U356" s="222">
        <v>0.8</v>
      </c>
      <c r="V356" s="222">
        <f>ROUND(E356*U356,2)</f>
        <v>26.4</v>
      </c>
      <c r="W356" s="222"/>
      <c r="X356" s="222" t="s">
        <v>193</v>
      </c>
      <c r="Y356" s="213"/>
      <c r="Z356" s="213"/>
      <c r="AA356" s="213"/>
      <c r="AB356" s="213"/>
      <c r="AC356" s="213"/>
      <c r="AD356" s="213"/>
      <c r="AE356" s="213"/>
      <c r="AF356" s="213"/>
      <c r="AG356" s="213" t="s">
        <v>194</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c r="A357" s="239">
        <v>245</v>
      </c>
      <c r="B357" s="240" t="s">
        <v>1143</v>
      </c>
      <c r="C357" s="252" t="s">
        <v>1144</v>
      </c>
      <c r="D357" s="241" t="s">
        <v>364</v>
      </c>
      <c r="E357" s="242">
        <v>158</v>
      </c>
      <c r="F357" s="243"/>
      <c r="G357" s="244">
        <f>ROUND(E357*F357,2)</f>
        <v>0</v>
      </c>
      <c r="H357" s="243"/>
      <c r="I357" s="244">
        <f>ROUND(E357*H357,2)</f>
        <v>0</v>
      </c>
      <c r="J357" s="243"/>
      <c r="K357" s="244">
        <f>ROUND(E357*J357,2)</f>
        <v>0</v>
      </c>
      <c r="L357" s="244">
        <v>21</v>
      </c>
      <c r="M357" s="244">
        <f>G357*(1+L357/100)</f>
        <v>0</v>
      </c>
      <c r="N357" s="244">
        <v>2.5200000000000001E-3</v>
      </c>
      <c r="O357" s="244">
        <f>ROUND(E357*N357,2)</f>
        <v>0.4</v>
      </c>
      <c r="P357" s="244">
        <v>0</v>
      </c>
      <c r="Q357" s="244">
        <f>ROUND(E357*P357,2)</f>
        <v>0</v>
      </c>
      <c r="R357" s="244" t="s">
        <v>617</v>
      </c>
      <c r="S357" s="244" t="s">
        <v>191</v>
      </c>
      <c r="T357" s="245" t="s">
        <v>192</v>
      </c>
      <c r="U357" s="222">
        <v>0.8</v>
      </c>
      <c r="V357" s="222">
        <f>ROUND(E357*U357,2)</f>
        <v>126.4</v>
      </c>
      <c r="W357" s="222"/>
      <c r="X357" s="222" t="s">
        <v>193</v>
      </c>
      <c r="Y357" s="213"/>
      <c r="Z357" s="213"/>
      <c r="AA357" s="213"/>
      <c r="AB357" s="213"/>
      <c r="AC357" s="213"/>
      <c r="AD357" s="213"/>
      <c r="AE357" s="213"/>
      <c r="AF357" s="213"/>
      <c r="AG357" s="213" t="s">
        <v>194</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1">
      <c r="A358" s="239">
        <v>246</v>
      </c>
      <c r="B358" s="240" t="s">
        <v>1145</v>
      </c>
      <c r="C358" s="252" t="s">
        <v>1146</v>
      </c>
      <c r="D358" s="241" t="s">
        <v>364</v>
      </c>
      <c r="E358" s="242">
        <v>52</v>
      </c>
      <c r="F358" s="243"/>
      <c r="G358" s="244">
        <f>ROUND(E358*F358,2)</f>
        <v>0</v>
      </c>
      <c r="H358" s="243"/>
      <c r="I358" s="244">
        <f>ROUND(E358*H358,2)</f>
        <v>0</v>
      </c>
      <c r="J358" s="243"/>
      <c r="K358" s="244">
        <f>ROUND(E358*J358,2)</f>
        <v>0</v>
      </c>
      <c r="L358" s="244">
        <v>21</v>
      </c>
      <c r="M358" s="244">
        <f>G358*(1+L358/100)</f>
        <v>0</v>
      </c>
      <c r="N358" s="244">
        <v>3.5699999999999998E-3</v>
      </c>
      <c r="O358" s="244">
        <f>ROUND(E358*N358,2)</f>
        <v>0.19</v>
      </c>
      <c r="P358" s="244">
        <v>0</v>
      </c>
      <c r="Q358" s="244">
        <f>ROUND(E358*P358,2)</f>
        <v>0</v>
      </c>
      <c r="R358" s="244" t="s">
        <v>617</v>
      </c>
      <c r="S358" s="244" t="s">
        <v>191</v>
      </c>
      <c r="T358" s="245" t="s">
        <v>192</v>
      </c>
      <c r="U358" s="222">
        <v>0.55000000000000004</v>
      </c>
      <c r="V358" s="222">
        <f>ROUND(E358*U358,2)</f>
        <v>28.6</v>
      </c>
      <c r="W358" s="222"/>
      <c r="X358" s="222" t="s">
        <v>193</v>
      </c>
      <c r="Y358" s="213"/>
      <c r="Z358" s="213"/>
      <c r="AA358" s="213"/>
      <c r="AB358" s="213"/>
      <c r="AC358" s="213"/>
      <c r="AD358" s="213"/>
      <c r="AE358" s="213"/>
      <c r="AF358" s="213"/>
      <c r="AG358" s="213" t="s">
        <v>194</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1">
      <c r="A359" s="239">
        <v>247</v>
      </c>
      <c r="B359" s="240" t="s">
        <v>1147</v>
      </c>
      <c r="C359" s="252" t="s">
        <v>1148</v>
      </c>
      <c r="D359" s="241" t="s">
        <v>364</v>
      </c>
      <c r="E359" s="242">
        <v>95</v>
      </c>
      <c r="F359" s="243"/>
      <c r="G359" s="244">
        <f>ROUND(E359*F359,2)</f>
        <v>0</v>
      </c>
      <c r="H359" s="243"/>
      <c r="I359" s="244">
        <f>ROUND(E359*H359,2)</f>
        <v>0</v>
      </c>
      <c r="J359" s="243"/>
      <c r="K359" s="244">
        <f>ROUND(E359*J359,2)</f>
        <v>0</v>
      </c>
      <c r="L359" s="244">
        <v>21</v>
      </c>
      <c r="M359" s="244">
        <f>G359*(1+L359/100)</f>
        <v>0</v>
      </c>
      <c r="N359" s="244">
        <v>4.0299999999999997E-3</v>
      </c>
      <c r="O359" s="244">
        <f>ROUND(E359*N359,2)</f>
        <v>0.38</v>
      </c>
      <c r="P359" s="244">
        <v>0</v>
      </c>
      <c r="Q359" s="244">
        <f>ROUND(E359*P359,2)</f>
        <v>0</v>
      </c>
      <c r="R359" s="244" t="s">
        <v>617</v>
      </c>
      <c r="S359" s="244" t="s">
        <v>191</v>
      </c>
      <c r="T359" s="245" t="s">
        <v>192</v>
      </c>
      <c r="U359" s="222">
        <v>0.6</v>
      </c>
      <c r="V359" s="222">
        <f>ROUND(E359*U359,2)</f>
        <v>57</v>
      </c>
      <c r="W359" s="222"/>
      <c r="X359" s="222" t="s">
        <v>193</v>
      </c>
      <c r="Y359" s="213"/>
      <c r="Z359" s="213"/>
      <c r="AA359" s="213"/>
      <c r="AB359" s="213"/>
      <c r="AC359" s="213"/>
      <c r="AD359" s="213"/>
      <c r="AE359" s="213"/>
      <c r="AF359" s="213"/>
      <c r="AG359" s="213" t="s">
        <v>194</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ht="22.5" outlineLevel="1">
      <c r="A360" s="239">
        <v>248</v>
      </c>
      <c r="B360" s="240" t="s">
        <v>1149</v>
      </c>
      <c r="C360" s="252" t="s">
        <v>1150</v>
      </c>
      <c r="D360" s="241" t="s">
        <v>364</v>
      </c>
      <c r="E360" s="242">
        <v>84</v>
      </c>
      <c r="F360" s="243"/>
      <c r="G360" s="244">
        <f>ROUND(E360*F360,2)</f>
        <v>0</v>
      </c>
      <c r="H360" s="243"/>
      <c r="I360" s="244">
        <f>ROUND(E360*H360,2)</f>
        <v>0</v>
      </c>
      <c r="J360" s="243"/>
      <c r="K360" s="244">
        <f>ROUND(E360*J360,2)</f>
        <v>0</v>
      </c>
      <c r="L360" s="244">
        <v>21</v>
      </c>
      <c r="M360" s="244">
        <f>G360*(1+L360/100)</f>
        <v>0</v>
      </c>
      <c r="N360" s="244">
        <v>6.9800000000000001E-3</v>
      </c>
      <c r="O360" s="244">
        <f>ROUND(E360*N360,2)</f>
        <v>0.59</v>
      </c>
      <c r="P360" s="244">
        <v>0</v>
      </c>
      <c r="Q360" s="244">
        <f>ROUND(E360*P360,2)</f>
        <v>0</v>
      </c>
      <c r="R360" s="244" t="s">
        <v>617</v>
      </c>
      <c r="S360" s="244" t="s">
        <v>191</v>
      </c>
      <c r="T360" s="245" t="s">
        <v>192</v>
      </c>
      <c r="U360" s="222">
        <v>0.62</v>
      </c>
      <c r="V360" s="222">
        <f>ROUND(E360*U360,2)</f>
        <v>52.08</v>
      </c>
      <c r="W360" s="222"/>
      <c r="X360" s="222" t="s">
        <v>193</v>
      </c>
      <c r="Y360" s="213"/>
      <c r="Z360" s="213"/>
      <c r="AA360" s="213"/>
      <c r="AB360" s="213"/>
      <c r="AC360" s="213"/>
      <c r="AD360" s="213"/>
      <c r="AE360" s="213"/>
      <c r="AF360" s="213"/>
      <c r="AG360" s="213" t="s">
        <v>194</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ht="22.5" outlineLevel="1">
      <c r="A361" s="230">
        <v>249</v>
      </c>
      <c r="B361" s="231" t="s">
        <v>1151</v>
      </c>
      <c r="C361" s="250" t="s">
        <v>1152</v>
      </c>
      <c r="D361" s="232" t="s">
        <v>364</v>
      </c>
      <c r="E361" s="233">
        <v>25</v>
      </c>
      <c r="F361" s="234"/>
      <c r="G361" s="235">
        <f>ROUND(E361*F361,2)</f>
        <v>0</v>
      </c>
      <c r="H361" s="234"/>
      <c r="I361" s="235">
        <f>ROUND(E361*H361,2)</f>
        <v>0</v>
      </c>
      <c r="J361" s="234"/>
      <c r="K361" s="235">
        <f>ROUND(E361*J361,2)</f>
        <v>0</v>
      </c>
      <c r="L361" s="235">
        <v>21</v>
      </c>
      <c r="M361" s="235">
        <f>G361*(1+L361/100)</f>
        <v>0</v>
      </c>
      <c r="N361" s="235">
        <v>1.6900000000000001E-3</v>
      </c>
      <c r="O361" s="235">
        <f>ROUND(E361*N361,2)</f>
        <v>0.04</v>
      </c>
      <c r="P361" s="235">
        <v>0</v>
      </c>
      <c r="Q361" s="235">
        <f>ROUND(E361*P361,2)</f>
        <v>0</v>
      </c>
      <c r="R361" s="235" t="s">
        <v>617</v>
      </c>
      <c r="S361" s="235" t="s">
        <v>191</v>
      </c>
      <c r="T361" s="236" t="s">
        <v>192</v>
      </c>
      <c r="U361" s="222">
        <v>0.79700000000000004</v>
      </c>
      <c r="V361" s="222">
        <f>ROUND(E361*U361,2)</f>
        <v>19.93</v>
      </c>
      <c r="W361" s="222"/>
      <c r="X361" s="222" t="s">
        <v>193</v>
      </c>
      <c r="Y361" s="213"/>
      <c r="Z361" s="213"/>
      <c r="AA361" s="213"/>
      <c r="AB361" s="213"/>
      <c r="AC361" s="213"/>
      <c r="AD361" s="213"/>
      <c r="AE361" s="213"/>
      <c r="AF361" s="213"/>
      <c r="AG361" s="213" t="s">
        <v>194</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20"/>
      <c r="B362" s="221"/>
      <c r="C362" s="251" t="s">
        <v>1153</v>
      </c>
      <c r="D362" s="238"/>
      <c r="E362" s="238"/>
      <c r="F362" s="238"/>
      <c r="G362" s="238"/>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196</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c r="A363" s="230">
        <v>250</v>
      </c>
      <c r="B363" s="231" t="s">
        <v>1154</v>
      </c>
      <c r="C363" s="250" t="s">
        <v>1155</v>
      </c>
      <c r="D363" s="232" t="s">
        <v>364</v>
      </c>
      <c r="E363" s="233">
        <v>74</v>
      </c>
      <c r="F363" s="234"/>
      <c r="G363" s="235">
        <f>ROUND(E363*F363,2)</f>
        <v>0</v>
      </c>
      <c r="H363" s="234"/>
      <c r="I363" s="235">
        <f>ROUND(E363*H363,2)</f>
        <v>0</v>
      </c>
      <c r="J363" s="234"/>
      <c r="K363" s="235">
        <f>ROUND(E363*J363,2)</f>
        <v>0</v>
      </c>
      <c r="L363" s="235">
        <v>21</v>
      </c>
      <c r="M363" s="235">
        <f>G363*(1+L363/100)</f>
        <v>0</v>
      </c>
      <c r="N363" s="235">
        <v>2.0100000000000001E-3</v>
      </c>
      <c r="O363" s="235">
        <f>ROUND(E363*N363,2)</f>
        <v>0.15</v>
      </c>
      <c r="P363" s="235">
        <v>0</v>
      </c>
      <c r="Q363" s="235">
        <f>ROUND(E363*P363,2)</f>
        <v>0</v>
      </c>
      <c r="R363" s="235" t="s">
        <v>617</v>
      </c>
      <c r="S363" s="235" t="s">
        <v>191</v>
      </c>
      <c r="T363" s="236" t="s">
        <v>192</v>
      </c>
      <c r="U363" s="222">
        <v>0.73899999999999999</v>
      </c>
      <c r="V363" s="222">
        <f>ROUND(E363*U363,2)</f>
        <v>54.69</v>
      </c>
      <c r="W363" s="222"/>
      <c r="X363" s="222" t="s">
        <v>193</v>
      </c>
      <c r="Y363" s="213"/>
      <c r="Z363" s="213"/>
      <c r="AA363" s="213"/>
      <c r="AB363" s="213"/>
      <c r="AC363" s="213"/>
      <c r="AD363" s="213"/>
      <c r="AE363" s="213"/>
      <c r="AF363" s="213"/>
      <c r="AG363" s="213" t="s">
        <v>194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1" t="s">
        <v>1153</v>
      </c>
      <c r="D364" s="238"/>
      <c r="E364" s="238"/>
      <c r="F364" s="238"/>
      <c r="G364" s="238"/>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c r="A365" s="239">
        <v>251</v>
      </c>
      <c r="B365" s="240" t="s">
        <v>1156</v>
      </c>
      <c r="C365" s="252" t="s">
        <v>1157</v>
      </c>
      <c r="D365" s="241" t="s">
        <v>300</v>
      </c>
      <c r="E365" s="242">
        <v>5</v>
      </c>
      <c r="F365" s="243"/>
      <c r="G365" s="244">
        <f>ROUND(E365*F365,2)</f>
        <v>0</v>
      </c>
      <c r="H365" s="243"/>
      <c r="I365" s="244">
        <f>ROUND(E365*H365,2)</f>
        <v>0</v>
      </c>
      <c r="J365" s="243"/>
      <c r="K365" s="244">
        <f>ROUND(E365*J365,2)</f>
        <v>0</v>
      </c>
      <c r="L365" s="244">
        <v>21</v>
      </c>
      <c r="M365" s="244">
        <f>G365*(1+L365/100)</f>
        <v>0</v>
      </c>
      <c r="N365" s="244">
        <v>5.5000000000000003E-4</v>
      </c>
      <c r="O365" s="244">
        <f>ROUND(E365*N365,2)</f>
        <v>0</v>
      </c>
      <c r="P365" s="244">
        <v>0</v>
      </c>
      <c r="Q365" s="244">
        <f>ROUND(E365*P365,2)</f>
        <v>0</v>
      </c>
      <c r="R365" s="244"/>
      <c r="S365" s="244" t="s">
        <v>191</v>
      </c>
      <c r="T365" s="245" t="s">
        <v>192</v>
      </c>
      <c r="U365" s="222">
        <v>0.36670000000000003</v>
      </c>
      <c r="V365" s="222">
        <f>ROUND(E365*U365,2)</f>
        <v>1.83</v>
      </c>
      <c r="W365" s="222"/>
      <c r="X365" s="222" t="s">
        <v>193</v>
      </c>
      <c r="Y365" s="213"/>
      <c r="Z365" s="213"/>
      <c r="AA365" s="213"/>
      <c r="AB365" s="213"/>
      <c r="AC365" s="213"/>
      <c r="AD365" s="213"/>
      <c r="AE365" s="213"/>
      <c r="AF365" s="213"/>
      <c r="AG365" s="213" t="s">
        <v>194</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39">
        <v>252</v>
      </c>
      <c r="B366" s="240" t="s">
        <v>1158</v>
      </c>
      <c r="C366" s="252" t="s">
        <v>1159</v>
      </c>
      <c r="D366" s="241" t="s">
        <v>300</v>
      </c>
      <c r="E366" s="242">
        <v>6</v>
      </c>
      <c r="F366" s="243"/>
      <c r="G366" s="244">
        <f>ROUND(E366*F366,2)</f>
        <v>0</v>
      </c>
      <c r="H366" s="243"/>
      <c r="I366" s="244">
        <f>ROUND(E366*H366,2)</f>
        <v>0</v>
      </c>
      <c r="J366" s="243"/>
      <c r="K366" s="244">
        <f>ROUND(E366*J366,2)</f>
        <v>0</v>
      </c>
      <c r="L366" s="244">
        <v>21</v>
      </c>
      <c r="M366" s="244">
        <f>G366*(1+L366/100)</f>
        <v>0</v>
      </c>
      <c r="N366" s="244">
        <v>5.0000000000000001E-4</v>
      </c>
      <c r="O366" s="244">
        <f>ROUND(E366*N366,2)</f>
        <v>0</v>
      </c>
      <c r="P366" s="244">
        <v>0</v>
      </c>
      <c r="Q366" s="244">
        <f>ROUND(E366*P366,2)</f>
        <v>0</v>
      </c>
      <c r="R366" s="244"/>
      <c r="S366" s="244" t="s">
        <v>191</v>
      </c>
      <c r="T366" s="245" t="s">
        <v>192</v>
      </c>
      <c r="U366" s="222">
        <v>0.41670000000000001</v>
      </c>
      <c r="V366" s="222">
        <f>ROUND(E366*U366,2)</f>
        <v>2.5</v>
      </c>
      <c r="W366" s="222"/>
      <c r="X366" s="222" t="s">
        <v>193</v>
      </c>
      <c r="Y366" s="213"/>
      <c r="Z366" s="213"/>
      <c r="AA366" s="213"/>
      <c r="AB366" s="213"/>
      <c r="AC366" s="213"/>
      <c r="AD366" s="213"/>
      <c r="AE366" s="213"/>
      <c r="AF366" s="213"/>
      <c r="AG366" s="213" t="s">
        <v>194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30">
        <v>253</v>
      </c>
      <c r="B367" s="231" t="s">
        <v>1160</v>
      </c>
      <c r="C367" s="250" t="s">
        <v>1161</v>
      </c>
      <c r="D367" s="232" t="s">
        <v>300</v>
      </c>
      <c r="E367" s="233">
        <v>26</v>
      </c>
      <c r="F367" s="234"/>
      <c r="G367" s="235">
        <f>ROUND(E367*F367,2)</f>
        <v>0</v>
      </c>
      <c r="H367" s="234"/>
      <c r="I367" s="235">
        <f>ROUND(E367*H367,2)</f>
        <v>0</v>
      </c>
      <c r="J367" s="234"/>
      <c r="K367" s="235">
        <f>ROUND(E367*J367,2)</f>
        <v>0</v>
      </c>
      <c r="L367" s="235">
        <v>21</v>
      </c>
      <c r="M367" s="235">
        <f>G367*(1+L367/100)</f>
        <v>0</v>
      </c>
      <c r="N367" s="235">
        <v>0</v>
      </c>
      <c r="O367" s="235">
        <f>ROUND(E367*N367,2)</f>
        <v>0</v>
      </c>
      <c r="P367" s="235">
        <v>0</v>
      </c>
      <c r="Q367" s="235">
        <f>ROUND(E367*P367,2)</f>
        <v>0</v>
      </c>
      <c r="R367" s="235" t="s">
        <v>617</v>
      </c>
      <c r="S367" s="235" t="s">
        <v>191</v>
      </c>
      <c r="T367" s="236" t="s">
        <v>192</v>
      </c>
      <c r="U367" s="222">
        <v>0.157</v>
      </c>
      <c r="V367" s="222">
        <f>ROUND(E367*U367,2)</f>
        <v>4.08</v>
      </c>
      <c r="W367" s="222"/>
      <c r="X367" s="222" t="s">
        <v>193</v>
      </c>
      <c r="Y367" s="213"/>
      <c r="Z367" s="213"/>
      <c r="AA367" s="213"/>
      <c r="AB367" s="213"/>
      <c r="AC367" s="213"/>
      <c r="AD367" s="213"/>
      <c r="AE367" s="213"/>
      <c r="AF367" s="213"/>
      <c r="AG367" s="213" t="s">
        <v>194</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20"/>
      <c r="B368" s="221"/>
      <c r="C368" s="251" t="s">
        <v>1162</v>
      </c>
      <c r="D368" s="238"/>
      <c r="E368" s="238"/>
      <c r="F368" s="238"/>
      <c r="G368" s="238"/>
      <c r="H368" s="222"/>
      <c r="I368" s="222"/>
      <c r="J368" s="222"/>
      <c r="K368" s="222"/>
      <c r="L368" s="222"/>
      <c r="M368" s="222"/>
      <c r="N368" s="222"/>
      <c r="O368" s="222"/>
      <c r="P368" s="222"/>
      <c r="Q368" s="222"/>
      <c r="R368" s="222"/>
      <c r="S368" s="222"/>
      <c r="T368" s="222"/>
      <c r="U368" s="222"/>
      <c r="V368" s="222"/>
      <c r="W368" s="222"/>
      <c r="X368" s="222"/>
      <c r="Y368" s="213"/>
      <c r="Z368" s="213"/>
      <c r="AA368" s="213"/>
      <c r="AB368" s="213"/>
      <c r="AC368" s="213"/>
      <c r="AD368" s="213"/>
      <c r="AE368" s="213"/>
      <c r="AF368" s="213"/>
      <c r="AG368" s="213" t="s">
        <v>196</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30">
        <v>254</v>
      </c>
      <c r="B369" s="231" t="s">
        <v>1163</v>
      </c>
      <c r="C369" s="250" t="s">
        <v>1164</v>
      </c>
      <c r="D369" s="232" t="s">
        <v>300</v>
      </c>
      <c r="E369" s="233">
        <v>24</v>
      </c>
      <c r="F369" s="234"/>
      <c r="G369" s="235">
        <f>ROUND(E369*F369,2)</f>
        <v>0</v>
      </c>
      <c r="H369" s="234"/>
      <c r="I369" s="235">
        <f>ROUND(E369*H369,2)</f>
        <v>0</v>
      </c>
      <c r="J369" s="234"/>
      <c r="K369" s="235">
        <f>ROUND(E369*J369,2)</f>
        <v>0</v>
      </c>
      <c r="L369" s="235">
        <v>21</v>
      </c>
      <c r="M369" s="235">
        <f>G369*(1+L369/100)</f>
        <v>0</v>
      </c>
      <c r="N369" s="235">
        <v>0</v>
      </c>
      <c r="O369" s="235">
        <f>ROUND(E369*N369,2)</f>
        <v>0</v>
      </c>
      <c r="P369" s="235">
        <v>0</v>
      </c>
      <c r="Q369" s="235">
        <f>ROUND(E369*P369,2)</f>
        <v>0</v>
      </c>
      <c r="R369" s="235" t="s">
        <v>617</v>
      </c>
      <c r="S369" s="235" t="s">
        <v>191</v>
      </c>
      <c r="T369" s="236" t="s">
        <v>192</v>
      </c>
      <c r="U369" s="222">
        <v>0.17399999999999999</v>
      </c>
      <c r="V369" s="222">
        <f>ROUND(E369*U369,2)</f>
        <v>4.18</v>
      </c>
      <c r="W369" s="222"/>
      <c r="X369" s="222" t="s">
        <v>193</v>
      </c>
      <c r="Y369" s="213"/>
      <c r="Z369" s="213"/>
      <c r="AA369" s="213"/>
      <c r="AB369" s="213"/>
      <c r="AC369" s="213"/>
      <c r="AD369" s="213"/>
      <c r="AE369" s="213"/>
      <c r="AF369" s="213"/>
      <c r="AG369" s="213" t="s">
        <v>194</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20"/>
      <c r="B370" s="221"/>
      <c r="C370" s="251" t="s">
        <v>1162</v>
      </c>
      <c r="D370" s="238"/>
      <c r="E370" s="238"/>
      <c r="F370" s="238"/>
      <c r="G370" s="238"/>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196</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30">
        <v>255</v>
      </c>
      <c r="B371" s="231" t="s">
        <v>1165</v>
      </c>
      <c r="C371" s="250" t="s">
        <v>1166</v>
      </c>
      <c r="D371" s="232" t="s">
        <v>300</v>
      </c>
      <c r="E371" s="233">
        <v>4</v>
      </c>
      <c r="F371" s="234"/>
      <c r="G371" s="235">
        <f>ROUND(E371*F371,2)</f>
        <v>0</v>
      </c>
      <c r="H371" s="234"/>
      <c r="I371" s="235">
        <f>ROUND(E371*H371,2)</f>
        <v>0</v>
      </c>
      <c r="J371" s="234"/>
      <c r="K371" s="235">
        <f>ROUND(E371*J371,2)</f>
        <v>0</v>
      </c>
      <c r="L371" s="235">
        <v>21</v>
      </c>
      <c r="M371" s="235">
        <f>G371*(1+L371/100)</f>
        <v>0</v>
      </c>
      <c r="N371" s="235">
        <v>0</v>
      </c>
      <c r="O371" s="235">
        <f>ROUND(E371*N371,2)</f>
        <v>0</v>
      </c>
      <c r="P371" s="235">
        <v>0</v>
      </c>
      <c r="Q371" s="235">
        <f>ROUND(E371*P371,2)</f>
        <v>0</v>
      </c>
      <c r="R371" s="235" t="s">
        <v>617</v>
      </c>
      <c r="S371" s="235" t="s">
        <v>191</v>
      </c>
      <c r="T371" s="236" t="s">
        <v>192</v>
      </c>
      <c r="U371" s="222">
        <v>0.21099999999999999</v>
      </c>
      <c r="V371" s="222">
        <f>ROUND(E371*U371,2)</f>
        <v>0.84</v>
      </c>
      <c r="W371" s="222"/>
      <c r="X371" s="222" t="s">
        <v>193</v>
      </c>
      <c r="Y371" s="213"/>
      <c r="Z371" s="213"/>
      <c r="AA371" s="213"/>
      <c r="AB371" s="213"/>
      <c r="AC371" s="213"/>
      <c r="AD371" s="213"/>
      <c r="AE371" s="213"/>
      <c r="AF371" s="213"/>
      <c r="AG371" s="213" t="s">
        <v>194</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20"/>
      <c r="B372" s="221"/>
      <c r="C372" s="251" t="s">
        <v>1162</v>
      </c>
      <c r="D372" s="238"/>
      <c r="E372" s="238"/>
      <c r="F372" s="238"/>
      <c r="G372" s="238"/>
      <c r="H372" s="222"/>
      <c r="I372" s="222"/>
      <c r="J372" s="222"/>
      <c r="K372" s="222"/>
      <c r="L372" s="222"/>
      <c r="M372" s="222"/>
      <c r="N372" s="222"/>
      <c r="O372" s="222"/>
      <c r="P372" s="222"/>
      <c r="Q372" s="222"/>
      <c r="R372" s="222"/>
      <c r="S372" s="222"/>
      <c r="T372" s="222"/>
      <c r="U372" s="222"/>
      <c r="V372" s="222"/>
      <c r="W372" s="222"/>
      <c r="X372" s="222"/>
      <c r="Y372" s="213"/>
      <c r="Z372" s="213"/>
      <c r="AA372" s="213"/>
      <c r="AB372" s="213"/>
      <c r="AC372" s="213"/>
      <c r="AD372" s="213"/>
      <c r="AE372" s="213"/>
      <c r="AF372" s="213"/>
      <c r="AG372" s="213" t="s">
        <v>196</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30">
        <v>256</v>
      </c>
      <c r="B373" s="231" t="s">
        <v>1167</v>
      </c>
      <c r="C373" s="250" t="s">
        <v>1168</v>
      </c>
      <c r="D373" s="232" t="s">
        <v>300</v>
      </c>
      <c r="E373" s="233">
        <v>25</v>
      </c>
      <c r="F373" s="234"/>
      <c r="G373" s="235">
        <f>ROUND(E373*F373,2)</f>
        <v>0</v>
      </c>
      <c r="H373" s="234"/>
      <c r="I373" s="235">
        <f>ROUND(E373*H373,2)</f>
        <v>0</v>
      </c>
      <c r="J373" s="234"/>
      <c r="K373" s="235">
        <f>ROUND(E373*J373,2)</f>
        <v>0</v>
      </c>
      <c r="L373" s="235">
        <v>21</v>
      </c>
      <c r="M373" s="235">
        <f>G373*(1+L373/100)</f>
        <v>0</v>
      </c>
      <c r="N373" s="235">
        <v>0</v>
      </c>
      <c r="O373" s="235">
        <f>ROUND(E373*N373,2)</f>
        <v>0</v>
      </c>
      <c r="P373" s="235">
        <v>0</v>
      </c>
      <c r="Q373" s="235">
        <f>ROUND(E373*P373,2)</f>
        <v>0</v>
      </c>
      <c r="R373" s="235" t="s">
        <v>617</v>
      </c>
      <c r="S373" s="235" t="s">
        <v>191</v>
      </c>
      <c r="T373" s="236" t="s">
        <v>192</v>
      </c>
      <c r="U373" s="222">
        <v>0.25900000000000001</v>
      </c>
      <c r="V373" s="222">
        <f>ROUND(E373*U373,2)</f>
        <v>6.48</v>
      </c>
      <c r="W373" s="222"/>
      <c r="X373" s="222" t="s">
        <v>193</v>
      </c>
      <c r="Y373" s="213"/>
      <c r="Z373" s="213"/>
      <c r="AA373" s="213"/>
      <c r="AB373" s="213"/>
      <c r="AC373" s="213"/>
      <c r="AD373" s="213"/>
      <c r="AE373" s="213"/>
      <c r="AF373" s="213"/>
      <c r="AG373" s="213" t="s">
        <v>194</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1" t="s">
        <v>1162</v>
      </c>
      <c r="D374" s="238"/>
      <c r="E374" s="238"/>
      <c r="F374" s="238"/>
      <c r="G374" s="238"/>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1">
      <c r="A375" s="239">
        <v>257</v>
      </c>
      <c r="B375" s="240" t="s">
        <v>1169</v>
      </c>
      <c r="C375" s="252" t="s">
        <v>1170</v>
      </c>
      <c r="D375" s="241" t="s">
        <v>300</v>
      </c>
      <c r="E375" s="242">
        <v>1</v>
      </c>
      <c r="F375" s="243"/>
      <c r="G375" s="244">
        <f>ROUND(E375*F375,2)</f>
        <v>0</v>
      </c>
      <c r="H375" s="243"/>
      <c r="I375" s="244">
        <f>ROUND(E375*H375,2)</f>
        <v>0</v>
      </c>
      <c r="J375" s="243"/>
      <c r="K375" s="244">
        <f>ROUND(E375*J375,2)</f>
        <v>0</v>
      </c>
      <c r="L375" s="244">
        <v>21</v>
      </c>
      <c r="M375" s="244">
        <f>G375*(1+L375/100)</f>
        <v>0</v>
      </c>
      <c r="N375" s="244">
        <v>8.1999999999999998E-4</v>
      </c>
      <c r="O375" s="244">
        <f>ROUND(E375*N375,2)</f>
        <v>0</v>
      </c>
      <c r="P375" s="244">
        <v>0</v>
      </c>
      <c r="Q375" s="244">
        <f>ROUND(E375*P375,2)</f>
        <v>0</v>
      </c>
      <c r="R375" s="244" t="s">
        <v>617</v>
      </c>
      <c r="S375" s="244" t="s">
        <v>191</v>
      </c>
      <c r="T375" s="245" t="s">
        <v>192</v>
      </c>
      <c r="U375" s="222">
        <v>0.2</v>
      </c>
      <c r="V375" s="222">
        <f>ROUND(E375*U375,2)</f>
        <v>0.2</v>
      </c>
      <c r="W375" s="222"/>
      <c r="X375" s="222" t="s">
        <v>193</v>
      </c>
      <c r="Y375" s="213"/>
      <c r="Z375" s="213"/>
      <c r="AA375" s="213"/>
      <c r="AB375" s="213"/>
      <c r="AC375" s="213"/>
      <c r="AD375" s="213"/>
      <c r="AE375" s="213"/>
      <c r="AF375" s="213"/>
      <c r="AG375" s="213" t="s">
        <v>194</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ht="22.5" outlineLevel="1">
      <c r="A376" s="239">
        <v>258</v>
      </c>
      <c r="B376" s="240" t="s">
        <v>1171</v>
      </c>
      <c r="C376" s="252" t="s">
        <v>1172</v>
      </c>
      <c r="D376" s="241" t="s">
        <v>300</v>
      </c>
      <c r="E376" s="242">
        <v>1</v>
      </c>
      <c r="F376" s="243"/>
      <c r="G376" s="244">
        <f>ROUND(E376*F376,2)</f>
        <v>0</v>
      </c>
      <c r="H376" s="243"/>
      <c r="I376" s="244">
        <f>ROUND(E376*H376,2)</f>
        <v>0</v>
      </c>
      <c r="J376" s="243"/>
      <c r="K376" s="244">
        <f>ROUND(E376*J376,2)</f>
        <v>0</v>
      </c>
      <c r="L376" s="244">
        <v>21</v>
      </c>
      <c r="M376" s="244">
        <f>G376*(1+L376/100)</f>
        <v>0</v>
      </c>
      <c r="N376" s="244">
        <v>7.5000000000000002E-4</v>
      </c>
      <c r="O376" s="244">
        <f>ROUND(E376*N376,2)</f>
        <v>0</v>
      </c>
      <c r="P376" s="244">
        <v>0</v>
      </c>
      <c r="Q376" s="244">
        <f>ROUND(E376*P376,2)</f>
        <v>0</v>
      </c>
      <c r="R376" s="244" t="s">
        <v>617</v>
      </c>
      <c r="S376" s="244" t="s">
        <v>191</v>
      </c>
      <c r="T376" s="245" t="s">
        <v>192</v>
      </c>
      <c r="U376" s="222">
        <v>0.2</v>
      </c>
      <c r="V376" s="222">
        <f>ROUND(E376*U376,2)</f>
        <v>0.2</v>
      </c>
      <c r="W376" s="222"/>
      <c r="X376" s="222" t="s">
        <v>193</v>
      </c>
      <c r="Y376" s="213"/>
      <c r="Z376" s="213"/>
      <c r="AA376" s="213"/>
      <c r="AB376" s="213"/>
      <c r="AC376" s="213"/>
      <c r="AD376" s="213"/>
      <c r="AE376" s="213"/>
      <c r="AF376" s="213"/>
      <c r="AG376" s="213" t="s">
        <v>194</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ht="22.5" outlineLevel="1">
      <c r="A377" s="239">
        <v>259</v>
      </c>
      <c r="B377" s="240" t="s">
        <v>1173</v>
      </c>
      <c r="C377" s="252" t="s">
        <v>1174</v>
      </c>
      <c r="D377" s="241" t="s">
        <v>300</v>
      </c>
      <c r="E377" s="242">
        <v>2</v>
      </c>
      <c r="F377" s="243"/>
      <c r="G377" s="244">
        <f>ROUND(E377*F377,2)</f>
        <v>0</v>
      </c>
      <c r="H377" s="243"/>
      <c r="I377" s="244">
        <f>ROUND(E377*H377,2)</f>
        <v>0</v>
      </c>
      <c r="J377" s="243"/>
      <c r="K377" s="244">
        <f>ROUND(E377*J377,2)</f>
        <v>0</v>
      </c>
      <c r="L377" s="244">
        <v>21</v>
      </c>
      <c r="M377" s="244">
        <f>G377*(1+L377/100)</f>
        <v>0</v>
      </c>
      <c r="N377" s="244">
        <v>9.6000000000000002E-4</v>
      </c>
      <c r="O377" s="244">
        <f>ROUND(E377*N377,2)</f>
        <v>0</v>
      </c>
      <c r="P377" s="244">
        <v>0</v>
      </c>
      <c r="Q377" s="244">
        <f>ROUND(E377*P377,2)</f>
        <v>0</v>
      </c>
      <c r="R377" s="244" t="s">
        <v>617</v>
      </c>
      <c r="S377" s="244" t="s">
        <v>191</v>
      </c>
      <c r="T377" s="245" t="s">
        <v>192</v>
      </c>
      <c r="U377" s="222">
        <v>0.2</v>
      </c>
      <c r="V377" s="222">
        <f>ROUND(E377*U377,2)</f>
        <v>0.4</v>
      </c>
      <c r="W377" s="222"/>
      <c r="X377" s="222" t="s">
        <v>193</v>
      </c>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ht="22.5" outlineLevel="1">
      <c r="A378" s="239">
        <v>260</v>
      </c>
      <c r="B378" s="240" t="s">
        <v>1175</v>
      </c>
      <c r="C378" s="252" t="s">
        <v>1176</v>
      </c>
      <c r="D378" s="241" t="s">
        <v>300</v>
      </c>
      <c r="E378" s="242">
        <v>11</v>
      </c>
      <c r="F378" s="243"/>
      <c r="G378" s="244">
        <f>ROUND(E378*F378,2)</f>
        <v>0</v>
      </c>
      <c r="H378" s="243"/>
      <c r="I378" s="244">
        <f>ROUND(E378*H378,2)</f>
        <v>0</v>
      </c>
      <c r="J378" s="243"/>
      <c r="K378" s="244">
        <f>ROUND(E378*J378,2)</f>
        <v>0</v>
      </c>
      <c r="L378" s="244">
        <v>21</v>
      </c>
      <c r="M378" s="244">
        <f>G378*(1+L378/100)</f>
        <v>0</v>
      </c>
      <c r="N378" s="244">
        <v>2.2200000000000002E-3</v>
      </c>
      <c r="O378" s="244">
        <f>ROUND(E378*N378,2)</f>
        <v>0.02</v>
      </c>
      <c r="P378" s="244">
        <v>0</v>
      </c>
      <c r="Q378" s="244">
        <f>ROUND(E378*P378,2)</f>
        <v>0</v>
      </c>
      <c r="R378" s="244" t="s">
        <v>617</v>
      </c>
      <c r="S378" s="244" t="s">
        <v>191</v>
      </c>
      <c r="T378" s="245" t="s">
        <v>192</v>
      </c>
      <c r="U378" s="222">
        <v>1.18</v>
      </c>
      <c r="V378" s="222">
        <f>ROUND(E378*U378,2)</f>
        <v>12.98</v>
      </c>
      <c r="W378" s="222"/>
      <c r="X378" s="222" t="s">
        <v>193</v>
      </c>
      <c r="Y378" s="213"/>
      <c r="Z378" s="213"/>
      <c r="AA378" s="213"/>
      <c r="AB378" s="213"/>
      <c r="AC378" s="213"/>
      <c r="AD378" s="213"/>
      <c r="AE378" s="213"/>
      <c r="AF378" s="213"/>
      <c r="AG378" s="213" t="s">
        <v>194</v>
      </c>
      <c r="AH378" s="213"/>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c r="A379" s="239">
        <v>261</v>
      </c>
      <c r="B379" s="240" t="s">
        <v>1177</v>
      </c>
      <c r="C379" s="252" t="s">
        <v>1178</v>
      </c>
      <c r="D379" s="241" t="s">
        <v>300</v>
      </c>
      <c r="E379" s="242">
        <v>3</v>
      </c>
      <c r="F379" s="243"/>
      <c r="G379" s="244">
        <f>ROUND(E379*F379,2)</f>
        <v>0</v>
      </c>
      <c r="H379" s="243"/>
      <c r="I379" s="244">
        <f>ROUND(E379*H379,2)</f>
        <v>0</v>
      </c>
      <c r="J379" s="243"/>
      <c r="K379" s="244">
        <f>ROUND(E379*J379,2)</f>
        <v>0</v>
      </c>
      <c r="L379" s="244">
        <v>21</v>
      </c>
      <c r="M379" s="244">
        <f>G379*(1+L379/100)</f>
        <v>0</v>
      </c>
      <c r="N379" s="244">
        <v>3.8000000000000002E-4</v>
      </c>
      <c r="O379" s="244">
        <f>ROUND(E379*N379,2)</f>
        <v>0</v>
      </c>
      <c r="P379" s="244">
        <v>0</v>
      </c>
      <c r="Q379" s="244">
        <f>ROUND(E379*P379,2)</f>
        <v>0</v>
      </c>
      <c r="R379" s="244" t="s">
        <v>617</v>
      </c>
      <c r="S379" s="244" t="s">
        <v>191</v>
      </c>
      <c r="T379" s="245" t="s">
        <v>192</v>
      </c>
      <c r="U379" s="222">
        <v>0.13300000000000001</v>
      </c>
      <c r="V379" s="222">
        <f>ROUND(E379*U379,2)</f>
        <v>0.4</v>
      </c>
      <c r="W379" s="222"/>
      <c r="X379" s="222" t="s">
        <v>193</v>
      </c>
      <c r="Y379" s="213"/>
      <c r="Z379" s="213"/>
      <c r="AA379" s="213"/>
      <c r="AB379" s="213"/>
      <c r="AC379" s="213"/>
      <c r="AD379" s="213"/>
      <c r="AE379" s="213"/>
      <c r="AF379" s="213"/>
      <c r="AG379" s="213" t="s">
        <v>194</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39">
        <v>262</v>
      </c>
      <c r="B380" s="240" t="s">
        <v>1179</v>
      </c>
      <c r="C380" s="252" t="s">
        <v>1180</v>
      </c>
      <c r="D380" s="241" t="s">
        <v>300</v>
      </c>
      <c r="E380" s="242">
        <v>1</v>
      </c>
      <c r="F380" s="243"/>
      <c r="G380" s="244">
        <f>ROUND(E380*F380,2)</f>
        <v>0</v>
      </c>
      <c r="H380" s="243"/>
      <c r="I380" s="244">
        <f>ROUND(E380*H380,2)</f>
        <v>0</v>
      </c>
      <c r="J380" s="243"/>
      <c r="K380" s="244">
        <f>ROUND(E380*J380,2)</f>
        <v>0</v>
      </c>
      <c r="L380" s="244">
        <v>21</v>
      </c>
      <c r="M380" s="244">
        <f>G380*(1+L380/100)</f>
        <v>0</v>
      </c>
      <c r="N380" s="244">
        <v>1.2999999999999999E-4</v>
      </c>
      <c r="O380" s="244">
        <f>ROUND(E380*N380,2)</f>
        <v>0</v>
      </c>
      <c r="P380" s="244">
        <v>0</v>
      </c>
      <c r="Q380" s="244">
        <f>ROUND(E380*P380,2)</f>
        <v>0</v>
      </c>
      <c r="R380" s="244" t="s">
        <v>617</v>
      </c>
      <c r="S380" s="244" t="s">
        <v>191</v>
      </c>
      <c r="T380" s="245" t="s">
        <v>192</v>
      </c>
      <c r="U380" s="222">
        <v>0.33300000000000002</v>
      </c>
      <c r="V380" s="222">
        <f>ROUND(E380*U380,2)</f>
        <v>0.33</v>
      </c>
      <c r="W380" s="222"/>
      <c r="X380" s="222" t="s">
        <v>193</v>
      </c>
      <c r="Y380" s="213"/>
      <c r="Z380" s="213"/>
      <c r="AA380" s="213"/>
      <c r="AB380" s="213"/>
      <c r="AC380" s="213"/>
      <c r="AD380" s="213"/>
      <c r="AE380" s="213"/>
      <c r="AF380" s="213"/>
      <c r="AG380" s="213" t="s">
        <v>194</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39">
        <v>263</v>
      </c>
      <c r="B381" s="240" t="s">
        <v>618</v>
      </c>
      <c r="C381" s="252" t="s">
        <v>619</v>
      </c>
      <c r="D381" s="241" t="s">
        <v>300</v>
      </c>
      <c r="E381" s="242">
        <v>9</v>
      </c>
      <c r="F381" s="243"/>
      <c r="G381" s="244">
        <f>ROUND(E381*F381,2)</f>
        <v>0</v>
      </c>
      <c r="H381" s="243"/>
      <c r="I381" s="244">
        <f>ROUND(E381*H381,2)</f>
        <v>0</v>
      </c>
      <c r="J381" s="243"/>
      <c r="K381" s="244">
        <f>ROUND(E381*J381,2)</f>
        <v>0</v>
      </c>
      <c r="L381" s="244">
        <v>21</v>
      </c>
      <c r="M381" s="244">
        <f>G381*(1+L381/100)</f>
        <v>0</v>
      </c>
      <c r="N381" s="244">
        <v>2.7E-4</v>
      </c>
      <c r="O381" s="244">
        <f>ROUND(E381*N381,2)</f>
        <v>0</v>
      </c>
      <c r="P381" s="244">
        <v>0</v>
      </c>
      <c r="Q381" s="244">
        <f>ROUND(E381*P381,2)</f>
        <v>0</v>
      </c>
      <c r="R381" s="244" t="s">
        <v>617</v>
      </c>
      <c r="S381" s="244" t="s">
        <v>191</v>
      </c>
      <c r="T381" s="245" t="s">
        <v>192</v>
      </c>
      <c r="U381" s="222">
        <v>0.33300000000000002</v>
      </c>
      <c r="V381" s="222">
        <f>ROUND(E381*U381,2)</f>
        <v>3</v>
      </c>
      <c r="W381" s="222"/>
      <c r="X381" s="222" t="s">
        <v>193</v>
      </c>
      <c r="Y381" s="213"/>
      <c r="Z381" s="213"/>
      <c r="AA381" s="213"/>
      <c r="AB381" s="213"/>
      <c r="AC381" s="213"/>
      <c r="AD381" s="213"/>
      <c r="AE381" s="213"/>
      <c r="AF381" s="213"/>
      <c r="AG381" s="213" t="s">
        <v>194</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39">
        <v>264</v>
      </c>
      <c r="B382" s="240" t="s">
        <v>1181</v>
      </c>
      <c r="C382" s="252" t="s">
        <v>1182</v>
      </c>
      <c r="D382" s="241" t="s">
        <v>364</v>
      </c>
      <c r="E382" s="242">
        <v>564</v>
      </c>
      <c r="F382" s="243"/>
      <c r="G382" s="244">
        <f>ROUND(E382*F382,2)</f>
        <v>0</v>
      </c>
      <c r="H382" s="243"/>
      <c r="I382" s="244">
        <f>ROUND(E382*H382,2)</f>
        <v>0</v>
      </c>
      <c r="J382" s="243"/>
      <c r="K382" s="244">
        <f>ROUND(E382*J382,2)</f>
        <v>0</v>
      </c>
      <c r="L382" s="244">
        <v>21</v>
      </c>
      <c r="M382" s="244">
        <f>G382*(1+L382/100)</f>
        <v>0</v>
      </c>
      <c r="N382" s="244">
        <v>0</v>
      </c>
      <c r="O382" s="244">
        <f>ROUND(E382*N382,2)</f>
        <v>0</v>
      </c>
      <c r="P382" s="244">
        <v>0</v>
      </c>
      <c r="Q382" s="244">
        <f>ROUND(E382*P382,2)</f>
        <v>0</v>
      </c>
      <c r="R382" s="244" t="s">
        <v>617</v>
      </c>
      <c r="S382" s="244" t="s">
        <v>191</v>
      </c>
      <c r="T382" s="245" t="s">
        <v>192</v>
      </c>
      <c r="U382" s="222">
        <v>4.8000000000000001E-2</v>
      </c>
      <c r="V382" s="222">
        <f>ROUND(E382*U382,2)</f>
        <v>27.07</v>
      </c>
      <c r="W382" s="222"/>
      <c r="X382" s="222" t="s">
        <v>193</v>
      </c>
      <c r="Y382" s="213"/>
      <c r="Z382" s="213"/>
      <c r="AA382" s="213"/>
      <c r="AB382" s="213"/>
      <c r="AC382" s="213"/>
      <c r="AD382" s="213"/>
      <c r="AE382" s="213"/>
      <c r="AF382" s="213"/>
      <c r="AG382" s="213" t="s">
        <v>194</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39">
        <v>265</v>
      </c>
      <c r="B383" s="240" t="s">
        <v>1183</v>
      </c>
      <c r="C383" s="252" t="s">
        <v>1184</v>
      </c>
      <c r="D383" s="241" t="s">
        <v>364</v>
      </c>
      <c r="E383" s="242">
        <v>147</v>
      </c>
      <c r="F383" s="243"/>
      <c r="G383" s="244">
        <f>ROUND(E383*F383,2)</f>
        <v>0</v>
      </c>
      <c r="H383" s="243"/>
      <c r="I383" s="244">
        <f>ROUND(E383*H383,2)</f>
        <v>0</v>
      </c>
      <c r="J383" s="243"/>
      <c r="K383" s="244">
        <f>ROUND(E383*J383,2)</f>
        <v>0</v>
      </c>
      <c r="L383" s="244">
        <v>21</v>
      </c>
      <c r="M383" s="244">
        <f>G383*(1+L383/100)</f>
        <v>0</v>
      </c>
      <c r="N383" s="244">
        <v>0</v>
      </c>
      <c r="O383" s="244">
        <f>ROUND(E383*N383,2)</f>
        <v>0</v>
      </c>
      <c r="P383" s="244">
        <v>0</v>
      </c>
      <c r="Q383" s="244">
        <f>ROUND(E383*P383,2)</f>
        <v>0</v>
      </c>
      <c r="R383" s="244" t="s">
        <v>617</v>
      </c>
      <c r="S383" s="244" t="s">
        <v>191</v>
      </c>
      <c r="T383" s="245" t="s">
        <v>192</v>
      </c>
      <c r="U383" s="222">
        <v>5.8999999999999997E-2</v>
      </c>
      <c r="V383" s="222">
        <f>ROUND(E383*U383,2)</f>
        <v>8.67</v>
      </c>
      <c r="W383" s="222"/>
      <c r="X383" s="222" t="s">
        <v>193</v>
      </c>
      <c r="Y383" s="213"/>
      <c r="Z383" s="213"/>
      <c r="AA383" s="213"/>
      <c r="AB383" s="213"/>
      <c r="AC383" s="213"/>
      <c r="AD383" s="213"/>
      <c r="AE383" s="213"/>
      <c r="AF383" s="213"/>
      <c r="AG383" s="213" t="s">
        <v>194</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9">
        <v>266</v>
      </c>
      <c r="B384" s="240" t="s">
        <v>1185</v>
      </c>
      <c r="C384" s="252" t="s">
        <v>1186</v>
      </c>
      <c r="D384" s="241" t="s">
        <v>364</v>
      </c>
      <c r="E384" s="242">
        <v>104</v>
      </c>
      <c r="F384" s="243"/>
      <c r="G384" s="244">
        <f>ROUND(E384*F384,2)</f>
        <v>0</v>
      </c>
      <c r="H384" s="243"/>
      <c r="I384" s="244">
        <f>ROUND(E384*H384,2)</f>
        <v>0</v>
      </c>
      <c r="J384" s="243"/>
      <c r="K384" s="244">
        <f>ROUND(E384*J384,2)</f>
        <v>0</v>
      </c>
      <c r="L384" s="244">
        <v>21</v>
      </c>
      <c r="M384" s="244">
        <f>G384*(1+L384/100)</f>
        <v>0</v>
      </c>
      <c r="N384" s="244">
        <v>0</v>
      </c>
      <c r="O384" s="244">
        <f>ROUND(E384*N384,2)</f>
        <v>0</v>
      </c>
      <c r="P384" s="244">
        <v>0</v>
      </c>
      <c r="Q384" s="244">
        <f>ROUND(E384*P384,2)</f>
        <v>0</v>
      </c>
      <c r="R384" s="244" t="s">
        <v>617</v>
      </c>
      <c r="S384" s="244" t="s">
        <v>191</v>
      </c>
      <c r="T384" s="245" t="s">
        <v>192</v>
      </c>
      <c r="U384" s="222">
        <v>7.9000000000000001E-2</v>
      </c>
      <c r="V384" s="222">
        <f>ROUND(E384*U384,2)</f>
        <v>8.2200000000000006</v>
      </c>
      <c r="W384" s="222"/>
      <c r="X384" s="222" t="s">
        <v>193</v>
      </c>
      <c r="Y384" s="213"/>
      <c r="Z384" s="213"/>
      <c r="AA384" s="213"/>
      <c r="AB384" s="213"/>
      <c r="AC384" s="213"/>
      <c r="AD384" s="213"/>
      <c r="AE384" s="213"/>
      <c r="AF384" s="213"/>
      <c r="AG384" s="213" t="s">
        <v>194</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39">
        <v>267</v>
      </c>
      <c r="B385" s="240" t="s">
        <v>1187</v>
      </c>
      <c r="C385" s="252" t="s">
        <v>1188</v>
      </c>
      <c r="D385" s="241" t="s">
        <v>364</v>
      </c>
      <c r="E385" s="242">
        <v>112</v>
      </c>
      <c r="F385" s="243"/>
      <c r="G385" s="244">
        <f>ROUND(E385*F385,2)</f>
        <v>0</v>
      </c>
      <c r="H385" s="243"/>
      <c r="I385" s="244">
        <f>ROUND(E385*H385,2)</f>
        <v>0</v>
      </c>
      <c r="J385" s="243"/>
      <c r="K385" s="244">
        <f>ROUND(E385*J385,2)</f>
        <v>0</v>
      </c>
      <c r="L385" s="244">
        <v>21</v>
      </c>
      <c r="M385" s="244">
        <f>G385*(1+L385/100)</f>
        <v>0</v>
      </c>
      <c r="N385" s="244">
        <v>0</v>
      </c>
      <c r="O385" s="244">
        <f>ROUND(E385*N385,2)</f>
        <v>0</v>
      </c>
      <c r="P385" s="244">
        <v>0</v>
      </c>
      <c r="Q385" s="244">
        <f>ROUND(E385*P385,2)</f>
        <v>0</v>
      </c>
      <c r="R385" s="244" t="s">
        <v>617</v>
      </c>
      <c r="S385" s="244" t="s">
        <v>191</v>
      </c>
      <c r="T385" s="245" t="s">
        <v>192</v>
      </c>
      <c r="U385" s="222">
        <v>0.19500000000000001</v>
      </c>
      <c r="V385" s="222">
        <f>ROUND(E385*U385,2)</f>
        <v>21.84</v>
      </c>
      <c r="W385" s="222"/>
      <c r="X385" s="222" t="s">
        <v>193</v>
      </c>
      <c r="Y385" s="213"/>
      <c r="Z385" s="213"/>
      <c r="AA385" s="213"/>
      <c r="AB385" s="213"/>
      <c r="AC385" s="213"/>
      <c r="AD385" s="213"/>
      <c r="AE385" s="213"/>
      <c r="AF385" s="213"/>
      <c r="AG385" s="213" t="s">
        <v>194</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39">
        <v>268</v>
      </c>
      <c r="B386" s="240" t="s">
        <v>1189</v>
      </c>
      <c r="C386" s="252" t="s">
        <v>1190</v>
      </c>
      <c r="D386" s="241" t="s">
        <v>364</v>
      </c>
      <c r="E386" s="242">
        <v>180</v>
      </c>
      <c r="F386" s="243"/>
      <c r="G386" s="244">
        <f>ROUND(E386*F386,2)</f>
        <v>0</v>
      </c>
      <c r="H386" s="243"/>
      <c r="I386" s="244">
        <f>ROUND(E386*H386,2)</f>
        <v>0</v>
      </c>
      <c r="J386" s="243"/>
      <c r="K386" s="244">
        <f>ROUND(E386*J386,2)</f>
        <v>0</v>
      </c>
      <c r="L386" s="244">
        <v>21</v>
      </c>
      <c r="M386" s="244">
        <f>G386*(1+L386/100)</f>
        <v>0</v>
      </c>
      <c r="N386" s="244">
        <v>0</v>
      </c>
      <c r="O386" s="244">
        <f>ROUND(E386*N386,2)</f>
        <v>0</v>
      </c>
      <c r="P386" s="244">
        <v>0</v>
      </c>
      <c r="Q386" s="244">
        <f>ROUND(E386*P386,2)</f>
        <v>0</v>
      </c>
      <c r="R386" s="244" t="s">
        <v>617</v>
      </c>
      <c r="S386" s="244" t="s">
        <v>191</v>
      </c>
      <c r="T386" s="245" t="s">
        <v>192</v>
      </c>
      <c r="U386" s="222">
        <v>0.23300000000000001</v>
      </c>
      <c r="V386" s="222">
        <f>ROUND(E386*U386,2)</f>
        <v>41.94</v>
      </c>
      <c r="W386" s="222"/>
      <c r="X386" s="222" t="s">
        <v>193</v>
      </c>
      <c r="Y386" s="213"/>
      <c r="Z386" s="213"/>
      <c r="AA386" s="213"/>
      <c r="AB386" s="213"/>
      <c r="AC386" s="213"/>
      <c r="AD386" s="213"/>
      <c r="AE386" s="213"/>
      <c r="AF386" s="213"/>
      <c r="AG386" s="213" t="s">
        <v>194</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9">
        <v>269</v>
      </c>
      <c r="B387" s="240" t="s">
        <v>1191</v>
      </c>
      <c r="C387" s="252" t="s">
        <v>1192</v>
      </c>
      <c r="D387" s="241" t="s">
        <v>300</v>
      </c>
      <c r="E387" s="242">
        <v>4</v>
      </c>
      <c r="F387" s="243"/>
      <c r="G387" s="244">
        <f>ROUND(E387*F387,2)</f>
        <v>0</v>
      </c>
      <c r="H387" s="243"/>
      <c r="I387" s="244">
        <f>ROUND(E387*H387,2)</f>
        <v>0</v>
      </c>
      <c r="J387" s="243"/>
      <c r="K387" s="244">
        <f>ROUND(E387*J387,2)</f>
        <v>0</v>
      </c>
      <c r="L387" s="244">
        <v>21</v>
      </c>
      <c r="M387" s="244">
        <f>G387*(1+L387/100)</f>
        <v>0</v>
      </c>
      <c r="N387" s="244">
        <v>9.0000000000000006E-5</v>
      </c>
      <c r="O387" s="244">
        <f>ROUND(E387*N387,2)</f>
        <v>0</v>
      </c>
      <c r="P387" s="244">
        <v>0</v>
      </c>
      <c r="Q387" s="244">
        <f>ROUND(E387*P387,2)</f>
        <v>0</v>
      </c>
      <c r="R387" s="244" t="s">
        <v>617</v>
      </c>
      <c r="S387" s="244" t="s">
        <v>191</v>
      </c>
      <c r="T387" s="245" t="s">
        <v>192</v>
      </c>
      <c r="U387" s="222">
        <v>0.18</v>
      </c>
      <c r="V387" s="222">
        <f>ROUND(E387*U387,2)</f>
        <v>0.72</v>
      </c>
      <c r="W387" s="222"/>
      <c r="X387" s="222" t="s">
        <v>193</v>
      </c>
      <c r="Y387" s="213"/>
      <c r="Z387" s="213"/>
      <c r="AA387" s="213"/>
      <c r="AB387" s="213"/>
      <c r="AC387" s="213"/>
      <c r="AD387" s="213"/>
      <c r="AE387" s="213"/>
      <c r="AF387" s="213"/>
      <c r="AG387" s="213" t="s">
        <v>194</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39">
        <v>270</v>
      </c>
      <c r="B388" s="240" t="s">
        <v>1193</v>
      </c>
      <c r="C388" s="252" t="s">
        <v>1194</v>
      </c>
      <c r="D388" s="241" t="s">
        <v>300</v>
      </c>
      <c r="E388" s="242">
        <v>8</v>
      </c>
      <c r="F388" s="243"/>
      <c r="G388" s="244">
        <f>ROUND(E388*F388,2)</f>
        <v>0</v>
      </c>
      <c r="H388" s="243"/>
      <c r="I388" s="244">
        <f>ROUND(E388*H388,2)</f>
        <v>0</v>
      </c>
      <c r="J388" s="243"/>
      <c r="K388" s="244">
        <f>ROUND(E388*J388,2)</f>
        <v>0</v>
      </c>
      <c r="L388" s="244">
        <v>21</v>
      </c>
      <c r="M388" s="244">
        <f>G388*(1+L388/100)</f>
        <v>0</v>
      </c>
      <c r="N388" s="244">
        <v>1.3999999999999999E-4</v>
      </c>
      <c r="O388" s="244">
        <f>ROUND(E388*N388,2)</f>
        <v>0</v>
      </c>
      <c r="P388" s="244">
        <v>0</v>
      </c>
      <c r="Q388" s="244">
        <f>ROUND(E388*P388,2)</f>
        <v>0</v>
      </c>
      <c r="R388" s="244" t="s">
        <v>617</v>
      </c>
      <c r="S388" s="244" t="s">
        <v>191</v>
      </c>
      <c r="T388" s="245" t="s">
        <v>192</v>
      </c>
      <c r="U388" s="222">
        <v>0.246</v>
      </c>
      <c r="V388" s="222">
        <f>ROUND(E388*U388,2)</f>
        <v>1.97</v>
      </c>
      <c r="W388" s="222"/>
      <c r="X388" s="222" t="s">
        <v>193</v>
      </c>
      <c r="Y388" s="213"/>
      <c r="Z388" s="213"/>
      <c r="AA388" s="213"/>
      <c r="AB388" s="213"/>
      <c r="AC388" s="213"/>
      <c r="AD388" s="213"/>
      <c r="AE388" s="213"/>
      <c r="AF388" s="213"/>
      <c r="AG388" s="213" t="s">
        <v>194</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9">
        <v>271</v>
      </c>
      <c r="B389" s="240" t="s">
        <v>1195</v>
      </c>
      <c r="C389" s="252" t="s">
        <v>1196</v>
      </c>
      <c r="D389" s="241" t="s">
        <v>300</v>
      </c>
      <c r="E389" s="242">
        <v>23</v>
      </c>
      <c r="F389" s="243"/>
      <c r="G389" s="244">
        <f>ROUND(E389*F389,2)</f>
        <v>0</v>
      </c>
      <c r="H389" s="243"/>
      <c r="I389" s="244">
        <f>ROUND(E389*H389,2)</f>
        <v>0</v>
      </c>
      <c r="J389" s="243"/>
      <c r="K389" s="244">
        <f>ROUND(E389*J389,2)</f>
        <v>0</v>
      </c>
      <c r="L389" s="244">
        <v>21</v>
      </c>
      <c r="M389" s="244">
        <f>G389*(1+L389/100)</f>
        <v>0</v>
      </c>
      <c r="N389" s="244">
        <v>0</v>
      </c>
      <c r="O389" s="244">
        <f>ROUND(E389*N389,2)</f>
        <v>0</v>
      </c>
      <c r="P389" s="244">
        <v>0</v>
      </c>
      <c r="Q389" s="244">
        <f>ROUND(E389*P389,2)</f>
        <v>0</v>
      </c>
      <c r="R389" s="244" t="s">
        <v>617</v>
      </c>
      <c r="S389" s="244" t="s">
        <v>191</v>
      </c>
      <c r="T389" s="245" t="s">
        <v>192</v>
      </c>
      <c r="U389" s="222">
        <v>0.37</v>
      </c>
      <c r="V389" s="222">
        <f>ROUND(E389*U389,2)</f>
        <v>8.51</v>
      </c>
      <c r="W389" s="222"/>
      <c r="X389" s="222" t="s">
        <v>193</v>
      </c>
      <c r="Y389" s="213"/>
      <c r="Z389" s="213"/>
      <c r="AA389" s="213"/>
      <c r="AB389" s="213"/>
      <c r="AC389" s="213"/>
      <c r="AD389" s="213"/>
      <c r="AE389" s="213"/>
      <c r="AF389" s="213"/>
      <c r="AG389" s="213" t="s">
        <v>194</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39">
        <v>272</v>
      </c>
      <c r="B390" s="240" t="s">
        <v>1197</v>
      </c>
      <c r="C390" s="252" t="s">
        <v>1198</v>
      </c>
      <c r="D390" s="241" t="s">
        <v>300</v>
      </c>
      <c r="E390" s="242">
        <v>23</v>
      </c>
      <c r="F390" s="243"/>
      <c r="G390" s="244">
        <f>ROUND(E390*F390,2)</f>
        <v>0</v>
      </c>
      <c r="H390" s="243"/>
      <c r="I390" s="244">
        <f>ROUND(E390*H390,2)</f>
        <v>0</v>
      </c>
      <c r="J390" s="243"/>
      <c r="K390" s="244">
        <f>ROUND(E390*J390,2)</f>
        <v>0</v>
      </c>
      <c r="L390" s="244">
        <v>21</v>
      </c>
      <c r="M390" s="244">
        <f>G390*(1+L390/100)</f>
        <v>0</v>
      </c>
      <c r="N390" s="244">
        <v>5.9999999999999995E-4</v>
      </c>
      <c r="O390" s="244">
        <f>ROUND(E390*N390,2)</f>
        <v>0.01</v>
      </c>
      <c r="P390" s="244">
        <v>0</v>
      </c>
      <c r="Q390" s="244">
        <f>ROUND(E390*P390,2)</f>
        <v>0</v>
      </c>
      <c r="R390" s="244" t="s">
        <v>340</v>
      </c>
      <c r="S390" s="244" t="s">
        <v>191</v>
      </c>
      <c r="T390" s="245" t="s">
        <v>192</v>
      </c>
      <c r="U390" s="222">
        <v>0</v>
      </c>
      <c r="V390" s="222">
        <f>ROUND(E390*U390,2)</f>
        <v>0</v>
      </c>
      <c r="W390" s="222"/>
      <c r="X390" s="222" t="s">
        <v>341</v>
      </c>
      <c r="Y390" s="213"/>
      <c r="Z390" s="213"/>
      <c r="AA390" s="213"/>
      <c r="AB390" s="213"/>
      <c r="AC390" s="213"/>
      <c r="AD390" s="213"/>
      <c r="AE390" s="213"/>
      <c r="AF390" s="213"/>
      <c r="AG390" s="213" t="s">
        <v>342</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ht="22.5" outlineLevel="1">
      <c r="A391" s="239">
        <v>273</v>
      </c>
      <c r="B391" s="240" t="s">
        <v>1199</v>
      </c>
      <c r="C391" s="252" t="s">
        <v>1200</v>
      </c>
      <c r="D391" s="241" t="s">
        <v>364</v>
      </c>
      <c r="E391" s="242">
        <v>60</v>
      </c>
      <c r="F391" s="243"/>
      <c r="G391" s="244">
        <f>ROUND(E391*F391,2)</f>
        <v>0</v>
      </c>
      <c r="H391" s="243"/>
      <c r="I391" s="244">
        <f>ROUND(E391*H391,2)</f>
        <v>0</v>
      </c>
      <c r="J391" s="243"/>
      <c r="K391" s="244">
        <f>ROUND(E391*J391,2)</f>
        <v>0</v>
      </c>
      <c r="L391" s="244">
        <v>21</v>
      </c>
      <c r="M391" s="244">
        <f>G391*(1+L391/100)</f>
        <v>0</v>
      </c>
      <c r="N391" s="244">
        <v>1.2E-4</v>
      </c>
      <c r="O391" s="244">
        <f>ROUND(E391*N391,2)</f>
        <v>0.01</v>
      </c>
      <c r="P391" s="244">
        <v>0</v>
      </c>
      <c r="Q391" s="244">
        <f>ROUND(E391*P391,2)</f>
        <v>0</v>
      </c>
      <c r="R391" s="244" t="s">
        <v>340</v>
      </c>
      <c r="S391" s="244" t="s">
        <v>191</v>
      </c>
      <c r="T391" s="245" t="s">
        <v>192</v>
      </c>
      <c r="U391" s="222">
        <v>0</v>
      </c>
      <c r="V391" s="222">
        <f>ROUND(E391*U391,2)</f>
        <v>0</v>
      </c>
      <c r="W391" s="222"/>
      <c r="X391" s="222" t="s">
        <v>341</v>
      </c>
      <c r="Y391" s="213"/>
      <c r="Z391" s="213"/>
      <c r="AA391" s="213"/>
      <c r="AB391" s="213"/>
      <c r="AC391" s="213"/>
      <c r="AD391" s="213"/>
      <c r="AE391" s="213"/>
      <c r="AF391" s="213"/>
      <c r="AG391" s="213" t="s">
        <v>342</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ht="22.5" outlineLevel="1">
      <c r="A392" s="239">
        <v>274</v>
      </c>
      <c r="B392" s="240" t="s">
        <v>1201</v>
      </c>
      <c r="C392" s="252" t="s">
        <v>1202</v>
      </c>
      <c r="D392" s="241" t="s">
        <v>364</v>
      </c>
      <c r="E392" s="242">
        <v>52</v>
      </c>
      <c r="F392" s="243"/>
      <c r="G392" s="244">
        <f>ROUND(E392*F392,2)</f>
        <v>0</v>
      </c>
      <c r="H392" s="243"/>
      <c r="I392" s="244">
        <f>ROUND(E392*H392,2)</f>
        <v>0</v>
      </c>
      <c r="J392" s="243"/>
      <c r="K392" s="244">
        <f>ROUND(E392*J392,2)</f>
        <v>0</v>
      </c>
      <c r="L392" s="244">
        <v>21</v>
      </c>
      <c r="M392" s="244">
        <f>G392*(1+L392/100)</f>
        <v>0</v>
      </c>
      <c r="N392" s="244">
        <v>1.8000000000000001E-4</v>
      </c>
      <c r="O392" s="244">
        <f>ROUND(E392*N392,2)</f>
        <v>0.01</v>
      </c>
      <c r="P392" s="244">
        <v>0</v>
      </c>
      <c r="Q392" s="244">
        <f>ROUND(E392*P392,2)</f>
        <v>0</v>
      </c>
      <c r="R392" s="244" t="s">
        <v>340</v>
      </c>
      <c r="S392" s="244" t="s">
        <v>191</v>
      </c>
      <c r="T392" s="245" t="s">
        <v>192</v>
      </c>
      <c r="U392" s="222">
        <v>0</v>
      </c>
      <c r="V392" s="222">
        <f>ROUND(E392*U392,2)</f>
        <v>0</v>
      </c>
      <c r="W392" s="222"/>
      <c r="X392" s="222" t="s">
        <v>341</v>
      </c>
      <c r="Y392" s="213"/>
      <c r="Z392" s="213"/>
      <c r="AA392" s="213"/>
      <c r="AB392" s="213"/>
      <c r="AC392" s="213"/>
      <c r="AD392" s="213"/>
      <c r="AE392" s="213"/>
      <c r="AF392" s="213"/>
      <c r="AG392" s="213" t="s">
        <v>342</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1">
      <c r="A393" s="239">
        <v>275</v>
      </c>
      <c r="B393" s="240" t="s">
        <v>1203</v>
      </c>
      <c r="C393" s="252" t="s">
        <v>1204</v>
      </c>
      <c r="D393" s="241" t="s">
        <v>364</v>
      </c>
      <c r="E393" s="242">
        <v>106</v>
      </c>
      <c r="F393" s="243"/>
      <c r="G393" s="244">
        <f>ROUND(E393*F393,2)</f>
        <v>0</v>
      </c>
      <c r="H393" s="243"/>
      <c r="I393" s="244">
        <f>ROUND(E393*H393,2)</f>
        <v>0</v>
      </c>
      <c r="J393" s="243"/>
      <c r="K393" s="244">
        <f>ROUND(E393*J393,2)</f>
        <v>0</v>
      </c>
      <c r="L393" s="244">
        <v>21</v>
      </c>
      <c r="M393" s="244">
        <f>G393*(1+L393/100)</f>
        <v>0</v>
      </c>
      <c r="N393" s="244">
        <v>4.4000000000000002E-4</v>
      </c>
      <c r="O393" s="244">
        <f>ROUND(E393*N393,2)</f>
        <v>0.05</v>
      </c>
      <c r="P393" s="244">
        <v>0</v>
      </c>
      <c r="Q393" s="244">
        <f>ROUND(E393*P393,2)</f>
        <v>0</v>
      </c>
      <c r="R393" s="244" t="s">
        <v>340</v>
      </c>
      <c r="S393" s="244" t="s">
        <v>191</v>
      </c>
      <c r="T393" s="245" t="s">
        <v>192</v>
      </c>
      <c r="U393" s="222">
        <v>0</v>
      </c>
      <c r="V393" s="222">
        <f>ROUND(E393*U393,2)</f>
        <v>0</v>
      </c>
      <c r="W393" s="222"/>
      <c r="X393" s="222" t="s">
        <v>341</v>
      </c>
      <c r="Y393" s="213"/>
      <c r="Z393" s="213"/>
      <c r="AA393" s="213"/>
      <c r="AB393" s="213"/>
      <c r="AC393" s="213"/>
      <c r="AD393" s="213"/>
      <c r="AE393" s="213"/>
      <c r="AF393" s="213"/>
      <c r="AG393" s="213" t="s">
        <v>342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39">
        <v>276</v>
      </c>
      <c r="B394" s="240" t="s">
        <v>1205</v>
      </c>
      <c r="C394" s="252" t="s">
        <v>1206</v>
      </c>
      <c r="D394" s="241" t="s">
        <v>364</v>
      </c>
      <c r="E394" s="242">
        <v>74</v>
      </c>
      <c r="F394" s="243"/>
      <c r="G394" s="244">
        <f>ROUND(E394*F394,2)</f>
        <v>0</v>
      </c>
      <c r="H394" s="243"/>
      <c r="I394" s="244">
        <f>ROUND(E394*H394,2)</f>
        <v>0</v>
      </c>
      <c r="J394" s="243"/>
      <c r="K394" s="244">
        <f>ROUND(E394*J394,2)</f>
        <v>0</v>
      </c>
      <c r="L394" s="244">
        <v>21</v>
      </c>
      <c r="M394" s="244">
        <f>G394*(1+L394/100)</f>
        <v>0</v>
      </c>
      <c r="N394" s="244">
        <v>5.0000000000000001E-4</v>
      </c>
      <c r="O394" s="244">
        <f>ROUND(E394*N394,2)</f>
        <v>0.04</v>
      </c>
      <c r="P394" s="244">
        <v>0</v>
      </c>
      <c r="Q394" s="244">
        <f>ROUND(E394*P394,2)</f>
        <v>0</v>
      </c>
      <c r="R394" s="244"/>
      <c r="S394" s="244" t="s">
        <v>400</v>
      </c>
      <c r="T394" s="245" t="s">
        <v>865</v>
      </c>
      <c r="U394" s="222">
        <v>0</v>
      </c>
      <c r="V394" s="222">
        <f>ROUND(E394*U394,2)</f>
        <v>0</v>
      </c>
      <c r="W394" s="222"/>
      <c r="X394" s="222" t="s">
        <v>341</v>
      </c>
      <c r="Y394" s="213"/>
      <c r="Z394" s="213"/>
      <c r="AA394" s="213"/>
      <c r="AB394" s="213"/>
      <c r="AC394" s="213"/>
      <c r="AD394" s="213"/>
      <c r="AE394" s="213"/>
      <c r="AF394" s="213"/>
      <c r="AG394" s="213" t="s">
        <v>342</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1">
      <c r="A395" s="239">
        <v>277</v>
      </c>
      <c r="B395" s="240" t="s">
        <v>1207</v>
      </c>
      <c r="C395" s="252" t="s">
        <v>1208</v>
      </c>
      <c r="D395" s="241" t="s">
        <v>300</v>
      </c>
      <c r="E395" s="242">
        <v>7</v>
      </c>
      <c r="F395" s="243"/>
      <c r="G395" s="244">
        <f>ROUND(E395*F395,2)</f>
        <v>0</v>
      </c>
      <c r="H395" s="243"/>
      <c r="I395" s="244">
        <f>ROUND(E395*H395,2)</f>
        <v>0</v>
      </c>
      <c r="J395" s="243"/>
      <c r="K395" s="244">
        <f>ROUND(E395*J395,2)</f>
        <v>0</v>
      </c>
      <c r="L395" s="244">
        <v>21</v>
      </c>
      <c r="M395" s="244">
        <f>G395*(1+L395/100)</f>
        <v>0</v>
      </c>
      <c r="N395" s="244">
        <v>3.7109999999999997E-2</v>
      </c>
      <c r="O395" s="244">
        <f>ROUND(E395*N395,2)</f>
        <v>0.26</v>
      </c>
      <c r="P395" s="244">
        <v>0</v>
      </c>
      <c r="Q395" s="244">
        <f>ROUND(E395*P395,2)</f>
        <v>0</v>
      </c>
      <c r="R395" s="244" t="s">
        <v>340</v>
      </c>
      <c r="S395" s="244" t="s">
        <v>191</v>
      </c>
      <c r="T395" s="245" t="s">
        <v>192</v>
      </c>
      <c r="U395" s="222">
        <v>0</v>
      </c>
      <c r="V395" s="222">
        <f>ROUND(E395*U395,2)</f>
        <v>0</v>
      </c>
      <c r="W395" s="222"/>
      <c r="X395" s="222" t="s">
        <v>341</v>
      </c>
      <c r="Y395" s="213"/>
      <c r="Z395" s="213"/>
      <c r="AA395" s="213"/>
      <c r="AB395" s="213"/>
      <c r="AC395" s="213"/>
      <c r="AD395" s="213"/>
      <c r="AE395" s="213"/>
      <c r="AF395" s="213"/>
      <c r="AG395" s="213" t="s">
        <v>342</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9">
        <v>278</v>
      </c>
      <c r="B396" s="240" t="s">
        <v>1209</v>
      </c>
      <c r="C396" s="252" t="s">
        <v>1210</v>
      </c>
      <c r="D396" s="241" t="s">
        <v>300</v>
      </c>
      <c r="E396" s="242">
        <v>2</v>
      </c>
      <c r="F396" s="243"/>
      <c r="G396" s="244">
        <f>ROUND(E396*F396,2)</f>
        <v>0</v>
      </c>
      <c r="H396" s="243"/>
      <c r="I396" s="244">
        <f>ROUND(E396*H396,2)</f>
        <v>0</v>
      </c>
      <c r="J396" s="243"/>
      <c r="K396" s="244">
        <f>ROUND(E396*J396,2)</f>
        <v>0</v>
      </c>
      <c r="L396" s="244">
        <v>21</v>
      </c>
      <c r="M396" s="244">
        <f>G396*(1+L396/100)</f>
        <v>0</v>
      </c>
      <c r="N396" s="244">
        <v>2.0000000000000001E-4</v>
      </c>
      <c r="O396" s="244">
        <f>ROUND(E396*N396,2)</f>
        <v>0</v>
      </c>
      <c r="P396" s="244">
        <v>0</v>
      </c>
      <c r="Q396" s="244">
        <f>ROUND(E396*P396,2)</f>
        <v>0</v>
      </c>
      <c r="R396" s="244" t="s">
        <v>340</v>
      </c>
      <c r="S396" s="244" t="s">
        <v>191</v>
      </c>
      <c r="T396" s="245" t="s">
        <v>192</v>
      </c>
      <c r="U396" s="222">
        <v>0</v>
      </c>
      <c r="V396" s="222">
        <f>ROUND(E396*U396,2)</f>
        <v>0</v>
      </c>
      <c r="W396" s="222"/>
      <c r="X396" s="222" t="s">
        <v>341</v>
      </c>
      <c r="Y396" s="213"/>
      <c r="Z396" s="213"/>
      <c r="AA396" s="213"/>
      <c r="AB396" s="213"/>
      <c r="AC396" s="213"/>
      <c r="AD396" s="213"/>
      <c r="AE396" s="213"/>
      <c r="AF396" s="213"/>
      <c r="AG396" s="213" t="s">
        <v>342</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39">
        <v>279</v>
      </c>
      <c r="B397" s="240" t="s">
        <v>1211</v>
      </c>
      <c r="C397" s="252" t="s">
        <v>1212</v>
      </c>
      <c r="D397" s="241" t="s">
        <v>300</v>
      </c>
      <c r="E397" s="242">
        <v>10</v>
      </c>
      <c r="F397" s="243"/>
      <c r="G397" s="244">
        <f>ROUND(E397*F397,2)</f>
        <v>0</v>
      </c>
      <c r="H397" s="243"/>
      <c r="I397" s="244">
        <f>ROUND(E397*H397,2)</f>
        <v>0</v>
      </c>
      <c r="J397" s="243"/>
      <c r="K397" s="244">
        <f>ROUND(E397*J397,2)</f>
        <v>0</v>
      </c>
      <c r="L397" s="244">
        <v>21</v>
      </c>
      <c r="M397" s="244">
        <f>G397*(1+L397/100)</f>
        <v>0</v>
      </c>
      <c r="N397" s="244">
        <v>3.8000000000000002E-4</v>
      </c>
      <c r="O397" s="244">
        <f>ROUND(E397*N397,2)</f>
        <v>0</v>
      </c>
      <c r="P397" s="244">
        <v>0</v>
      </c>
      <c r="Q397" s="244">
        <f>ROUND(E397*P397,2)</f>
        <v>0</v>
      </c>
      <c r="R397" s="244" t="s">
        <v>340</v>
      </c>
      <c r="S397" s="244" t="s">
        <v>191</v>
      </c>
      <c r="T397" s="245" t="s">
        <v>192</v>
      </c>
      <c r="U397" s="222">
        <v>0</v>
      </c>
      <c r="V397" s="222">
        <f>ROUND(E397*U397,2)</f>
        <v>0</v>
      </c>
      <c r="W397" s="222"/>
      <c r="X397" s="222" t="s">
        <v>341</v>
      </c>
      <c r="Y397" s="213"/>
      <c r="Z397" s="213"/>
      <c r="AA397" s="213"/>
      <c r="AB397" s="213"/>
      <c r="AC397" s="213"/>
      <c r="AD397" s="213"/>
      <c r="AE397" s="213"/>
      <c r="AF397" s="213"/>
      <c r="AG397" s="213" t="s">
        <v>342</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ht="22.5" outlineLevel="1">
      <c r="A398" s="239">
        <v>280</v>
      </c>
      <c r="B398" s="240" t="s">
        <v>1213</v>
      </c>
      <c r="C398" s="252" t="s">
        <v>1214</v>
      </c>
      <c r="D398" s="241" t="s">
        <v>300</v>
      </c>
      <c r="E398" s="242">
        <v>8</v>
      </c>
      <c r="F398" s="243"/>
      <c r="G398" s="244">
        <f>ROUND(E398*F398,2)</f>
        <v>0</v>
      </c>
      <c r="H398" s="243"/>
      <c r="I398" s="244">
        <f>ROUND(E398*H398,2)</f>
        <v>0</v>
      </c>
      <c r="J398" s="243"/>
      <c r="K398" s="244">
        <f>ROUND(E398*J398,2)</f>
        <v>0</v>
      </c>
      <c r="L398" s="244">
        <v>21</v>
      </c>
      <c r="M398" s="244">
        <f>G398*(1+L398/100)</f>
        <v>0</v>
      </c>
      <c r="N398" s="244">
        <v>2.3000000000000001E-4</v>
      </c>
      <c r="O398" s="244">
        <f>ROUND(E398*N398,2)</f>
        <v>0</v>
      </c>
      <c r="P398" s="244">
        <v>0</v>
      </c>
      <c r="Q398" s="244">
        <f>ROUND(E398*P398,2)</f>
        <v>0</v>
      </c>
      <c r="R398" s="244" t="s">
        <v>340</v>
      </c>
      <c r="S398" s="244" t="s">
        <v>191</v>
      </c>
      <c r="T398" s="245" t="s">
        <v>192</v>
      </c>
      <c r="U398" s="222">
        <v>0</v>
      </c>
      <c r="V398" s="222">
        <f>ROUND(E398*U398,2)</f>
        <v>0</v>
      </c>
      <c r="W398" s="222"/>
      <c r="X398" s="222" t="s">
        <v>341</v>
      </c>
      <c r="Y398" s="213"/>
      <c r="Z398" s="213"/>
      <c r="AA398" s="213"/>
      <c r="AB398" s="213"/>
      <c r="AC398" s="213"/>
      <c r="AD398" s="213"/>
      <c r="AE398" s="213"/>
      <c r="AF398" s="213"/>
      <c r="AG398" s="213" t="s">
        <v>342</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ht="22.5" outlineLevel="1">
      <c r="A399" s="239">
        <v>281</v>
      </c>
      <c r="B399" s="240" t="s">
        <v>1215</v>
      </c>
      <c r="C399" s="252" t="s">
        <v>1216</v>
      </c>
      <c r="D399" s="241" t="s">
        <v>300</v>
      </c>
      <c r="E399" s="242">
        <v>1</v>
      </c>
      <c r="F399" s="243"/>
      <c r="G399" s="244">
        <f>ROUND(E399*F399,2)</f>
        <v>0</v>
      </c>
      <c r="H399" s="243"/>
      <c r="I399" s="244">
        <f>ROUND(E399*H399,2)</f>
        <v>0</v>
      </c>
      <c r="J399" s="243"/>
      <c r="K399" s="244">
        <f>ROUND(E399*J399,2)</f>
        <v>0</v>
      </c>
      <c r="L399" s="244">
        <v>21</v>
      </c>
      <c r="M399" s="244">
        <f>G399*(1+L399/100)</f>
        <v>0</v>
      </c>
      <c r="N399" s="244">
        <v>2.1000000000000001E-2</v>
      </c>
      <c r="O399" s="244">
        <f>ROUND(E399*N399,2)</f>
        <v>0.02</v>
      </c>
      <c r="P399" s="244">
        <v>0</v>
      </c>
      <c r="Q399" s="244">
        <f>ROUND(E399*P399,2)</f>
        <v>0</v>
      </c>
      <c r="R399" s="244" t="s">
        <v>340</v>
      </c>
      <c r="S399" s="244" t="s">
        <v>191</v>
      </c>
      <c r="T399" s="245" t="s">
        <v>192</v>
      </c>
      <c r="U399" s="222">
        <v>0</v>
      </c>
      <c r="V399" s="222">
        <f>ROUND(E399*U399,2)</f>
        <v>0</v>
      </c>
      <c r="W399" s="222"/>
      <c r="X399" s="222" t="s">
        <v>341</v>
      </c>
      <c r="Y399" s="213"/>
      <c r="Z399" s="213"/>
      <c r="AA399" s="213"/>
      <c r="AB399" s="213"/>
      <c r="AC399" s="213"/>
      <c r="AD399" s="213"/>
      <c r="AE399" s="213"/>
      <c r="AF399" s="213"/>
      <c r="AG399" s="213" t="s">
        <v>342</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ht="22.5" outlineLevel="1">
      <c r="A400" s="239">
        <v>282</v>
      </c>
      <c r="B400" s="240" t="s">
        <v>1217</v>
      </c>
      <c r="C400" s="252" t="s">
        <v>1218</v>
      </c>
      <c r="D400" s="241" t="s">
        <v>300</v>
      </c>
      <c r="E400" s="242">
        <v>2</v>
      </c>
      <c r="F400" s="243"/>
      <c r="G400" s="244">
        <f>ROUND(E400*F400,2)</f>
        <v>0</v>
      </c>
      <c r="H400" s="243"/>
      <c r="I400" s="244">
        <f>ROUND(E400*H400,2)</f>
        <v>0</v>
      </c>
      <c r="J400" s="243"/>
      <c r="K400" s="244">
        <f>ROUND(E400*J400,2)</f>
        <v>0</v>
      </c>
      <c r="L400" s="244">
        <v>21</v>
      </c>
      <c r="M400" s="244">
        <f>G400*(1+L400/100)</f>
        <v>0</v>
      </c>
      <c r="N400" s="244">
        <v>2.1999999999999999E-2</v>
      </c>
      <c r="O400" s="244">
        <f>ROUND(E400*N400,2)</f>
        <v>0.04</v>
      </c>
      <c r="P400" s="244">
        <v>0</v>
      </c>
      <c r="Q400" s="244">
        <f>ROUND(E400*P400,2)</f>
        <v>0</v>
      </c>
      <c r="R400" s="244" t="s">
        <v>340</v>
      </c>
      <c r="S400" s="244" t="s">
        <v>191</v>
      </c>
      <c r="T400" s="245" t="s">
        <v>192</v>
      </c>
      <c r="U400" s="222">
        <v>0</v>
      </c>
      <c r="V400" s="222">
        <f>ROUND(E400*U400,2)</f>
        <v>0</v>
      </c>
      <c r="W400" s="222"/>
      <c r="X400" s="222" t="s">
        <v>341</v>
      </c>
      <c r="Y400" s="213"/>
      <c r="Z400" s="213"/>
      <c r="AA400" s="213"/>
      <c r="AB400" s="213"/>
      <c r="AC400" s="213"/>
      <c r="AD400" s="213"/>
      <c r="AE400" s="213"/>
      <c r="AF400" s="213"/>
      <c r="AG400" s="213" t="s">
        <v>342</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1">
      <c r="A401" s="239">
        <v>283</v>
      </c>
      <c r="B401" s="240" t="s">
        <v>1219</v>
      </c>
      <c r="C401" s="252" t="s">
        <v>1220</v>
      </c>
      <c r="D401" s="241" t="s">
        <v>300</v>
      </c>
      <c r="E401" s="242">
        <v>3</v>
      </c>
      <c r="F401" s="243"/>
      <c r="G401" s="244">
        <f>ROUND(E401*F401,2)</f>
        <v>0</v>
      </c>
      <c r="H401" s="243"/>
      <c r="I401" s="244">
        <f>ROUND(E401*H401,2)</f>
        <v>0</v>
      </c>
      <c r="J401" s="243"/>
      <c r="K401" s="244">
        <f>ROUND(E401*J401,2)</f>
        <v>0</v>
      </c>
      <c r="L401" s="244">
        <v>21</v>
      </c>
      <c r="M401" s="244">
        <f>G401*(1+L401/100)</f>
        <v>0</v>
      </c>
      <c r="N401" s="244">
        <v>2.75E-2</v>
      </c>
      <c r="O401" s="244">
        <f>ROUND(E401*N401,2)</f>
        <v>0.08</v>
      </c>
      <c r="P401" s="244">
        <v>0</v>
      </c>
      <c r="Q401" s="244">
        <f>ROUND(E401*P401,2)</f>
        <v>0</v>
      </c>
      <c r="R401" s="244" t="s">
        <v>340</v>
      </c>
      <c r="S401" s="244" t="s">
        <v>191</v>
      </c>
      <c r="T401" s="245" t="s">
        <v>192</v>
      </c>
      <c r="U401" s="222">
        <v>0</v>
      </c>
      <c r="V401" s="222">
        <f>ROUND(E401*U401,2)</f>
        <v>0</v>
      </c>
      <c r="W401" s="222"/>
      <c r="X401" s="222" t="s">
        <v>341</v>
      </c>
      <c r="Y401" s="213"/>
      <c r="Z401" s="213"/>
      <c r="AA401" s="213"/>
      <c r="AB401" s="213"/>
      <c r="AC401" s="213"/>
      <c r="AD401" s="213"/>
      <c r="AE401" s="213"/>
      <c r="AF401" s="213"/>
      <c r="AG401" s="213" t="s">
        <v>342</v>
      </c>
      <c r="AH401" s="213"/>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c r="A402" s="239">
        <v>284</v>
      </c>
      <c r="B402" s="240" t="s">
        <v>1221</v>
      </c>
      <c r="C402" s="252" t="s">
        <v>1222</v>
      </c>
      <c r="D402" s="241" t="s">
        <v>300</v>
      </c>
      <c r="E402" s="242">
        <v>1</v>
      </c>
      <c r="F402" s="243"/>
      <c r="G402" s="244">
        <f>ROUND(E402*F402,2)</f>
        <v>0</v>
      </c>
      <c r="H402" s="243"/>
      <c r="I402" s="244">
        <f>ROUND(E402*H402,2)</f>
        <v>0</v>
      </c>
      <c r="J402" s="243"/>
      <c r="K402" s="244">
        <f>ROUND(E402*J402,2)</f>
        <v>0</v>
      </c>
      <c r="L402" s="244">
        <v>21</v>
      </c>
      <c r="M402" s="244">
        <f>G402*(1+L402/100)</f>
        <v>0</v>
      </c>
      <c r="N402" s="244">
        <v>2.58E-2</v>
      </c>
      <c r="O402" s="244">
        <f>ROUND(E402*N402,2)</f>
        <v>0.03</v>
      </c>
      <c r="P402" s="244">
        <v>0</v>
      </c>
      <c r="Q402" s="244">
        <f>ROUND(E402*P402,2)</f>
        <v>0</v>
      </c>
      <c r="R402" s="244" t="s">
        <v>340</v>
      </c>
      <c r="S402" s="244" t="s">
        <v>191</v>
      </c>
      <c r="T402" s="245" t="s">
        <v>192</v>
      </c>
      <c r="U402" s="222">
        <v>0</v>
      </c>
      <c r="V402" s="222">
        <f>ROUND(E402*U402,2)</f>
        <v>0</v>
      </c>
      <c r="W402" s="222"/>
      <c r="X402" s="222" t="s">
        <v>341</v>
      </c>
      <c r="Y402" s="213"/>
      <c r="Z402" s="213"/>
      <c r="AA402" s="213"/>
      <c r="AB402" s="213"/>
      <c r="AC402" s="213"/>
      <c r="AD402" s="213"/>
      <c r="AE402" s="213"/>
      <c r="AF402" s="213"/>
      <c r="AG402" s="213" t="s">
        <v>342</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39">
        <v>285</v>
      </c>
      <c r="B403" s="240" t="s">
        <v>1223</v>
      </c>
      <c r="C403" s="252" t="s">
        <v>1224</v>
      </c>
      <c r="D403" s="241" t="s">
        <v>300</v>
      </c>
      <c r="E403" s="242">
        <v>12</v>
      </c>
      <c r="F403" s="243"/>
      <c r="G403" s="244">
        <f>ROUND(E403*F403,2)</f>
        <v>0</v>
      </c>
      <c r="H403" s="243"/>
      <c r="I403" s="244">
        <f>ROUND(E403*H403,2)</f>
        <v>0</v>
      </c>
      <c r="J403" s="243"/>
      <c r="K403" s="244">
        <f>ROUND(E403*J403,2)</f>
        <v>0</v>
      </c>
      <c r="L403" s="244">
        <v>21</v>
      </c>
      <c r="M403" s="244">
        <f>G403*(1+L403/100)</f>
        <v>0</v>
      </c>
      <c r="N403" s="244">
        <v>1.3100000000000001E-2</v>
      </c>
      <c r="O403" s="244">
        <f>ROUND(E403*N403,2)</f>
        <v>0.16</v>
      </c>
      <c r="P403" s="244">
        <v>0</v>
      </c>
      <c r="Q403" s="244">
        <f>ROUND(E403*P403,2)</f>
        <v>0</v>
      </c>
      <c r="R403" s="244" t="s">
        <v>340</v>
      </c>
      <c r="S403" s="244" t="s">
        <v>191</v>
      </c>
      <c r="T403" s="245" t="s">
        <v>192</v>
      </c>
      <c r="U403" s="222">
        <v>0</v>
      </c>
      <c r="V403" s="222">
        <f>ROUND(E403*U403,2)</f>
        <v>0</v>
      </c>
      <c r="W403" s="222"/>
      <c r="X403" s="222" t="s">
        <v>341</v>
      </c>
      <c r="Y403" s="213"/>
      <c r="Z403" s="213"/>
      <c r="AA403" s="213"/>
      <c r="AB403" s="213"/>
      <c r="AC403" s="213"/>
      <c r="AD403" s="213"/>
      <c r="AE403" s="213"/>
      <c r="AF403" s="213"/>
      <c r="AG403" s="213" t="s">
        <v>342</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9">
        <v>286</v>
      </c>
      <c r="B404" s="240" t="s">
        <v>1225</v>
      </c>
      <c r="C404" s="252" t="s">
        <v>1226</v>
      </c>
      <c r="D404" s="241" t="s">
        <v>300</v>
      </c>
      <c r="E404" s="242">
        <v>7</v>
      </c>
      <c r="F404" s="243"/>
      <c r="G404" s="244">
        <f>ROUND(E404*F404,2)</f>
        <v>0</v>
      </c>
      <c r="H404" s="243"/>
      <c r="I404" s="244">
        <f>ROUND(E404*H404,2)</f>
        <v>0</v>
      </c>
      <c r="J404" s="243"/>
      <c r="K404" s="244">
        <f>ROUND(E404*J404,2)</f>
        <v>0</v>
      </c>
      <c r="L404" s="244">
        <v>21</v>
      </c>
      <c r="M404" s="244">
        <f>G404*(1+L404/100)</f>
        <v>0</v>
      </c>
      <c r="N404" s="244">
        <v>2.6200000000000001E-2</v>
      </c>
      <c r="O404" s="244">
        <f>ROUND(E404*N404,2)</f>
        <v>0.18</v>
      </c>
      <c r="P404" s="244">
        <v>0</v>
      </c>
      <c r="Q404" s="244">
        <f>ROUND(E404*P404,2)</f>
        <v>0</v>
      </c>
      <c r="R404" s="244" t="s">
        <v>340</v>
      </c>
      <c r="S404" s="244" t="s">
        <v>191</v>
      </c>
      <c r="T404" s="245" t="s">
        <v>192</v>
      </c>
      <c r="U404" s="222">
        <v>0</v>
      </c>
      <c r="V404" s="222">
        <f>ROUND(E404*U404,2)</f>
        <v>0</v>
      </c>
      <c r="W404" s="222"/>
      <c r="X404" s="222" t="s">
        <v>341</v>
      </c>
      <c r="Y404" s="213"/>
      <c r="Z404" s="213"/>
      <c r="AA404" s="213"/>
      <c r="AB404" s="213"/>
      <c r="AC404" s="213"/>
      <c r="AD404" s="213"/>
      <c r="AE404" s="213"/>
      <c r="AF404" s="213"/>
      <c r="AG404" s="213" t="s">
        <v>342</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39">
        <v>287</v>
      </c>
      <c r="B405" s="240" t="s">
        <v>1227</v>
      </c>
      <c r="C405" s="252" t="s">
        <v>1228</v>
      </c>
      <c r="D405" s="241" t="s">
        <v>300</v>
      </c>
      <c r="E405" s="242">
        <v>26</v>
      </c>
      <c r="F405" s="243"/>
      <c r="G405" s="244">
        <f>ROUND(E405*F405,2)</f>
        <v>0</v>
      </c>
      <c r="H405" s="243"/>
      <c r="I405" s="244">
        <f>ROUND(E405*H405,2)</f>
        <v>0</v>
      </c>
      <c r="J405" s="243"/>
      <c r="K405" s="244">
        <f>ROUND(E405*J405,2)</f>
        <v>0</v>
      </c>
      <c r="L405" s="244">
        <v>21</v>
      </c>
      <c r="M405" s="244">
        <f>G405*(1+L405/100)</f>
        <v>0</v>
      </c>
      <c r="N405" s="244">
        <v>1.5E-3</v>
      </c>
      <c r="O405" s="244">
        <f>ROUND(E405*N405,2)</f>
        <v>0.04</v>
      </c>
      <c r="P405" s="244">
        <v>0</v>
      </c>
      <c r="Q405" s="244">
        <f>ROUND(E405*P405,2)</f>
        <v>0</v>
      </c>
      <c r="R405" s="244" t="s">
        <v>340</v>
      </c>
      <c r="S405" s="244" t="s">
        <v>191</v>
      </c>
      <c r="T405" s="245" t="s">
        <v>192</v>
      </c>
      <c r="U405" s="222">
        <v>0</v>
      </c>
      <c r="V405" s="222">
        <f>ROUND(E405*U405,2)</f>
        <v>0</v>
      </c>
      <c r="W405" s="222"/>
      <c r="X405" s="222" t="s">
        <v>341</v>
      </c>
      <c r="Y405" s="213"/>
      <c r="Z405" s="213"/>
      <c r="AA405" s="213"/>
      <c r="AB405" s="213"/>
      <c r="AC405" s="213"/>
      <c r="AD405" s="213"/>
      <c r="AE405" s="213"/>
      <c r="AF405" s="213"/>
      <c r="AG405" s="213" t="s">
        <v>342</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22.5" outlineLevel="1">
      <c r="A406" s="239">
        <v>288</v>
      </c>
      <c r="B406" s="240" t="s">
        <v>1229</v>
      </c>
      <c r="C406" s="252" t="s">
        <v>1230</v>
      </c>
      <c r="D406" s="241" t="s">
        <v>300</v>
      </c>
      <c r="E406" s="242">
        <v>19</v>
      </c>
      <c r="F406" s="243"/>
      <c r="G406" s="244">
        <f>ROUND(E406*F406,2)</f>
        <v>0</v>
      </c>
      <c r="H406" s="243"/>
      <c r="I406" s="244">
        <f>ROUND(E406*H406,2)</f>
        <v>0</v>
      </c>
      <c r="J406" s="243"/>
      <c r="K406" s="244">
        <f>ROUND(E406*J406,2)</f>
        <v>0</v>
      </c>
      <c r="L406" s="244">
        <v>21</v>
      </c>
      <c r="M406" s="244">
        <f>G406*(1+L406/100)</f>
        <v>0</v>
      </c>
      <c r="N406" s="244">
        <v>1.2E-2</v>
      </c>
      <c r="O406" s="244">
        <f>ROUND(E406*N406,2)</f>
        <v>0.23</v>
      </c>
      <c r="P406" s="244">
        <v>0</v>
      </c>
      <c r="Q406" s="244">
        <f>ROUND(E406*P406,2)</f>
        <v>0</v>
      </c>
      <c r="R406" s="244" t="s">
        <v>340</v>
      </c>
      <c r="S406" s="244" t="s">
        <v>191</v>
      </c>
      <c r="T406" s="245" t="s">
        <v>192</v>
      </c>
      <c r="U406" s="222">
        <v>0</v>
      </c>
      <c r="V406" s="222">
        <f>ROUND(E406*U406,2)</f>
        <v>0</v>
      </c>
      <c r="W406" s="222"/>
      <c r="X406" s="222" t="s">
        <v>341</v>
      </c>
      <c r="Y406" s="213"/>
      <c r="Z406" s="213"/>
      <c r="AA406" s="213"/>
      <c r="AB406" s="213"/>
      <c r="AC406" s="213"/>
      <c r="AD406" s="213"/>
      <c r="AE406" s="213"/>
      <c r="AF406" s="213"/>
      <c r="AG406" s="213" t="s">
        <v>342</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1">
      <c r="A407" s="239">
        <v>289</v>
      </c>
      <c r="B407" s="240" t="s">
        <v>1231</v>
      </c>
      <c r="C407" s="252" t="s">
        <v>1232</v>
      </c>
      <c r="D407" s="241" t="s">
        <v>300</v>
      </c>
      <c r="E407" s="242">
        <v>132</v>
      </c>
      <c r="F407" s="243"/>
      <c r="G407" s="244">
        <f>ROUND(E407*F407,2)</f>
        <v>0</v>
      </c>
      <c r="H407" s="243"/>
      <c r="I407" s="244">
        <f>ROUND(E407*H407,2)</f>
        <v>0</v>
      </c>
      <c r="J407" s="243"/>
      <c r="K407" s="244">
        <f>ROUND(E407*J407,2)</f>
        <v>0</v>
      </c>
      <c r="L407" s="244">
        <v>21</v>
      </c>
      <c r="M407" s="244">
        <f>G407*(1+L407/100)</f>
        <v>0</v>
      </c>
      <c r="N407" s="244">
        <v>1.9E-2</v>
      </c>
      <c r="O407" s="244">
        <f>ROUND(E407*N407,2)</f>
        <v>2.5099999999999998</v>
      </c>
      <c r="P407" s="244">
        <v>0</v>
      </c>
      <c r="Q407" s="244">
        <f>ROUND(E407*P407,2)</f>
        <v>0</v>
      </c>
      <c r="R407" s="244" t="s">
        <v>340</v>
      </c>
      <c r="S407" s="244" t="s">
        <v>191</v>
      </c>
      <c r="T407" s="245" t="s">
        <v>192</v>
      </c>
      <c r="U407" s="222">
        <v>0</v>
      </c>
      <c r="V407" s="222">
        <f>ROUND(E407*U407,2)</f>
        <v>0</v>
      </c>
      <c r="W407" s="222"/>
      <c r="X407" s="222" t="s">
        <v>341</v>
      </c>
      <c r="Y407" s="213"/>
      <c r="Z407" s="213"/>
      <c r="AA407" s="213"/>
      <c r="AB407" s="213"/>
      <c r="AC407" s="213"/>
      <c r="AD407" s="213"/>
      <c r="AE407" s="213"/>
      <c r="AF407" s="213"/>
      <c r="AG407" s="213" t="s">
        <v>342</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39">
        <v>290</v>
      </c>
      <c r="B408" s="240" t="s">
        <v>1233</v>
      </c>
      <c r="C408" s="252" t="s">
        <v>1234</v>
      </c>
      <c r="D408" s="241" t="s">
        <v>300</v>
      </c>
      <c r="E408" s="242">
        <v>1</v>
      </c>
      <c r="F408" s="243"/>
      <c r="G408" s="244">
        <f>ROUND(E408*F408,2)</f>
        <v>0</v>
      </c>
      <c r="H408" s="243"/>
      <c r="I408" s="244">
        <f>ROUND(E408*H408,2)</f>
        <v>0</v>
      </c>
      <c r="J408" s="243"/>
      <c r="K408" s="244">
        <f>ROUND(E408*J408,2)</f>
        <v>0</v>
      </c>
      <c r="L408" s="244">
        <v>21</v>
      </c>
      <c r="M408" s="244">
        <f>G408*(1+L408/100)</f>
        <v>0</v>
      </c>
      <c r="N408" s="244">
        <v>3.2000000000000002E-3</v>
      </c>
      <c r="O408" s="244">
        <f>ROUND(E408*N408,2)</f>
        <v>0</v>
      </c>
      <c r="P408" s="244">
        <v>0</v>
      </c>
      <c r="Q408" s="244">
        <f>ROUND(E408*P408,2)</f>
        <v>0</v>
      </c>
      <c r="R408" s="244" t="s">
        <v>340</v>
      </c>
      <c r="S408" s="244" t="s">
        <v>191</v>
      </c>
      <c r="T408" s="245" t="s">
        <v>192</v>
      </c>
      <c r="U408" s="222">
        <v>0</v>
      </c>
      <c r="V408" s="222">
        <f>ROUND(E408*U408,2)</f>
        <v>0</v>
      </c>
      <c r="W408" s="222"/>
      <c r="X408" s="222" t="s">
        <v>341</v>
      </c>
      <c r="Y408" s="213"/>
      <c r="Z408" s="213"/>
      <c r="AA408" s="213"/>
      <c r="AB408" s="213"/>
      <c r="AC408" s="213"/>
      <c r="AD408" s="213"/>
      <c r="AE408" s="213"/>
      <c r="AF408" s="213"/>
      <c r="AG408" s="213" t="s">
        <v>342</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9">
        <v>291</v>
      </c>
      <c r="B409" s="240" t="s">
        <v>1235</v>
      </c>
      <c r="C409" s="252" t="s">
        <v>1236</v>
      </c>
      <c r="D409" s="241" t="s">
        <v>300</v>
      </c>
      <c r="E409" s="242">
        <v>792</v>
      </c>
      <c r="F409" s="243"/>
      <c r="G409" s="244">
        <f>ROUND(E409*F409,2)</f>
        <v>0</v>
      </c>
      <c r="H409" s="243"/>
      <c r="I409" s="244">
        <f>ROUND(E409*H409,2)</f>
        <v>0</v>
      </c>
      <c r="J409" s="243"/>
      <c r="K409" s="244">
        <f>ROUND(E409*J409,2)</f>
        <v>0</v>
      </c>
      <c r="L409" s="244">
        <v>21</v>
      </c>
      <c r="M409" s="244">
        <f>G409*(1+L409/100)</f>
        <v>0</v>
      </c>
      <c r="N409" s="244">
        <v>1.0000000000000001E-5</v>
      </c>
      <c r="O409" s="244">
        <f>ROUND(E409*N409,2)</f>
        <v>0.01</v>
      </c>
      <c r="P409" s="244">
        <v>0</v>
      </c>
      <c r="Q409" s="244">
        <f>ROUND(E409*P409,2)</f>
        <v>0</v>
      </c>
      <c r="R409" s="244" t="s">
        <v>340</v>
      </c>
      <c r="S409" s="244" t="s">
        <v>191</v>
      </c>
      <c r="T409" s="245" t="s">
        <v>192</v>
      </c>
      <c r="U409" s="222">
        <v>0</v>
      </c>
      <c r="V409" s="222">
        <f>ROUND(E409*U409,2)</f>
        <v>0</v>
      </c>
      <c r="W409" s="222"/>
      <c r="X409" s="222" t="s">
        <v>341</v>
      </c>
      <c r="Y409" s="213"/>
      <c r="Z409" s="213"/>
      <c r="AA409" s="213"/>
      <c r="AB409" s="213"/>
      <c r="AC409" s="213"/>
      <c r="AD409" s="213"/>
      <c r="AE409" s="213"/>
      <c r="AF409" s="213"/>
      <c r="AG409" s="213" t="s">
        <v>342</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39">
        <v>292</v>
      </c>
      <c r="B410" s="240" t="s">
        <v>1237</v>
      </c>
      <c r="C410" s="252" t="s">
        <v>1238</v>
      </c>
      <c r="D410" s="241" t="s">
        <v>300</v>
      </c>
      <c r="E410" s="242">
        <v>12</v>
      </c>
      <c r="F410" s="243"/>
      <c r="G410" s="244">
        <f>ROUND(E410*F410,2)</f>
        <v>0</v>
      </c>
      <c r="H410" s="243"/>
      <c r="I410" s="244">
        <f>ROUND(E410*H410,2)</f>
        <v>0</v>
      </c>
      <c r="J410" s="243"/>
      <c r="K410" s="244">
        <f>ROUND(E410*J410,2)</f>
        <v>0</v>
      </c>
      <c r="L410" s="244">
        <v>21</v>
      </c>
      <c r="M410" s="244">
        <f>G410*(1+L410/100)</f>
        <v>0</v>
      </c>
      <c r="N410" s="244">
        <v>6.4999999999999997E-3</v>
      </c>
      <c r="O410" s="244">
        <f>ROUND(E410*N410,2)</f>
        <v>0.08</v>
      </c>
      <c r="P410" s="244">
        <v>0</v>
      </c>
      <c r="Q410" s="244">
        <f>ROUND(E410*P410,2)</f>
        <v>0</v>
      </c>
      <c r="R410" s="244" t="s">
        <v>340</v>
      </c>
      <c r="S410" s="244" t="s">
        <v>191</v>
      </c>
      <c r="T410" s="245" t="s">
        <v>192</v>
      </c>
      <c r="U410" s="222">
        <v>0</v>
      </c>
      <c r="V410" s="222">
        <f>ROUND(E410*U410,2)</f>
        <v>0</v>
      </c>
      <c r="W410" s="222"/>
      <c r="X410" s="222" t="s">
        <v>341</v>
      </c>
      <c r="Y410" s="213"/>
      <c r="Z410" s="213"/>
      <c r="AA410" s="213"/>
      <c r="AB410" s="213"/>
      <c r="AC410" s="213"/>
      <c r="AD410" s="213"/>
      <c r="AE410" s="213"/>
      <c r="AF410" s="213"/>
      <c r="AG410" s="213" t="s">
        <v>342</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39">
        <v>293</v>
      </c>
      <c r="B411" s="240" t="s">
        <v>1239</v>
      </c>
      <c r="C411" s="252" t="s">
        <v>1240</v>
      </c>
      <c r="D411" s="241" t="s">
        <v>300</v>
      </c>
      <c r="E411" s="242">
        <v>20</v>
      </c>
      <c r="F411" s="243"/>
      <c r="G411" s="244">
        <f>ROUND(E411*F411,2)</f>
        <v>0</v>
      </c>
      <c r="H411" s="243"/>
      <c r="I411" s="244">
        <f>ROUND(E411*H411,2)</f>
        <v>0</v>
      </c>
      <c r="J411" s="243"/>
      <c r="K411" s="244">
        <f>ROUND(E411*J411,2)</f>
        <v>0</v>
      </c>
      <c r="L411" s="244">
        <v>21</v>
      </c>
      <c r="M411" s="244">
        <f>G411*(1+L411/100)</f>
        <v>0</v>
      </c>
      <c r="N411" s="244">
        <v>8.7999999999999995E-2</v>
      </c>
      <c r="O411" s="244">
        <f>ROUND(E411*N411,2)</f>
        <v>1.76</v>
      </c>
      <c r="P411" s="244">
        <v>0</v>
      </c>
      <c r="Q411" s="244">
        <f>ROUND(E411*P411,2)</f>
        <v>0</v>
      </c>
      <c r="R411" s="244" t="s">
        <v>340</v>
      </c>
      <c r="S411" s="244" t="s">
        <v>191</v>
      </c>
      <c r="T411" s="245" t="s">
        <v>192</v>
      </c>
      <c r="U411" s="222">
        <v>0</v>
      </c>
      <c r="V411" s="222">
        <f>ROUND(E411*U411,2)</f>
        <v>0</v>
      </c>
      <c r="W411" s="222"/>
      <c r="X411" s="222" t="s">
        <v>341</v>
      </c>
      <c r="Y411" s="213"/>
      <c r="Z411" s="213"/>
      <c r="AA411" s="213"/>
      <c r="AB411" s="213"/>
      <c r="AC411" s="213"/>
      <c r="AD411" s="213"/>
      <c r="AE411" s="213"/>
      <c r="AF411" s="213"/>
      <c r="AG411" s="213" t="s">
        <v>342</v>
      </c>
      <c r="AH411" s="213"/>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22.5" outlineLevel="1">
      <c r="A412" s="239">
        <v>294</v>
      </c>
      <c r="B412" s="240" t="s">
        <v>541</v>
      </c>
      <c r="C412" s="252" t="s">
        <v>542</v>
      </c>
      <c r="D412" s="241" t="s">
        <v>243</v>
      </c>
      <c r="E412" s="242">
        <v>236.01599999999999</v>
      </c>
      <c r="F412" s="243"/>
      <c r="G412" s="244">
        <f>ROUND(E412*F412,2)</f>
        <v>0</v>
      </c>
      <c r="H412" s="243"/>
      <c r="I412" s="244">
        <f>ROUND(E412*H412,2)</f>
        <v>0</v>
      </c>
      <c r="J412" s="243"/>
      <c r="K412" s="244">
        <f>ROUND(E412*J412,2)</f>
        <v>0</v>
      </c>
      <c r="L412" s="244">
        <v>21</v>
      </c>
      <c r="M412" s="244">
        <f>G412*(1+L412/100)</f>
        <v>0</v>
      </c>
      <c r="N412" s="244">
        <v>2.9999999999999997E-4</v>
      </c>
      <c r="O412" s="244">
        <f>ROUND(E412*N412,2)</f>
        <v>7.0000000000000007E-2</v>
      </c>
      <c r="P412" s="244">
        <v>0</v>
      </c>
      <c r="Q412" s="244">
        <f>ROUND(E412*P412,2)</f>
        <v>0</v>
      </c>
      <c r="R412" s="244" t="s">
        <v>340</v>
      </c>
      <c r="S412" s="244" t="s">
        <v>191</v>
      </c>
      <c r="T412" s="245" t="s">
        <v>192</v>
      </c>
      <c r="U412" s="222">
        <v>0</v>
      </c>
      <c r="V412" s="222">
        <f>ROUND(E412*U412,2)</f>
        <v>0</v>
      </c>
      <c r="W412" s="222"/>
      <c r="X412" s="222" t="s">
        <v>341</v>
      </c>
      <c r="Y412" s="213"/>
      <c r="Z412" s="213"/>
      <c r="AA412" s="213"/>
      <c r="AB412" s="213"/>
      <c r="AC412" s="213"/>
      <c r="AD412" s="213"/>
      <c r="AE412" s="213"/>
      <c r="AF412" s="213"/>
      <c r="AG412" s="213" t="s">
        <v>342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30">
        <v>295</v>
      </c>
      <c r="B413" s="231" t="s">
        <v>620</v>
      </c>
      <c r="C413" s="250" t="s">
        <v>621</v>
      </c>
      <c r="D413" s="232" t="s">
        <v>258</v>
      </c>
      <c r="E413" s="233">
        <v>11.70256</v>
      </c>
      <c r="F413" s="234"/>
      <c r="G413" s="235">
        <f>ROUND(E413*F413,2)</f>
        <v>0</v>
      </c>
      <c r="H413" s="234"/>
      <c r="I413" s="235">
        <f>ROUND(E413*H413,2)</f>
        <v>0</v>
      </c>
      <c r="J413" s="234"/>
      <c r="K413" s="235">
        <f>ROUND(E413*J413,2)</f>
        <v>0</v>
      </c>
      <c r="L413" s="235">
        <v>21</v>
      </c>
      <c r="M413" s="235">
        <f>G413*(1+L413/100)</f>
        <v>0</v>
      </c>
      <c r="N413" s="235">
        <v>0</v>
      </c>
      <c r="O413" s="235">
        <f>ROUND(E413*N413,2)</f>
        <v>0</v>
      </c>
      <c r="P413" s="235">
        <v>0</v>
      </c>
      <c r="Q413" s="235">
        <f>ROUND(E413*P413,2)</f>
        <v>0</v>
      </c>
      <c r="R413" s="235" t="s">
        <v>617</v>
      </c>
      <c r="S413" s="235" t="s">
        <v>191</v>
      </c>
      <c r="T413" s="236" t="s">
        <v>192</v>
      </c>
      <c r="U413" s="222">
        <v>1.47</v>
      </c>
      <c r="V413" s="222">
        <f>ROUND(E413*U413,2)</f>
        <v>17.2</v>
      </c>
      <c r="W413" s="222"/>
      <c r="X413" s="222" t="s">
        <v>523</v>
      </c>
      <c r="Y413" s="213"/>
      <c r="Z413" s="213"/>
      <c r="AA413" s="213"/>
      <c r="AB413" s="213"/>
      <c r="AC413" s="213"/>
      <c r="AD413" s="213"/>
      <c r="AE413" s="213"/>
      <c r="AF413" s="213"/>
      <c r="AG413" s="213" t="s">
        <v>524</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1" t="s">
        <v>622</v>
      </c>
      <c r="D414" s="238"/>
      <c r="E414" s="238"/>
      <c r="F414" s="238"/>
      <c r="G414" s="238"/>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196</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c r="A415" s="224" t="s">
        <v>185</v>
      </c>
      <c r="B415" s="225" t="s">
        <v>119</v>
      </c>
      <c r="C415" s="249" t="s">
        <v>120</v>
      </c>
      <c r="D415" s="226"/>
      <c r="E415" s="227"/>
      <c r="F415" s="228"/>
      <c r="G415" s="228">
        <f>SUMIF(AG416:AG480,"&lt;&gt;NOR",G416:G480)</f>
        <v>0</v>
      </c>
      <c r="H415" s="228"/>
      <c r="I415" s="228">
        <f>SUM(I416:I480)</f>
        <v>0</v>
      </c>
      <c r="J415" s="228"/>
      <c r="K415" s="228">
        <f>SUM(K416:K480)</f>
        <v>0</v>
      </c>
      <c r="L415" s="228"/>
      <c r="M415" s="228">
        <f>SUM(M416:M480)</f>
        <v>0</v>
      </c>
      <c r="N415" s="228"/>
      <c r="O415" s="228">
        <f>SUM(O416:O480)</f>
        <v>0.83000000000000029</v>
      </c>
      <c r="P415" s="228"/>
      <c r="Q415" s="228">
        <f>SUM(Q416:Q480)</f>
        <v>0</v>
      </c>
      <c r="R415" s="228"/>
      <c r="S415" s="228"/>
      <c r="T415" s="229"/>
      <c r="U415" s="223"/>
      <c r="V415" s="223">
        <f>SUM(V416:V480)</f>
        <v>425.93000000000023</v>
      </c>
      <c r="W415" s="223"/>
      <c r="X415" s="223"/>
      <c r="AG415" t="s">
        <v>186</v>
      </c>
    </row>
    <row r="416" spans="1:60" ht="22.5" outlineLevel="1">
      <c r="A416" s="230">
        <v>296</v>
      </c>
      <c r="B416" s="231" t="s">
        <v>1241</v>
      </c>
      <c r="C416" s="250" t="s">
        <v>1242</v>
      </c>
      <c r="D416" s="232" t="s">
        <v>364</v>
      </c>
      <c r="E416" s="233">
        <v>11</v>
      </c>
      <c r="F416" s="234"/>
      <c r="G416" s="235">
        <f>ROUND(E416*F416,2)</f>
        <v>0</v>
      </c>
      <c r="H416" s="234"/>
      <c r="I416" s="235">
        <f>ROUND(E416*H416,2)</f>
        <v>0</v>
      </c>
      <c r="J416" s="234"/>
      <c r="K416" s="235">
        <f>ROUND(E416*J416,2)</f>
        <v>0</v>
      </c>
      <c r="L416" s="235">
        <v>21</v>
      </c>
      <c r="M416" s="235">
        <f>G416*(1+L416/100)</f>
        <v>0</v>
      </c>
      <c r="N416" s="235">
        <v>1.33E-3</v>
      </c>
      <c r="O416" s="235">
        <f>ROUND(E416*N416,2)</f>
        <v>0.01</v>
      </c>
      <c r="P416" s="235">
        <v>0</v>
      </c>
      <c r="Q416" s="235">
        <f>ROUND(E416*P416,2)</f>
        <v>0</v>
      </c>
      <c r="R416" s="235" t="s">
        <v>617</v>
      </c>
      <c r="S416" s="235" t="s">
        <v>191</v>
      </c>
      <c r="T416" s="236" t="s">
        <v>192</v>
      </c>
      <c r="U416" s="222">
        <v>0.28499999999999998</v>
      </c>
      <c r="V416" s="222">
        <f>ROUND(E416*U416,2)</f>
        <v>3.14</v>
      </c>
      <c r="W416" s="222"/>
      <c r="X416" s="222" t="s">
        <v>193</v>
      </c>
      <c r="Y416" s="213"/>
      <c r="Z416" s="213"/>
      <c r="AA416" s="213"/>
      <c r="AB416" s="213"/>
      <c r="AC416" s="213"/>
      <c r="AD416" s="213"/>
      <c r="AE416" s="213"/>
      <c r="AF416" s="213"/>
      <c r="AG416" s="213" t="s">
        <v>194</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1" t="s">
        <v>1243</v>
      </c>
      <c r="D417" s="238"/>
      <c r="E417" s="238"/>
      <c r="F417" s="238"/>
      <c r="G417" s="238"/>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196</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2.5" outlineLevel="1">
      <c r="A418" s="230">
        <v>297</v>
      </c>
      <c r="B418" s="231" t="s">
        <v>1244</v>
      </c>
      <c r="C418" s="250" t="s">
        <v>1245</v>
      </c>
      <c r="D418" s="232" t="s">
        <v>364</v>
      </c>
      <c r="E418" s="233">
        <v>44</v>
      </c>
      <c r="F418" s="234"/>
      <c r="G418" s="235">
        <f>ROUND(E418*F418,2)</f>
        <v>0</v>
      </c>
      <c r="H418" s="234"/>
      <c r="I418" s="235">
        <f>ROUND(E418*H418,2)</f>
        <v>0</v>
      </c>
      <c r="J418" s="234"/>
      <c r="K418" s="235">
        <f>ROUND(E418*J418,2)</f>
        <v>0</v>
      </c>
      <c r="L418" s="235">
        <v>21</v>
      </c>
      <c r="M418" s="235">
        <f>G418*(1+L418/100)</f>
        <v>0</v>
      </c>
      <c r="N418" s="235">
        <v>1.6199999999999999E-3</v>
      </c>
      <c r="O418" s="235">
        <f>ROUND(E418*N418,2)</f>
        <v>7.0000000000000007E-2</v>
      </c>
      <c r="P418" s="235">
        <v>0</v>
      </c>
      <c r="Q418" s="235">
        <f>ROUND(E418*P418,2)</f>
        <v>0</v>
      </c>
      <c r="R418" s="235" t="s">
        <v>617</v>
      </c>
      <c r="S418" s="235" t="s">
        <v>191</v>
      </c>
      <c r="T418" s="236" t="s">
        <v>192</v>
      </c>
      <c r="U418" s="222">
        <v>0.31900000000000001</v>
      </c>
      <c r="V418" s="222">
        <f>ROUND(E418*U418,2)</f>
        <v>14.04</v>
      </c>
      <c r="W418" s="222"/>
      <c r="X418" s="222" t="s">
        <v>193</v>
      </c>
      <c r="Y418" s="213"/>
      <c r="Z418" s="213"/>
      <c r="AA418" s="213"/>
      <c r="AB418" s="213"/>
      <c r="AC418" s="213"/>
      <c r="AD418" s="213"/>
      <c r="AE418" s="213"/>
      <c r="AF418" s="213"/>
      <c r="AG418" s="213" t="s">
        <v>194</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c r="A419" s="220"/>
      <c r="B419" s="221"/>
      <c r="C419" s="251" t="s">
        <v>1243</v>
      </c>
      <c r="D419" s="238"/>
      <c r="E419" s="238"/>
      <c r="F419" s="238"/>
      <c r="G419" s="238"/>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196</v>
      </c>
      <c r="AH419" s="213"/>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30">
        <v>298</v>
      </c>
      <c r="B420" s="231" t="s">
        <v>1246</v>
      </c>
      <c r="C420" s="250" t="s">
        <v>1247</v>
      </c>
      <c r="D420" s="232" t="s">
        <v>364</v>
      </c>
      <c r="E420" s="233">
        <v>34</v>
      </c>
      <c r="F420" s="234"/>
      <c r="G420" s="235">
        <f>ROUND(E420*F420,2)</f>
        <v>0</v>
      </c>
      <c r="H420" s="234"/>
      <c r="I420" s="235">
        <f>ROUND(E420*H420,2)</f>
        <v>0</v>
      </c>
      <c r="J420" s="234"/>
      <c r="K420" s="235">
        <f>ROUND(E420*J420,2)</f>
        <v>0</v>
      </c>
      <c r="L420" s="235">
        <v>21</v>
      </c>
      <c r="M420" s="235">
        <f>G420*(1+L420/100)</f>
        <v>0</v>
      </c>
      <c r="N420" s="235">
        <v>1.9300000000000001E-3</v>
      </c>
      <c r="O420" s="235">
        <f>ROUND(E420*N420,2)</f>
        <v>7.0000000000000007E-2</v>
      </c>
      <c r="P420" s="235">
        <v>0</v>
      </c>
      <c r="Q420" s="235">
        <f>ROUND(E420*P420,2)</f>
        <v>0</v>
      </c>
      <c r="R420" s="235" t="s">
        <v>617</v>
      </c>
      <c r="S420" s="235" t="s">
        <v>191</v>
      </c>
      <c r="T420" s="236" t="s">
        <v>192</v>
      </c>
      <c r="U420" s="222">
        <v>0.33200000000000002</v>
      </c>
      <c r="V420" s="222">
        <f>ROUND(E420*U420,2)</f>
        <v>11.29</v>
      </c>
      <c r="W420" s="222"/>
      <c r="X420" s="222" t="s">
        <v>193</v>
      </c>
      <c r="Y420" s="213"/>
      <c r="Z420" s="213"/>
      <c r="AA420" s="213"/>
      <c r="AB420" s="213"/>
      <c r="AC420" s="213"/>
      <c r="AD420" s="213"/>
      <c r="AE420" s="213"/>
      <c r="AF420" s="213"/>
      <c r="AG420" s="213" t="s">
        <v>194</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1" t="s">
        <v>1243</v>
      </c>
      <c r="D421" s="238"/>
      <c r="E421" s="238"/>
      <c r="F421" s="238"/>
      <c r="G421" s="238"/>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196</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ht="22.5" outlineLevel="1">
      <c r="A422" s="239">
        <v>299</v>
      </c>
      <c r="B422" s="240" t="s">
        <v>1248</v>
      </c>
      <c r="C422" s="252" t="s">
        <v>1249</v>
      </c>
      <c r="D422" s="241" t="s">
        <v>364</v>
      </c>
      <c r="E422" s="242">
        <v>104</v>
      </c>
      <c r="F422" s="243"/>
      <c r="G422" s="244">
        <f>ROUND(E422*F422,2)</f>
        <v>0</v>
      </c>
      <c r="H422" s="243"/>
      <c r="I422" s="244">
        <f>ROUND(E422*H422,2)</f>
        <v>0</v>
      </c>
      <c r="J422" s="243"/>
      <c r="K422" s="244">
        <f>ROUND(E422*J422,2)</f>
        <v>0</v>
      </c>
      <c r="L422" s="244">
        <v>21</v>
      </c>
      <c r="M422" s="244">
        <f>G422*(1+L422/100)</f>
        <v>0</v>
      </c>
      <c r="N422" s="244">
        <v>4.0999999999999999E-4</v>
      </c>
      <c r="O422" s="244">
        <f>ROUND(E422*N422,2)</f>
        <v>0.04</v>
      </c>
      <c r="P422" s="244">
        <v>0</v>
      </c>
      <c r="Q422" s="244">
        <f>ROUND(E422*P422,2)</f>
        <v>0</v>
      </c>
      <c r="R422" s="244" t="s">
        <v>617</v>
      </c>
      <c r="S422" s="244" t="s">
        <v>191</v>
      </c>
      <c r="T422" s="245" t="s">
        <v>192</v>
      </c>
      <c r="U422" s="222">
        <v>0.25800000000000001</v>
      </c>
      <c r="V422" s="222">
        <f>ROUND(E422*U422,2)</f>
        <v>26.83</v>
      </c>
      <c r="W422" s="222"/>
      <c r="X422" s="222" t="s">
        <v>193</v>
      </c>
      <c r="Y422" s="213"/>
      <c r="Z422" s="213"/>
      <c r="AA422" s="213"/>
      <c r="AB422" s="213"/>
      <c r="AC422" s="213"/>
      <c r="AD422" s="213"/>
      <c r="AE422" s="213"/>
      <c r="AF422" s="213"/>
      <c r="AG422" s="213" t="s">
        <v>194</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1">
      <c r="A423" s="239">
        <v>300</v>
      </c>
      <c r="B423" s="240" t="s">
        <v>1250</v>
      </c>
      <c r="C423" s="252" t="s">
        <v>1251</v>
      </c>
      <c r="D423" s="241" t="s">
        <v>364</v>
      </c>
      <c r="E423" s="242">
        <v>242</v>
      </c>
      <c r="F423" s="243"/>
      <c r="G423" s="244">
        <f>ROUND(E423*F423,2)</f>
        <v>0</v>
      </c>
      <c r="H423" s="243"/>
      <c r="I423" s="244">
        <f>ROUND(E423*H423,2)</f>
        <v>0</v>
      </c>
      <c r="J423" s="243"/>
      <c r="K423" s="244">
        <f>ROUND(E423*J423,2)</f>
        <v>0</v>
      </c>
      <c r="L423" s="244">
        <v>21</v>
      </c>
      <c r="M423" s="244">
        <f>G423*(1+L423/100)</f>
        <v>0</v>
      </c>
      <c r="N423" s="244">
        <v>5.2999999999999998E-4</v>
      </c>
      <c r="O423" s="244">
        <f>ROUND(E423*N423,2)</f>
        <v>0.13</v>
      </c>
      <c r="P423" s="244">
        <v>0</v>
      </c>
      <c r="Q423" s="244">
        <f>ROUND(E423*P423,2)</f>
        <v>0</v>
      </c>
      <c r="R423" s="244" t="s">
        <v>617</v>
      </c>
      <c r="S423" s="244" t="s">
        <v>191</v>
      </c>
      <c r="T423" s="245" t="s">
        <v>192</v>
      </c>
      <c r="U423" s="222">
        <v>0.27889999999999998</v>
      </c>
      <c r="V423" s="222">
        <f>ROUND(E423*U423,2)</f>
        <v>67.489999999999995</v>
      </c>
      <c r="W423" s="222"/>
      <c r="X423" s="222" t="s">
        <v>193</v>
      </c>
      <c r="Y423" s="213"/>
      <c r="Z423" s="213"/>
      <c r="AA423" s="213"/>
      <c r="AB423" s="213"/>
      <c r="AC423" s="213"/>
      <c r="AD423" s="213"/>
      <c r="AE423" s="213"/>
      <c r="AF423" s="213"/>
      <c r="AG423" s="213" t="s">
        <v>194</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c r="A424" s="239">
        <v>301</v>
      </c>
      <c r="B424" s="240" t="s">
        <v>1252</v>
      </c>
      <c r="C424" s="252" t="s">
        <v>1253</v>
      </c>
      <c r="D424" s="241" t="s">
        <v>364</v>
      </c>
      <c r="E424" s="242">
        <v>80</v>
      </c>
      <c r="F424" s="243"/>
      <c r="G424" s="244">
        <f>ROUND(E424*F424,2)</f>
        <v>0</v>
      </c>
      <c r="H424" s="243"/>
      <c r="I424" s="244">
        <f>ROUND(E424*H424,2)</f>
        <v>0</v>
      </c>
      <c r="J424" s="243"/>
      <c r="K424" s="244">
        <f>ROUND(E424*J424,2)</f>
        <v>0</v>
      </c>
      <c r="L424" s="244">
        <v>21</v>
      </c>
      <c r="M424" s="244">
        <f>G424*(1+L424/100)</f>
        <v>0</v>
      </c>
      <c r="N424" s="244">
        <v>6.8999999999999997E-4</v>
      </c>
      <c r="O424" s="244">
        <f>ROUND(E424*N424,2)</f>
        <v>0.06</v>
      </c>
      <c r="P424" s="244">
        <v>0</v>
      </c>
      <c r="Q424" s="244">
        <f>ROUND(E424*P424,2)</f>
        <v>0</v>
      </c>
      <c r="R424" s="244" t="s">
        <v>617</v>
      </c>
      <c r="S424" s="244" t="s">
        <v>191</v>
      </c>
      <c r="T424" s="245" t="s">
        <v>192</v>
      </c>
      <c r="U424" s="222">
        <v>0.33279999999999998</v>
      </c>
      <c r="V424" s="222">
        <f>ROUND(E424*U424,2)</f>
        <v>26.62</v>
      </c>
      <c r="W424" s="222"/>
      <c r="X424" s="222" t="s">
        <v>193</v>
      </c>
      <c r="Y424" s="213"/>
      <c r="Z424" s="213"/>
      <c r="AA424" s="213"/>
      <c r="AB424" s="213"/>
      <c r="AC424" s="213"/>
      <c r="AD424" s="213"/>
      <c r="AE424" s="213"/>
      <c r="AF424" s="213"/>
      <c r="AG424" s="213" t="s">
        <v>194</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1">
      <c r="A425" s="239">
        <v>302</v>
      </c>
      <c r="B425" s="240" t="s">
        <v>1254</v>
      </c>
      <c r="C425" s="252" t="s">
        <v>1255</v>
      </c>
      <c r="D425" s="241" t="s">
        <v>364</v>
      </c>
      <c r="E425" s="242">
        <v>40</v>
      </c>
      <c r="F425" s="243"/>
      <c r="G425" s="244">
        <f>ROUND(E425*F425,2)</f>
        <v>0</v>
      </c>
      <c r="H425" s="243"/>
      <c r="I425" s="244">
        <f>ROUND(E425*H425,2)</f>
        <v>0</v>
      </c>
      <c r="J425" s="243"/>
      <c r="K425" s="244">
        <f>ROUND(E425*J425,2)</f>
        <v>0</v>
      </c>
      <c r="L425" s="244">
        <v>21</v>
      </c>
      <c r="M425" s="244">
        <f>G425*(1+L425/100)</f>
        <v>0</v>
      </c>
      <c r="N425" s="244">
        <v>1.01E-3</v>
      </c>
      <c r="O425" s="244">
        <f>ROUND(E425*N425,2)</f>
        <v>0.04</v>
      </c>
      <c r="P425" s="244">
        <v>0</v>
      </c>
      <c r="Q425" s="244">
        <f>ROUND(E425*P425,2)</f>
        <v>0</v>
      </c>
      <c r="R425" s="244" t="s">
        <v>617</v>
      </c>
      <c r="S425" s="244" t="s">
        <v>191</v>
      </c>
      <c r="T425" s="245" t="s">
        <v>192</v>
      </c>
      <c r="U425" s="222">
        <v>0.38469999999999999</v>
      </c>
      <c r="V425" s="222">
        <f>ROUND(E425*U425,2)</f>
        <v>15.39</v>
      </c>
      <c r="W425" s="222"/>
      <c r="X425" s="222" t="s">
        <v>193</v>
      </c>
      <c r="Y425" s="213"/>
      <c r="Z425" s="213"/>
      <c r="AA425" s="213"/>
      <c r="AB425" s="213"/>
      <c r="AC425" s="213"/>
      <c r="AD425" s="213"/>
      <c r="AE425" s="213"/>
      <c r="AF425" s="213"/>
      <c r="AG425" s="213" t="s">
        <v>194</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1">
      <c r="A426" s="239">
        <v>303</v>
      </c>
      <c r="B426" s="240" t="s">
        <v>1256</v>
      </c>
      <c r="C426" s="252" t="s">
        <v>1257</v>
      </c>
      <c r="D426" s="241" t="s">
        <v>364</v>
      </c>
      <c r="E426" s="242">
        <v>46</v>
      </c>
      <c r="F426" s="243"/>
      <c r="G426" s="244">
        <f>ROUND(E426*F426,2)</f>
        <v>0</v>
      </c>
      <c r="H426" s="243"/>
      <c r="I426" s="244">
        <f>ROUND(E426*H426,2)</f>
        <v>0</v>
      </c>
      <c r="J426" s="243"/>
      <c r="K426" s="244">
        <f>ROUND(E426*J426,2)</f>
        <v>0</v>
      </c>
      <c r="L426" s="244">
        <v>21</v>
      </c>
      <c r="M426" s="244">
        <f>G426*(1+L426/100)</f>
        <v>0</v>
      </c>
      <c r="N426" s="244">
        <v>2.1800000000000001E-3</v>
      </c>
      <c r="O426" s="244">
        <f>ROUND(E426*N426,2)</f>
        <v>0.1</v>
      </c>
      <c r="P426" s="244">
        <v>0</v>
      </c>
      <c r="Q426" s="244">
        <f>ROUND(E426*P426,2)</f>
        <v>0</v>
      </c>
      <c r="R426" s="244" t="s">
        <v>617</v>
      </c>
      <c r="S426" s="244" t="s">
        <v>191</v>
      </c>
      <c r="T426" s="245" t="s">
        <v>192</v>
      </c>
      <c r="U426" s="222">
        <v>0.56179999999999997</v>
      </c>
      <c r="V426" s="222">
        <f>ROUND(E426*U426,2)</f>
        <v>25.84</v>
      </c>
      <c r="W426" s="222"/>
      <c r="X426" s="222" t="s">
        <v>193</v>
      </c>
      <c r="Y426" s="213"/>
      <c r="Z426" s="213"/>
      <c r="AA426" s="213"/>
      <c r="AB426" s="213"/>
      <c r="AC426" s="213"/>
      <c r="AD426" s="213"/>
      <c r="AE426" s="213"/>
      <c r="AF426" s="213"/>
      <c r="AG426" s="213" t="s">
        <v>194</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9">
        <v>304</v>
      </c>
      <c r="B427" s="240" t="s">
        <v>1258</v>
      </c>
      <c r="C427" s="252" t="s">
        <v>1259</v>
      </c>
      <c r="D427" s="241" t="s">
        <v>364</v>
      </c>
      <c r="E427" s="242">
        <v>104</v>
      </c>
      <c r="F427" s="243"/>
      <c r="G427" s="244">
        <f>ROUND(E427*F427,2)</f>
        <v>0</v>
      </c>
      <c r="H427" s="243"/>
      <c r="I427" s="244">
        <f>ROUND(E427*H427,2)</f>
        <v>0</v>
      </c>
      <c r="J427" s="243"/>
      <c r="K427" s="244">
        <f>ROUND(E427*J427,2)</f>
        <v>0</v>
      </c>
      <c r="L427" s="244">
        <v>21</v>
      </c>
      <c r="M427" s="244">
        <f>G427*(1+L427/100)</f>
        <v>0</v>
      </c>
      <c r="N427" s="244">
        <v>4.0000000000000003E-5</v>
      </c>
      <c r="O427" s="244">
        <f>ROUND(E427*N427,2)</f>
        <v>0</v>
      </c>
      <c r="P427" s="244">
        <v>0</v>
      </c>
      <c r="Q427" s="244">
        <f>ROUND(E427*P427,2)</f>
        <v>0</v>
      </c>
      <c r="R427" s="244" t="s">
        <v>617</v>
      </c>
      <c r="S427" s="244" t="s">
        <v>191</v>
      </c>
      <c r="T427" s="245" t="s">
        <v>192</v>
      </c>
      <c r="U427" s="222">
        <v>0.129</v>
      </c>
      <c r="V427" s="222">
        <f>ROUND(E427*U427,2)</f>
        <v>13.42</v>
      </c>
      <c r="W427" s="222"/>
      <c r="X427" s="222" t="s">
        <v>193</v>
      </c>
      <c r="Y427" s="213"/>
      <c r="Z427" s="213"/>
      <c r="AA427" s="213"/>
      <c r="AB427" s="213"/>
      <c r="AC427" s="213"/>
      <c r="AD427" s="213"/>
      <c r="AE427" s="213"/>
      <c r="AF427" s="213"/>
      <c r="AG427" s="213" t="s">
        <v>194</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1">
      <c r="A428" s="239">
        <v>305</v>
      </c>
      <c r="B428" s="240" t="s">
        <v>1260</v>
      </c>
      <c r="C428" s="252" t="s">
        <v>1261</v>
      </c>
      <c r="D428" s="241" t="s">
        <v>364</v>
      </c>
      <c r="E428" s="242">
        <v>176</v>
      </c>
      <c r="F428" s="243"/>
      <c r="G428" s="244">
        <f>ROUND(E428*F428,2)</f>
        <v>0</v>
      </c>
      <c r="H428" s="243"/>
      <c r="I428" s="244">
        <f>ROUND(E428*H428,2)</f>
        <v>0</v>
      </c>
      <c r="J428" s="243"/>
      <c r="K428" s="244">
        <f>ROUND(E428*J428,2)</f>
        <v>0</v>
      </c>
      <c r="L428" s="244">
        <v>21</v>
      </c>
      <c r="M428" s="244">
        <f>G428*(1+L428/100)</f>
        <v>0</v>
      </c>
      <c r="N428" s="244">
        <v>8.0000000000000007E-5</v>
      </c>
      <c r="O428" s="244">
        <f>ROUND(E428*N428,2)</f>
        <v>0.01</v>
      </c>
      <c r="P428" s="244">
        <v>0</v>
      </c>
      <c r="Q428" s="244">
        <f>ROUND(E428*P428,2)</f>
        <v>0</v>
      </c>
      <c r="R428" s="244" t="s">
        <v>617</v>
      </c>
      <c r="S428" s="244" t="s">
        <v>191</v>
      </c>
      <c r="T428" s="245" t="s">
        <v>192</v>
      </c>
      <c r="U428" s="222">
        <v>0.129</v>
      </c>
      <c r="V428" s="222">
        <f>ROUND(E428*U428,2)</f>
        <v>22.7</v>
      </c>
      <c r="W428" s="222"/>
      <c r="X428" s="222" t="s">
        <v>193</v>
      </c>
      <c r="Y428" s="213"/>
      <c r="Z428" s="213"/>
      <c r="AA428" s="213"/>
      <c r="AB428" s="213"/>
      <c r="AC428" s="213"/>
      <c r="AD428" s="213"/>
      <c r="AE428" s="213"/>
      <c r="AF428" s="213"/>
      <c r="AG428" s="213" t="s">
        <v>194</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22.5" outlineLevel="1">
      <c r="A429" s="239">
        <v>306</v>
      </c>
      <c r="B429" s="240" t="s">
        <v>1262</v>
      </c>
      <c r="C429" s="252" t="s">
        <v>1263</v>
      </c>
      <c r="D429" s="241" t="s">
        <v>364</v>
      </c>
      <c r="E429" s="242">
        <v>37</v>
      </c>
      <c r="F429" s="243"/>
      <c r="G429" s="244">
        <f>ROUND(E429*F429,2)</f>
        <v>0</v>
      </c>
      <c r="H429" s="243"/>
      <c r="I429" s="244">
        <f>ROUND(E429*H429,2)</f>
        <v>0</v>
      </c>
      <c r="J429" s="243"/>
      <c r="K429" s="244">
        <f>ROUND(E429*J429,2)</f>
        <v>0</v>
      </c>
      <c r="L429" s="244">
        <v>21</v>
      </c>
      <c r="M429" s="244">
        <f>G429*(1+L429/100)</f>
        <v>0</v>
      </c>
      <c r="N429" s="244">
        <v>6.0000000000000002E-5</v>
      </c>
      <c r="O429" s="244">
        <f>ROUND(E429*N429,2)</f>
        <v>0</v>
      </c>
      <c r="P429" s="244">
        <v>0</v>
      </c>
      <c r="Q429" s="244">
        <f>ROUND(E429*P429,2)</f>
        <v>0</v>
      </c>
      <c r="R429" s="244" t="s">
        <v>617</v>
      </c>
      <c r="S429" s="244" t="s">
        <v>191</v>
      </c>
      <c r="T429" s="245" t="s">
        <v>192</v>
      </c>
      <c r="U429" s="222">
        <v>0.14199999999999999</v>
      </c>
      <c r="V429" s="222">
        <f>ROUND(E429*U429,2)</f>
        <v>5.25</v>
      </c>
      <c r="W429" s="222"/>
      <c r="X429" s="222" t="s">
        <v>193</v>
      </c>
      <c r="Y429" s="213"/>
      <c r="Z429" s="213"/>
      <c r="AA429" s="213"/>
      <c r="AB429" s="213"/>
      <c r="AC429" s="213"/>
      <c r="AD429" s="213"/>
      <c r="AE429" s="213"/>
      <c r="AF429" s="213"/>
      <c r="AG429" s="213" t="s">
        <v>194</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1">
      <c r="A430" s="239">
        <v>307</v>
      </c>
      <c r="B430" s="240" t="s">
        <v>1264</v>
      </c>
      <c r="C430" s="252" t="s">
        <v>1265</v>
      </c>
      <c r="D430" s="241" t="s">
        <v>364</v>
      </c>
      <c r="E430" s="242">
        <v>19</v>
      </c>
      <c r="F430" s="243"/>
      <c r="G430" s="244">
        <f>ROUND(E430*F430,2)</f>
        <v>0</v>
      </c>
      <c r="H430" s="243"/>
      <c r="I430" s="244">
        <f>ROUND(E430*H430,2)</f>
        <v>0</v>
      </c>
      <c r="J430" s="243"/>
      <c r="K430" s="244">
        <f>ROUND(E430*J430,2)</f>
        <v>0</v>
      </c>
      <c r="L430" s="244">
        <v>21</v>
      </c>
      <c r="M430" s="244">
        <f>G430*(1+L430/100)</f>
        <v>0</v>
      </c>
      <c r="N430" s="244">
        <v>1.2999999999999999E-4</v>
      </c>
      <c r="O430" s="244">
        <f>ROUND(E430*N430,2)</f>
        <v>0</v>
      </c>
      <c r="P430" s="244">
        <v>0</v>
      </c>
      <c r="Q430" s="244">
        <f>ROUND(E430*P430,2)</f>
        <v>0</v>
      </c>
      <c r="R430" s="244" t="s">
        <v>617</v>
      </c>
      <c r="S430" s="244" t="s">
        <v>191</v>
      </c>
      <c r="T430" s="245" t="s">
        <v>192</v>
      </c>
      <c r="U430" s="222">
        <v>0.17</v>
      </c>
      <c r="V430" s="222">
        <f>ROUND(E430*U430,2)</f>
        <v>3.23</v>
      </c>
      <c r="W430" s="222"/>
      <c r="X430" s="222" t="s">
        <v>193</v>
      </c>
      <c r="Y430" s="213"/>
      <c r="Z430" s="213"/>
      <c r="AA430" s="213"/>
      <c r="AB430" s="213"/>
      <c r="AC430" s="213"/>
      <c r="AD430" s="213"/>
      <c r="AE430" s="213"/>
      <c r="AF430" s="213"/>
      <c r="AG430" s="213" t="s">
        <v>194</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1">
      <c r="A431" s="239">
        <v>308</v>
      </c>
      <c r="B431" s="240" t="s">
        <v>1266</v>
      </c>
      <c r="C431" s="252" t="s">
        <v>1267</v>
      </c>
      <c r="D431" s="241" t="s">
        <v>364</v>
      </c>
      <c r="E431" s="242">
        <v>35</v>
      </c>
      <c r="F431" s="243"/>
      <c r="G431" s="244">
        <f>ROUND(E431*F431,2)</f>
        <v>0</v>
      </c>
      <c r="H431" s="243"/>
      <c r="I431" s="244">
        <f>ROUND(E431*H431,2)</f>
        <v>0</v>
      </c>
      <c r="J431" s="243"/>
      <c r="K431" s="244">
        <f>ROUND(E431*J431,2)</f>
        <v>0</v>
      </c>
      <c r="L431" s="244">
        <v>21</v>
      </c>
      <c r="M431" s="244">
        <f>G431*(1+L431/100)</f>
        <v>0</v>
      </c>
      <c r="N431" s="244">
        <v>2.0000000000000001E-4</v>
      </c>
      <c r="O431" s="244">
        <f>ROUND(E431*N431,2)</f>
        <v>0.01</v>
      </c>
      <c r="P431" s="244">
        <v>0</v>
      </c>
      <c r="Q431" s="244">
        <f>ROUND(E431*P431,2)</f>
        <v>0</v>
      </c>
      <c r="R431" s="244" t="s">
        <v>617</v>
      </c>
      <c r="S431" s="244" t="s">
        <v>191</v>
      </c>
      <c r="T431" s="245" t="s">
        <v>192</v>
      </c>
      <c r="U431" s="222">
        <v>0.215</v>
      </c>
      <c r="V431" s="222">
        <f>ROUND(E431*U431,2)</f>
        <v>7.53</v>
      </c>
      <c r="W431" s="222"/>
      <c r="X431" s="222" t="s">
        <v>193</v>
      </c>
      <c r="Y431" s="213"/>
      <c r="Z431" s="213"/>
      <c r="AA431" s="213"/>
      <c r="AB431" s="213"/>
      <c r="AC431" s="213"/>
      <c r="AD431" s="213"/>
      <c r="AE431" s="213"/>
      <c r="AF431" s="213"/>
      <c r="AG431" s="213" t="s">
        <v>194</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1">
      <c r="A432" s="239">
        <v>309</v>
      </c>
      <c r="B432" s="240" t="s">
        <v>1268</v>
      </c>
      <c r="C432" s="252" t="s">
        <v>1269</v>
      </c>
      <c r="D432" s="241" t="s">
        <v>364</v>
      </c>
      <c r="E432" s="242">
        <v>66</v>
      </c>
      <c r="F432" s="243"/>
      <c r="G432" s="244">
        <f>ROUND(E432*F432,2)</f>
        <v>0</v>
      </c>
      <c r="H432" s="243"/>
      <c r="I432" s="244">
        <f>ROUND(E432*H432,2)</f>
        <v>0</v>
      </c>
      <c r="J432" s="243"/>
      <c r="K432" s="244">
        <f>ROUND(E432*J432,2)</f>
        <v>0</v>
      </c>
      <c r="L432" s="244">
        <v>21</v>
      </c>
      <c r="M432" s="244">
        <f>G432*(1+L432/100)</f>
        <v>0</v>
      </c>
      <c r="N432" s="244">
        <v>9.0000000000000006E-5</v>
      </c>
      <c r="O432" s="244">
        <f>ROUND(E432*N432,2)</f>
        <v>0.01</v>
      </c>
      <c r="P432" s="244">
        <v>0</v>
      </c>
      <c r="Q432" s="244">
        <f>ROUND(E432*P432,2)</f>
        <v>0</v>
      </c>
      <c r="R432" s="244" t="s">
        <v>617</v>
      </c>
      <c r="S432" s="244" t="s">
        <v>191</v>
      </c>
      <c r="T432" s="245" t="s">
        <v>192</v>
      </c>
      <c r="U432" s="222">
        <v>0.129</v>
      </c>
      <c r="V432" s="222">
        <f>ROUND(E432*U432,2)</f>
        <v>8.51</v>
      </c>
      <c r="W432" s="222"/>
      <c r="X432" s="222" t="s">
        <v>193</v>
      </c>
      <c r="Y432" s="213"/>
      <c r="Z432" s="213"/>
      <c r="AA432" s="213"/>
      <c r="AB432" s="213"/>
      <c r="AC432" s="213"/>
      <c r="AD432" s="213"/>
      <c r="AE432" s="213"/>
      <c r="AF432" s="213"/>
      <c r="AG432" s="213" t="s">
        <v>194</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1">
      <c r="A433" s="239">
        <v>310</v>
      </c>
      <c r="B433" s="240" t="s">
        <v>1270</v>
      </c>
      <c r="C433" s="252" t="s">
        <v>1271</v>
      </c>
      <c r="D433" s="241" t="s">
        <v>364</v>
      </c>
      <c r="E433" s="242">
        <v>43</v>
      </c>
      <c r="F433" s="243"/>
      <c r="G433" s="244">
        <f>ROUND(E433*F433,2)</f>
        <v>0</v>
      </c>
      <c r="H433" s="243"/>
      <c r="I433" s="244">
        <f>ROUND(E433*H433,2)</f>
        <v>0</v>
      </c>
      <c r="J433" s="243"/>
      <c r="K433" s="244">
        <f>ROUND(E433*J433,2)</f>
        <v>0</v>
      </c>
      <c r="L433" s="244">
        <v>21</v>
      </c>
      <c r="M433" s="244">
        <f>G433*(1+L433/100)</f>
        <v>0</v>
      </c>
      <c r="N433" s="244">
        <v>8.0000000000000007E-5</v>
      </c>
      <c r="O433" s="244">
        <f>ROUND(E433*N433,2)</f>
        <v>0</v>
      </c>
      <c r="P433" s="244">
        <v>0</v>
      </c>
      <c r="Q433" s="244">
        <f>ROUND(E433*P433,2)</f>
        <v>0</v>
      </c>
      <c r="R433" s="244" t="s">
        <v>617</v>
      </c>
      <c r="S433" s="244" t="s">
        <v>191</v>
      </c>
      <c r="T433" s="245" t="s">
        <v>192</v>
      </c>
      <c r="U433" s="222">
        <v>0.14199999999999999</v>
      </c>
      <c r="V433" s="222">
        <f>ROUND(E433*U433,2)</f>
        <v>6.11</v>
      </c>
      <c r="W433" s="222"/>
      <c r="X433" s="222" t="s">
        <v>193</v>
      </c>
      <c r="Y433" s="213"/>
      <c r="Z433" s="213"/>
      <c r="AA433" s="213"/>
      <c r="AB433" s="213"/>
      <c r="AC433" s="213"/>
      <c r="AD433" s="213"/>
      <c r="AE433" s="213"/>
      <c r="AF433" s="213"/>
      <c r="AG433" s="213" t="s">
        <v>194</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22.5" outlineLevel="1">
      <c r="A434" s="239">
        <v>311</v>
      </c>
      <c r="B434" s="240" t="s">
        <v>1272</v>
      </c>
      <c r="C434" s="252" t="s">
        <v>1273</v>
      </c>
      <c r="D434" s="241" t="s">
        <v>364</v>
      </c>
      <c r="E434" s="242">
        <v>21</v>
      </c>
      <c r="F434" s="243"/>
      <c r="G434" s="244">
        <f>ROUND(E434*F434,2)</f>
        <v>0</v>
      </c>
      <c r="H434" s="243"/>
      <c r="I434" s="244">
        <f>ROUND(E434*H434,2)</f>
        <v>0</v>
      </c>
      <c r="J434" s="243"/>
      <c r="K434" s="244">
        <f>ROUND(E434*J434,2)</f>
        <v>0</v>
      </c>
      <c r="L434" s="244">
        <v>21</v>
      </c>
      <c r="M434" s="244">
        <f>G434*(1+L434/100)</f>
        <v>0</v>
      </c>
      <c r="N434" s="244">
        <v>1.4999999999999999E-4</v>
      </c>
      <c r="O434" s="244">
        <f>ROUND(E434*N434,2)</f>
        <v>0</v>
      </c>
      <c r="P434" s="244">
        <v>0</v>
      </c>
      <c r="Q434" s="244">
        <f>ROUND(E434*P434,2)</f>
        <v>0</v>
      </c>
      <c r="R434" s="244" t="s">
        <v>617</v>
      </c>
      <c r="S434" s="244" t="s">
        <v>191</v>
      </c>
      <c r="T434" s="245" t="s">
        <v>192</v>
      </c>
      <c r="U434" s="222">
        <v>0.17</v>
      </c>
      <c r="V434" s="222">
        <f>ROUND(E434*U434,2)</f>
        <v>3.57</v>
      </c>
      <c r="W434" s="222"/>
      <c r="X434" s="222" t="s">
        <v>193</v>
      </c>
      <c r="Y434" s="213"/>
      <c r="Z434" s="213"/>
      <c r="AA434" s="213"/>
      <c r="AB434" s="213"/>
      <c r="AC434" s="213"/>
      <c r="AD434" s="213"/>
      <c r="AE434" s="213"/>
      <c r="AF434" s="213"/>
      <c r="AG434" s="213" t="s">
        <v>194</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c r="A435" s="239">
        <v>312</v>
      </c>
      <c r="B435" s="240" t="s">
        <v>1274</v>
      </c>
      <c r="C435" s="252" t="s">
        <v>1275</v>
      </c>
      <c r="D435" s="241" t="s">
        <v>364</v>
      </c>
      <c r="E435" s="242">
        <v>11</v>
      </c>
      <c r="F435" s="243"/>
      <c r="G435" s="244">
        <f>ROUND(E435*F435,2)</f>
        <v>0</v>
      </c>
      <c r="H435" s="243"/>
      <c r="I435" s="244">
        <f>ROUND(E435*H435,2)</f>
        <v>0</v>
      </c>
      <c r="J435" s="243"/>
      <c r="K435" s="244">
        <f>ROUND(E435*J435,2)</f>
        <v>0</v>
      </c>
      <c r="L435" s="244">
        <v>21</v>
      </c>
      <c r="M435" s="244">
        <f>G435*(1+L435/100)</f>
        <v>0</v>
      </c>
      <c r="N435" s="244">
        <v>2.0000000000000001E-4</v>
      </c>
      <c r="O435" s="244">
        <f>ROUND(E435*N435,2)</f>
        <v>0</v>
      </c>
      <c r="P435" s="244">
        <v>0</v>
      </c>
      <c r="Q435" s="244">
        <f>ROUND(E435*P435,2)</f>
        <v>0</v>
      </c>
      <c r="R435" s="244" t="s">
        <v>617</v>
      </c>
      <c r="S435" s="244" t="s">
        <v>191</v>
      </c>
      <c r="T435" s="245" t="s">
        <v>192</v>
      </c>
      <c r="U435" s="222">
        <v>0.185</v>
      </c>
      <c r="V435" s="222">
        <f>ROUND(E435*U435,2)</f>
        <v>2.04</v>
      </c>
      <c r="W435" s="222"/>
      <c r="X435" s="222" t="s">
        <v>193</v>
      </c>
      <c r="Y435" s="213"/>
      <c r="Z435" s="213"/>
      <c r="AA435" s="213"/>
      <c r="AB435" s="213"/>
      <c r="AC435" s="213"/>
      <c r="AD435" s="213"/>
      <c r="AE435" s="213"/>
      <c r="AF435" s="213"/>
      <c r="AG435" s="213" t="s">
        <v>194</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39">
        <v>313</v>
      </c>
      <c r="B436" s="240" t="s">
        <v>1276</v>
      </c>
      <c r="C436" s="252" t="s">
        <v>1277</v>
      </c>
      <c r="D436" s="241" t="s">
        <v>300</v>
      </c>
      <c r="E436" s="242">
        <v>89</v>
      </c>
      <c r="F436" s="243"/>
      <c r="G436" s="244">
        <f>ROUND(E436*F436,2)</f>
        <v>0</v>
      </c>
      <c r="H436" s="243"/>
      <c r="I436" s="244">
        <f>ROUND(E436*H436,2)</f>
        <v>0</v>
      </c>
      <c r="J436" s="243"/>
      <c r="K436" s="244">
        <f>ROUND(E436*J436,2)</f>
        <v>0</v>
      </c>
      <c r="L436" s="244">
        <v>21</v>
      </c>
      <c r="M436" s="244">
        <f>G436*(1+L436/100)</f>
        <v>0</v>
      </c>
      <c r="N436" s="244">
        <v>0</v>
      </c>
      <c r="O436" s="244">
        <f>ROUND(E436*N436,2)</f>
        <v>0</v>
      </c>
      <c r="P436" s="244">
        <v>0</v>
      </c>
      <c r="Q436" s="244">
        <f>ROUND(E436*P436,2)</f>
        <v>0</v>
      </c>
      <c r="R436" s="244" t="s">
        <v>617</v>
      </c>
      <c r="S436" s="244" t="s">
        <v>191</v>
      </c>
      <c r="T436" s="245" t="s">
        <v>192</v>
      </c>
      <c r="U436" s="222">
        <v>0.42499999999999999</v>
      </c>
      <c r="V436" s="222">
        <f>ROUND(E436*U436,2)</f>
        <v>37.83</v>
      </c>
      <c r="W436" s="222"/>
      <c r="X436" s="222" t="s">
        <v>193</v>
      </c>
      <c r="Y436" s="213"/>
      <c r="Z436" s="213"/>
      <c r="AA436" s="213"/>
      <c r="AB436" s="213"/>
      <c r="AC436" s="213"/>
      <c r="AD436" s="213"/>
      <c r="AE436" s="213"/>
      <c r="AF436" s="213"/>
      <c r="AG436" s="213" t="s">
        <v>194</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ht="22.5" outlineLevel="1">
      <c r="A437" s="239">
        <v>314</v>
      </c>
      <c r="B437" s="240" t="s">
        <v>1278</v>
      </c>
      <c r="C437" s="252" t="s">
        <v>1279</v>
      </c>
      <c r="D437" s="241" t="s">
        <v>625</v>
      </c>
      <c r="E437" s="242">
        <v>1</v>
      </c>
      <c r="F437" s="243"/>
      <c r="G437" s="244">
        <f>ROUND(E437*F437,2)</f>
        <v>0</v>
      </c>
      <c r="H437" s="243"/>
      <c r="I437" s="244">
        <f>ROUND(E437*H437,2)</f>
        <v>0</v>
      </c>
      <c r="J437" s="243"/>
      <c r="K437" s="244">
        <f>ROUND(E437*J437,2)</f>
        <v>0</v>
      </c>
      <c r="L437" s="244">
        <v>21</v>
      </c>
      <c r="M437" s="244">
        <f>G437*(1+L437/100)</f>
        <v>0</v>
      </c>
      <c r="N437" s="244">
        <v>1.43E-2</v>
      </c>
      <c r="O437" s="244">
        <f>ROUND(E437*N437,2)</f>
        <v>0.01</v>
      </c>
      <c r="P437" s="244">
        <v>0</v>
      </c>
      <c r="Q437" s="244">
        <f>ROUND(E437*P437,2)</f>
        <v>0</v>
      </c>
      <c r="R437" s="244" t="s">
        <v>617</v>
      </c>
      <c r="S437" s="244" t="s">
        <v>865</v>
      </c>
      <c r="T437" s="245" t="s">
        <v>865</v>
      </c>
      <c r="U437" s="222">
        <v>0.97299999999999998</v>
      </c>
      <c r="V437" s="222">
        <f>ROUND(E437*U437,2)</f>
        <v>0.97</v>
      </c>
      <c r="W437" s="222"/>
      <c r="X437" s="222" t="s">
        <v>193</v>
      </c>
      <c r="Y437" s="213"/>
      <c r="Z437" s="213"/>
      <c r="AA437" s="213"/>
      <c r="AB437" s="213"/>
      <c r="AC437" s="213"/>
      <c r="AD437" s="213"/>
      <c r="AE437" s="213"/>
      <c r="AF437" s="213"/>
      <c r="AG437" s="213" t="s">
        <v>194</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ht="22.5" outlineLevel="1">
      <c r="A438" s="239">
        <v>315</v>
      </c>
      <c r="B438" s="240" t="s">
        <v>1280</v>
      </c>
      <c r="C438" s="252" t="s">
        <v>1281</v>
      </c>
      <c r="D438" s="241" t="s">
        <v>300</v>
      </c>
      <c r="E438" s="242">
        <v>49</v>
      </c>
      <c r="F438" s="243"/>
      <c r="G438" s="244">
        <f>ROUND(E438*F438,2)</f>
        <v>0</v>
      </c>
      <c r="H438" s="243"/>
      <c r="I438" s="244">
        <f>ROUND(E438*H438,2)</f>
        <v>0</v>
      </c>
      <c r="J438" s="243"/>
      <c r="K438" s="244">
        <f>ROUND(E438*J438,2)</f>
        <v>0</v>
      </c>
      <c r="L438" s="244">
        <v>21</v>
      </c>
      <c r="M438" s="244">
        <f>G438*(1+L438/100)</f>
        <v>0</v>
      </c>
      <c r="N438" s="244">
        <v>6.3000000000000003E-4</v>
      </c>
      <c r="O438" s="244">
        <f>ROUND(E438*N438,2)</f>
        <v>0.03</v>
      </c>
      <c r="P438" s="244">
        <v>0</v>
      </c>
      <c r="Q438" s="244">
        <f>ROUND(E438*P438,2)</f>
        <v>0</v>
      </c>
      <c r="R438" s="244" t="s">
        <v>617</v>
      </c>
      <c r="S438" s="244" t="s">
        <v>191</v>
      </c>
      <c r="T438" s="245" t="s">
        <v>192</v>
      </c>
      <c r="U438" s="222">
        <v>0.27200000000000002</v>
      </c>
      <c r="V438" s="222">
        <f>ROUND(E438*U438,2)</f>
        <v>13.33</v>
      </c>
      <c r="W438" s="222"/>
      <c r="X438" s="222" t="s">
        <v>193</v>
      </c>
      <c r="Y438" s="213"/>
      <c r="Z438" s="213"/>
      <c r="AA438" s="213"/>
      <c r="AB438" s="213"/>
      <c r="AC438" s="213"/>
      <c r="AD438" s="213"/>
      <c r="AE438" s="213"/>
      <c r="AF438" s="213"/>
      <c r="AG438" s="213" t="s">
        <v>194</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1">
      <c r="A439" s="239">
        <v>316</v>
      </c>
      <c r="B439" s="240" t="s">
        <v>1282</v>
      </c>
      <c r="C439" s="252" t="s">
        <v>1283</v>
      </c>
      <c r="D439" s="241" t="s">
        <v>1284</v>
      </c>
      <c r="E439" s="242">
        <v>20</v>
      </c>
      <c r="F439" s="243"/>
      <c r="G439" s="244">
        <f>ROUND(E439*F439,2)</f>
        <v>0</v>
      </c>
      <c r="H439" s="243"/>
      <c r="I439" s="244">
        <f>ROUND(E439*H439,2)</f>
        <v>0</v>
      </c>
      <c r="J439" s="243"/>
      <c r="K439" s="244">
        <f>ROUND(E439*J439,2)</f>
        <v>0</v>
      </c>
      <c r="L439" s="244">
        <v>21</v>
      </c>
      <c r="M439" s="244">
        <f>G439*(1+L439/100)</f>
        <v>0</v>
      </c>
      <c r="N439" s="244">
        <v>1.48E-3</v>
      </c>
      <c r="O439" s="244">
        <f>ROUND(E439*N439,2)</f>
        <v>0.03</v>
      </c>
      <c r="P439" s="244">
        <v>0</v>
      </c>
      <c r="Q439" s="244">
        <f>ROUND(E439*P439,2)</f>
        <v>0</v>
      </c>
      <c r="R439" s="244" t="s">
        <v>617</v>
      </c>
      <c r="S439" s="244" t="s">
        <v>191</v>
      </c>
      <c r="T439" s="245" t="s">
        <v>192</v>
      </c>
      <c r="U439" s="222">
        <v>0.54</v>
      </c>
      <c r="V439" s="222">
        <f>ROUND(E439*U439,2)</f>
        <v>10.8</v>
      </c>
      <c r="W439" s="222"/>
      <c r="X439" s="222" t="s">
        <v>193</v>
      </c>
      <c r="Y439" s="213"/>
      <c r="Z439" s="213"/>
      <c r="AA439" s="213"/>
      <c r="AB439" s="213"/>
      <c r="AC439" s="213"/>
      <c r="AD439" s="213"/>
      <c r="AE439" s="213"/>
      <c r="AF439" s="213"/>
      <c r="AG439" s="213" t="s">
        <v>194</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1">
      <c r="A440" s="239">
        <v>317</v>
      </c>
      <c r="B440" s="240" t="s">
        <v>1285</v>
      </c>
      <c r="C440" s="252" t="s">
        <v>1286</v>
      </c>
      <c r="D440" s="241" t="s">
        <v>300</v>
      </c>
      <c r="E440" s="242">
        <v>1</v>
      </c>
      <c r="F440" s="243"/>
      <c r="G440" s="244">
        <f>ROUND(E440*F440,2)</f>
        <v>0</v>
      </c>
      <c r="H440" s="243"/>
      <c r="I440" s="244">
        <f>ROUND(E440*H440,2)</f>
        <v>0</v>
      </c>
      <c r="J440" s="243"/>
      <c r="K440" s="244">
        <f>ROUND(E440*J440,2)</f>
        <v>0</v>
      </c>
      <c r="L440" s="244">
        <v>21</v>
      </c>
      <c r="M440" s="244">
        <f>G440*(1+L440/100)</f>
        <v>0</v>
      </c>
      <c r="N440" s="244">
        <v>7.0000000000000001E-3</v>
      </c>
      <c r="O440" s="244">
        <f>ROUND(E440*N440,2)</f>
        <v>0.01</v>
      </c>
      <c r="P440" s="244">
        <v>0</v>
      </c>
      <c r="Q440" s="244">
        <f>ROUND(E440*P440,2)</f>
        <v>0</v>
      </c>
      <c r="R440" s="244" t="s">
        <v>617</v>
      </c>
      <c r="S440" s="244" t="s">
        <v>191</v>
      </c>
      <c r="T440" s="245" t="s">
        <v>192</v>
      </c>
      <c r="U440" s="222">
        <v>0.78600000000000003</v>
      </c>
      <c r="V440" s="222">
        <f>ROUND(E440*U440,2)</f>
        <v>0.79</v>
      </c>
      <c r="W440" s="222"/>
      <c r="X440" s="222" t="s">
        <v>193</v>
      </c>
      <c r="Y440" s="213"/>
      <c r="Z440" s="213"/>
      <c r="AA440" s="213"/>
      <c r="AB440" s="213"/>
      <c r="AC440" s="213"/>
      <c r="AD440" s="213"/>
      <c r="AE440" s="213"/>
      <c r="AF440" s="213"/>
      <c r="AG440" s="213" t="s">
        <v>194</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ht="22.5" outlineLevel="1">
      <c r="A441" s="239">
        <v>318</v>
      </c>
      <c r="B441" s="240" t="s">
        <v>1287</v>
      </c>
      <c r="C441" s="252" t="s">
        <v>1288</v>
      </c>
      <c r="D441" s="241" t="s">
        <v>300</v>
      </c>
      <c r="E441" s="242">
        <v>1</v>
      </c>
      <c r="F441" s="243"/>
      <c r="G441" s="244">
        <f>ROUND(E441*F441,2)</f>
        <v>0</v>
      </c>
      <c r="H441" s="243"/>
      <c r="I441" s="244">
        <f>ROUND(E441*H441,2)</f>
        <v>0</v>
      </c>
      <c r="J441" s="243"/>
      <c r="K441" s="244">
        <f>ROUND(E441*J441,2)</f>
        <v>0</v>
      </c>
      <c r="L441" s="244">
        <v>21</v>
      </c>
      <c r="M441" s="244">
        <f>G441*(1+L441/100)</f>
        <v>0</v>
      </c>
      <c r="N441" s="244">
        <v>0</v>
      </c>
      <c r="O441" s="244">
        <f>ROUND(E441*N441,2)</f>
        <v>0</v>
      </c>
      <c r="P441" s="244">
        <v>0</v>
      </c>
      <c r="Q441" s="244">
        <f>ROUND(E441*P441,2)</f>
        <v>0</v>
      </c>
      <c r="R441" s="244" t="s">
        <v>617</v>
      </c>
      <c r="S441" s="244" t="s">
        <v>191</v>
      </c>
      <c r="T441" s="245" t="s">
        <v>192</v>
      </c>
      <c r="U441" s="222">
        <v>0.22700000000000001</v>
      </c>
      <c r="V441" s="222">
        <f>ROUND(E441*U441,2)</f>
        <v>0.23</v>
      </c>
      <c r="W441" s="222"/>
      <c r="X441" s="222" t="s">
        <v>193</v>
      </c>
      <c r="Y441" s="213"/>
      <c r="Z441" s="213"/>
      <c r="AA441" s="213"/>
      <c r="AB441" s="213"/>
      <c r="AC441" s="213"/>
      <c r="AD441" s="213"/>
      <c r="AE441" s="213"/>
      <c r="AF441" s="213"/>
      <c r="AG441" s="213" t="s">
        <v>194</v>
      </c>
      <c r="AH441" s="213"/>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ht="22.5" outlineLevel="1">
      <c r="A442" s="239">
        <v>319</v>
      </c>
      <c r="B442" s="240" t="s">
        <v>1289</v>
      </c>
      <c r="C442" s="252" t="s">
        <v>1290</v>
      </c>
      <c r="D442" s="241" t="s">
        <v>300</v>
      </c>
      <c r="E442" s="242">
        <v>16</v>
      </c>
      <c r="F442" s="243"/>
      <c r="G442" s="244">
        <f>ROUND(E442*F442,2)</f>
        <v>0</v>
      </c>
      <c r="H442" s="243"/>
      <c r="I442" s="244">
        <f>ROUND(E442*H442,2)</f>
        <v>0</v>
      </c>
      <c r="J442" s="243"/>
      <c r="K442" s="244">
        <f>ROUND(E442*J442,2)</f>
        <v>0</v>
      </c>
      <c r="L442" s="244">
        <v>21</v>
      </c>
      <c r="M442" s="244">
        <f>G442*(1+L442/100)</f>
        <v>0</v>
      </c>
      <c r="N442" s="244">
        <v>2.4000000000000001E-4</v>
      </c>
      <c r="O442" s="244">
        <f>ROUND(E442*N442,2)</f>
        <v>0</v>
      </c>
      <c r="P442" s="244">
        <v>0</v>
      </c>
      <c r="Q442" s="244">
        <f>ROUND(E442*P442,2)</f>
        <v>0</v>
      </c>
      <c r="R442" s="244" t="s">
        <v>617</v>
      </c>
      <c r="S442" s="244" t="s">
        <v>191</v>
      </c>
      <c r="T442" s="245" t="s">
        <v>192</v>
      </c>
      <c r="U442" s="222">
        <v>0.20699999999999999</v>
      </c>
      <c r="V442" s="222">
        <f>ROUND(E442*U442,2)</f>
        <v>3.31</v>
      </c>
      <c r="W442" s="222"/>
      <c r="X442" s="222" t="s">
        <v>193</v>
      </c>
      <c r="Y442" s="213"/>
      <c r="Z442" s="213"/>
      <c r="AA442" s="213"/>
      <c r="AB442" s="213"/>
      <c r="AC442" s="213"/>
      <c r="AD442" s="213"/>
      <c r="AE442" s="213"/>
      <c r="AF442" s="213"/>
      <c r="AG442" s="213" t="s">
        <v>194</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ht="22.5" outlineLevel="1">
      <c r="A443" s="239">
        <v>320</v>
      </c>
      <c r="B443" s="240" t="s">
        <v>1291</v>
      </c>
      <c r="C443" s="252" t="s">
        <v>1292</v>
      </c>
      <c r="D443" s="241" t="s">
        <v>300</v>
      </c>
      <c r="E443" s="242">
        <v>1</v>
      </c>
      <c r="F443" s="243"/>
      <c r="G443" s="244">
        <f>ROUND(E443*F443,2)</f>
        <v>0</v>
      </c>
      <c r="H443" s="243"/>
      <c r="I443" s="244">
        <f>ROUND(E443*H443,2)</f>
        <v>0</v>
      </c>
      <c r="J443" s="243"/>
      <c r="K443" s="244">
        <f>ROUND(E443*J443,2)</f>
        <v>0</v>
      </c>
      <c r="L443" s="244">
        <v>21</v>
      </c>
      <c r="M443" s="244">
        <f>G443*(1+L443/100)</f>
        <v>0</v>
      </c>
      <c r="N443" s="244">
        <v>3.6999999999999999E-4</v>
      </c>
      <c r="O443" s="244">
        <f>ROUND(E443*N443,2)</f>
        <v>0</v>
      </c>
      <c r="P443" s="244">
        <v>0</v>
      </c>
      <c r="Q443" s="244">
        <f>ROUND(E443*P443,2)</f>
        <v>0</v>
      </c>
      <c r="R443" s="244" t="s">
        <v>617</v>
      </c>
      <c r="S443" s="244" t="s">
        <v>191</v>
      </c>
      <c r="T443" s="245" t="s">
        <v>192</v>
      </c>
      <c r="U443" s="222">
        <v>0.22700000000000001</v>
      </c>
      <c r="V443" s="222">
        <f>ROUND(E443*U443,2)</f>
        <v>0.23</v>
      </c>
      <c r="W443" s="222"/>
      <c r="X443" s="222" t="s">
        <v>193</v>
      </c>
      <c r="Y443" s="213"/>
      <c r="Z443" s="213"/>
      <c r="AA443" s="213"/>
      <c r="AB443" s="213"/>
      <c r="AC443" s="213"/>
      <c r="AD443" s="213"/>
      <c r="AE443" s="213"/>
      <c r="AF443" s="213"/>
      <c r="AG443" s="213" t="s">
        <v>194</v>
      </c>
      <c r="AH443" s="213"/>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22.5" outlineLevel="1">
      <c r="A444" s="239">
        <v>321</v>
      </c>
      <c r="B444" s="240" t="s">
        <v>1293</v>
      </c>
      <c r="C444" s="252" t="s">
        <v>1294</v>
      </c>
      <c r="D444" s="241" t="s">
        <v>300</v>
      </c>
      <c r="E444" s="242">
        <v>1</v>
      </c>
      <c r="F444" s="243"/>
      <c r="G444" s="244">
        <f>ROUND(E444*F444,2)</f>
        <v>0</v>
      </c>
      <c r="H444" s="243"/>
      <c r="I444" s="244">
        <f>ROUND(E444*H444,2)</f>
        <v>0</v>
      </c>
      <c r="J444" s="243"/>
      <c r="K444" s="244">
        <f>ROUND(E444*J444,2)</f>
        <v>0</v>
      </c>
      <c r="L444" s="244">
        <v>21</v>
      </c>
      <c r="M444" s="244">
        <f>G444*(1+L444/100)</f>
        <v>0</v>
      </c>
      <c r="N444" s="244">
        <v>9.2000000000000003E-4</v>
      </c>
      <c r="O444" s="244">
        <f>ROUND(E444*N444,2)</f>
        <v>0</v>
      </c>
      <c r="P444" s="244">
        <v>0</v>
      </c>
      <c r="Q444" s="244">
        <f>ROUND(E444*P444,2)</f>
        <v>0</v>
      </c>
      <c r="R444" s="244" t="s">
        <v>617</v>
      </c>
      <c r="S444" s="244" t="s">
        <v>191</v>
      </c>
      <c r="T444" s="245" t="s">
        <v>192</v>
      </c>
      <c r="U444" s="222">
        <v>0.35099999999999998</v>
      </c>
      <c r="V444" s="222">
        <f>ROUND(E444*U444,2)</f>
        <v>0.35</v>
      </c>
      <c r="W444" s="222"/>
      <c r="X444" s="222" t="s">
        <v>193</v>
      </c>
      <c r="Y444" s="213"/>
      <c r="Z444" s="213"/>
      <c r="AA444" s="213"/>
      <c r="AB444" s="213"/>
      <c r="AC444" s="213"/>
      <c r="AD444" s="213"/>
      <c r="AE444" s="213"/>
      <c r="AF444" s="213"/>
      <c r="AG444" s="213" t="s">
        <v>194</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c r="A445" s="239">
        <v>322</v>
      </c>
      <c r="B445" s="240" t="s">
        <v>1295</v>
      </c>
      <c r="C445" s="252" t="s">
        <v>1296</v>
      </c>
      <c r="D445" s="241" t="s">
        <v>300</v>
      </c>
      <c r="E445" s="242">
        <v>4</v>
      </c>
      <c r="F445" s="243"/>
      <c r="G445" s="244">
        <f>ROUND(E445*F445,2)</f>
        <v>0</v>
      </c>
      <c r="H445" s="243"/>
      <c r="I445" s="244">
        <f>ROUND(E445*H445,2)</f>
        <v>0</v>
      </c>
      <c r="J445" s="243"/>
      <c r="K445" s="244">
        <f>ROUND(E445*J445,2)</f>
        <v>0</v>
      </c>
      <c r="L445" s="244">
        <v>21</v>
      </c>
      <c r="M445" s="244">
        <f>G445*(1+L445/100)</f>
        <v>0</v>
      </c>
      <c r="N445" s="244">
        <v>1.8000000000000001E-4</v>
      </c>
      <c r="O445" s="244">
        <f>ROUND(E445*N445,2)</f>
        <v>0</v>
      </c>
      <c r="P445" s="244">
        <v>0</v>
      </c>
      <c r="Q445" s="244">
        <f>ROUND(E445*P445,2)</f>
        <v>0</v>
      </c>
      <c r="R445" s="244" t="s">
        <v>617</v>
      </c>
      <c r="S445" s="244" t="s">
        <v>191</v>
      </c>
      <c r="T445" s="245" t="s">
        <v>192</v>
      </c>
      <c r="U445" s="222">
        <v>0.16500000000000001</v>
      </c>
      <c r="V445" s="222">
        <f>ROUND(E445*U445,2)</f>
        <v>0.66</v>
      </c>
      <c r="W445" s="222"/>
      <c r="X445" s="222" t="s">
        <v>193</v>
      </c>
      <c r="Y445" s="213"/>
      <c r="Z445" s="213"/>
      <c r="AA445" s="213"/>
      <c r="AB445" s="213"/>
      <c r="AC445" s="213"/>
      <c r="AD445" s="213"/>
      <c r="AE445" s="213"/>
      <c r="AF445" s="213"/>
      <c r="AG445" s="213" t="s">
        <v>194</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ht="22.5" outlineLevel="1">
      <c r="A446" s="239">
        <v>323</v>
      </c>
      <c r="B446" s="240" t="s">
        <v>1297</v>
      </c>
      <c r="C446" s="252" t="s">
        <v>1298</v>
      </c>
      <c r="D446" s="241" t="s">
        <v>300</v>
      </c>
      <c r="E446" s="242">
        <v>10</v>
      </c>
      <c r="F446" s="243"/>
      <c r="G446" s="244">
        <f>ROUND(E446*F446,2)</f>
        <v>0</v>
      </c>
      <c r="H446" s="243"/>
      <c r="I446" s="244">
        <f>ROUND(E446*H446,2)</f>
        <v>0</v>
      </c>
      <c r="J446" s="243"/>
      <c r="K446" s="244">
        <f>ROUND(E446*J446,2)</f>
        <v>0</v>
      </c>
      <c r="L446" s="244">
        <v>21</v>
      </c>
      <c r="M446" s="244">
        <f>G446*(1+L446/100)</f>
        <v>0</v>
      </c>
      <c r="N446" s="244">
        <v>3.1E-4</v>
      </c>
      <c r="O446" s="244">
        <f>ROUND(E446*N446,2)</f>
        <v>0</v>
      </c>
      <c r="P446" s="244">
        <v>0</v>
      </c>
      <c r="Q446" s="244">
        <f>ROUND(E446*P446,2)</f>
        <v>0</v>
      </c>
      <c r="R446" s="244" t="s">
        <v>617</v>
      </c>
      <c r="S446" s="244" t="s">
        <v>191</v>
      </c>
      <c r="T446" s="245" t="s">
        <v>192</v>
      </c>
      <c r="U446" s="222">
        <v>0.20699999999999999</v>
      </c>
      <c r="V446" s="222">
        <f>ROUND(E446*U446,2)</f>
        <v>2.0699999999999998</v>
      </c>
      <c r="W446" s="222"/>
      <c r="X446" s="222" t="s">
        <v>193</v>
      </c>
      <c r="Y446" s="213"/>
      <c r="Z446" s="213"/>
      <c r="AA446" s="213"/>
      <c r="AB446" s="213"/>
      <c r="AC446" s="213"/>
      <c r="AD446" s="213"/>
      <c r="AE446" s="213"/>
      <c r="AF446" s="213"/>
      <c r="AG446" s="213" t="s">
        <v>194</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39">
        <v>324</v>
      </c>
      <c r="B447" s="240" t="s">
        <v>1299</v>
      </c>
      <c r="C447" s="252" t="s">
        <v>1300</v>
      </c>
      <c r="D447" s="241" t="s">
        <v>300</v>
      </c>
      <c r="E447" s="242">
        <v>9</v>
      </c>
      <c r="F447" s="243"/>
      <c r="G447" s="244">
        <f>ROUND(E447*F447,2)</f>
        <v>0</v>
      </c>
      <c r="H447" s="243"/>
      <c r="I447" s="244">
        <f>ROUND(E447*H447,2)</f>
        <v>0</v>
      </c>
      <c r="J447" s="243"/>
      <c r="K447" s="244">
        <f>ROUND(E447*J447,2)</f>
        <v>0</v>
      </c>
      <c r="L447" s="244">
        <v>21</v>
      </c>
      <c r="M447" s="244">
        <f>G447*(1+L447/100)</f>
        <v>0</v>
      </c>
      <c r="N447" s="244">
        <v>4.8000000000000001E-4</v>
      </c>
      <c r="O447" s="244">
        <f>ROUND(E447*N447,2)</f>
        <v>0</v>
      </c>
      <c r="P447" s="244">
        <v>0</v>
      </c>
      <c r="Q447" s="244">
        <f>ROUND(E447*P447,2)</f>
        <v>0</v>
      </c>
      <c r="R447" s="244" t="s">
        <v>617</v>
      </c>
      <c r="S447" s="244" t="s">
        <v>191</v>
      </c>
      <c r="T447" s="245" t="s">
        <v>192</v>
      </c>
      <c r="U447" s="222">
        <v>0.22700000000000001</v>
      </c>
      <c r="V447" s="222">
        <f>ROUND(E447*U447,2)</f>
        <v>2.04</v>
      </c>
      <c r="W447" s="222"/>
      <c r="X447" s="222" t="s">
        <v>193</v>
      </c>
      <c r="Y447" s="213"/>
      <c r="Z447" s="213"/>
      <c r="AA447" s="213"/>
      <c r="AB447" s="213"/>
      <c r="AC447" s="213"/>
      <c r="AD447" s="213"/>
      <c r="AE447" s="213"/>
      <c r="AF447" s="213"/>
      <c r="AG447" s="213" t="s">
        <v>194</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1">
      <c r="A448" s="239">
        <v>325</v>
      </c>
      <c r="B448" s="240" t="s">
        <v>1301</v>
      </c>
      <c r="C448" s="252" t="s">
        <v>1302</v>
      </c>
      <c r="D448" s="241" t="s">
        <v>300</v>
      </c>
      <c r="E448" s="242">
        <v>1</v>
      </c>
      <c r="F448" s="243"/>
      <c r="G448" s="244">
        <f>ROUND(E448*F448,2)</f>
        <v>0</v>
      </c>
      <c r="H448" s="243"/>
      <c r="I448" s="244">
        <f>ROUND(E448*H448,2)</f>
        <v>0</v>
      </c>
      <c r="J448" s="243"/>
      <c r="K448" s="244">
        <f>ROUND(E448*J448,2)</f>
        <v>0</v>
      </c>
      <c r="L448" s="244">
        <v>21</v>
      </c>
      <c r="M448" s="244">
        <f>G448*(1+L448/100)</f>
        <v>0</v>
      </c>
      <c r="N448" s="244">
        <v>1.0399999999999999E-3</v>
      </c>
      <c r="O448" s="244">
        <f>ROUND(E448*N448,2)</f>
        <v>0</v>
      </c>
      <c r="P448" s="244">
        <v>0</v>
      </c>
      <c r="Q448" s="244">
        <f>ROUND(E448*P448,2)</f>
        <v>0</v>
      </c>
      <c r="R448" s="244" t="s">
        <v>617</v>
      </c>
      <c r="S448" s="244" t="s">
        <v>191</v>
      </c>
      <c r="T448" s="245" t="s">
        <v>192</v>
      </c>
      <c r="U448" s="222">
        <v>0.35099999999999998</v>
      </c>
      <c r="V448" s="222">
        <f>ROUND(E448*U448,2)</f>
        <v>0.35</v>
      </c>
      <c r="W448" s="222"/>
      <c r="X448" s="222" t="s">
        <v>193</v>
      </c>
      <c r="Y448" s="213"/>
      <c r="Z448" s="213"/>
      <c r="AA448" s="213"/>
      <c r="AB448" s="213"/>
      <c r="AC448" s="213"/>
      <c r="AD448" s="213"/>
      <c r="AE448" s="213"/>
      <c r="AF448" s="213"/>
      <c r="AG448" s="213" t="s">
        <v>194</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22.5" outlineLevel="1">
      <c r="A449" s="239">
        <v>326</v>
      </c>
      <c r="B449" s="240" t="s">
        <v>1303</v>
      </c>
      <c r="C449" s="252" t="s">
        <v>1304</v>
      </c>
      <c r="D449" s="241" t="s">
        <v>300</v>
      </c>
      <c r="E449" s="242">
        <v>1</v>
      </c>
      <c r="F449" s="243"/>
      <c r="G449" s="244">
        <f>ROUND(E449*F449,2)</f>
        <v>0</v>
      </c>
      <c r="H449" s="243"/>
      <c r="I449" s="244">
        <f>ROUND(E449*H449,2)</f>
        <v>0</v>
      </c>
      <c r="J449" s="243"/>
      <c r="K449" s="244">
        <f>ROUND(E449*J449,2)</f>
        <v>0</v>
      </c>
      <c r="L449" s="244">
        <v>21</v>
      </c>
      <c r="M449" s="244">
        <f>G449*(1+L449/100)</f>
        <v>0</v>
      </c>
      <c r="N449" s="244">
        <v>1.6299999999999999E-3</v>
      </c>
      <c r="O449" s="244">
        <f>ROUND(E449*N449,2)</f>
        <v>0</v>
      </c>
      <c r="P449" s="244">
        <v>0</v>
      </c>
      <c r="Q449" s="244">
        <f>ROUND(E449*P449,2)</f>
        <v>0</v>
      </c>
      <c r="R449" s="244" t="s">
        <v>617</v>
      </c>
      <c r="S449" s="244" t="s">
        <v>191</v>
      </c>
      <c r="T449" s="245" t="s">
        <v>192</v>
      </c>
      <c r="U449" s="222">
        <v>0.42399999999999999</v>
      </c>
      <c r="V449" s="222">
        <f>ROUND(E449*U449,2)</f>
        <v>0.42</v>
      </c>
      <c r="W449" s="222"/>
      <c r="X449" s="222" t="s">
        <v>193</v>
      </c>
      <c r="Y449" s="213"/>
      <c r="Z449" s="213"/>
      <c r="AA449" s="213"/>
      <c r="AB449" s="213"/>
      <c r="AC449" s="213"/>
      <c r="AD449" s="213"/>
      <c r="AE449" s="213"/>
      <c r="AF449" s="213"/>
      <c r="AG449" s="213" t="s">
        <v>194</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ht="22.5" outlineLevel="1">
      <c r="A450" s="239">
        <v>327</v>
      </c>
      <c r="B450" s="240" t="s">
        <v>1305</v>
      </c>
      <c r="C450" s="252" t="s">
        <v>1306</v>
      </c>
      <c r="D450" s="241" t="s">
        <v>300</v>
      </c>
      <c r="E450" s="242">
        <v>2</v>
      </c>
      <c r="F450" s="243"/>
      <c r="G450" s="244">
        <f>ROUND(E450*F450,2)</f>
        <v>0</v>
      </c>
      <c r="H450" s="243"/>
      <c r="I450" s="244">
        <f>ROUND(E450*H450,2)</f>
        <v>0</v>
      </c>
      <c r="J450" s="243"/>
      <c r="K450" s="244">
        <f>ROUND(E450*J450,2)</f>
        <v>0</v>
      </c>
      <c r="L450" s="244">
        <v>21</v>
      </c>
      <c r="M450" s="244">
        <f>G450*(1+L450/100)</f>
        <v>0</v>
      </c>
      <c r="N450" s="244">
        <v>3.8999999999999999E-4</v>
      </c>
      <c r="O450" s="244">
        <f>ROUND(E450*N450,2)</f>
        <v>0</v>
      </c>
      <c r="P450" s="244">
        <v>0</v>
      </c>
      <c r="Q450" s="244">
        <f>ROUND(E450*P450,2)</f>
        <v>0</v>
      </c>
      <c r="R450" s="244" t="s">
        <v>617</v>
      </c>
      <c r="S450" s="244" t="s">
        <v>191</v>
      </c>
      <c r="T450" s="245" t="s">
        <v>192</v>
      </c>
      <c r="U450" s="222">
        <v>0.20699999999999999</v>
      </c>
      <c r="V450" s="222">
        <f>ROUND(E450*U450,2)</f>
        <v>0.41</v>
      </c>
      <c r="W450" s="222"/>
      <c r="X450" s="222" t="s">
        <v>193</v>
      </c>
      <c r="Y450" s="213"/>
      <c r="Z450" s="213"/>
      <c r="AA450" s="213"/>
      <c r="AB450" s="213"/>
      <c r="AC450" s="213"/>
      <c r="AD450" s="213"/>
      <c r="AE450" s="213"/>
      <c r="AF450" s="213"/>
      <c r="AG450" s="213" t="s">
        <v>194</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ht="22.5" outlineLevel="1">
      <c r="A451" s="239">
        <v>328</v>
      </c>
      <c r="B451" s="240" t="s">
        <v>1307</v>
      </c>
      <c r="C451" s="252" t="s">
        <v>1308</v>
      </c>
      <c r="D451" s="241" t="s">
        <v>300</v>
      </c>
      <c r="E451" s="242">
        <v>1</v>
      </c>
      <c r="F451" s="243"/>
      <c r="G451" s="244">
        <f>ROUND(E451*F451,2)</f>
        <v>0</v>
      </c>
      <c r="H451" s="243"/>
      <c r="I451" s="244">
        <f>ROUND(E451*H451,2)</f>
        <v>0</v>
      </c>
      <c r="J451" s="243"/>
      <c r="K451" s="244">
        <f>ROUND(E451*J451,2)</f>
        <v>0</v>
      </c>
      <c r="L451" s="244">
        <v>21</v>
      </c>
      <c r="M451" s="244">
        <f>G451*(1+L451/100)</f>
        <v>0</v>
      </c>
      <c r="N451" s="244">
        <v>5.6999999999999998E-4</v>
      </c>
      <c r="O451" s="244">
        <f>ROUND(E451*N451,2)</f>
        <v>0</v>
      </c>
      <c r="P451" s="244">
        <v>0</v>
      </c>
      <c r="Q451" s="244">
        <f>ROUND(E451*P451,2)</f>
        <v>0</v>
      </c>
      <c r="R451" s="244" t="s">
        <v>617</v>
      </c>
      <c r="S451" s="244" t="s">
        <v>191</v>
      </c>
      <c r="T451" s="245" t="s">
        <v>192</v>
      </c>
      <c r="U451" s="222">
        <v>0.22700000000000001</v>
      </c>
      <c r="V451" s="222">
        <f>ROUND(E451*U451,2)</f>
        <v>0.23</v>
      </c>
      <c r="W451" s="222"/>
      <c r="X451" s="222" t="s">
        <v>193</v>
      </c>
      <c r="Y451" s="213"/>
      <c r="Z451" s="213"/>
      <c r="AA451" s="213"/>
      <c r="AB451" s="213"/>
      <c r="AC451" s="213"/>
      <c r="AD451" s="213"/>
      <c r="AE451" s="213"/>
      <c r="AF451" s="213"/>
      <c r="AG451" s="213" t="s">
        <v>194</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ht="22.5" outlineLevel="1">
      <c r="A452" s="239">
        <v>329</v>
      </c>
      <c r="B452" s="240" t="s">
        <v>1309</v>
      </c>
      <c r="C452" s="252" t="s">
        <v>1310</v>
      </c>
      <c r="D452" s="241" t="s">
        <v>300</v>
      </c>
      <c r="E452" s="242">
        <v>5</v>
      </c>
      <c r="F452" s="243"/>
      <c r="G452" s="244">
        <f>ROUND(E452*F452,2)</f>
        <v>0</v>
      </c>
      <c r="H452" s="243"/>
      <c r="I452" s="244">
        <f>ROUND(E452*H452,2)</f>
        <v>0</v>
      </c>
      <c r="J452" s="243"/>
      <c r="K452" s="244">
        <f>ROUND(E452*J452,2)</f>
        <v>0</v>
      </c>
      <c r="L452" s="244">
        <v>21</v>
      </c>
      <c r="M452" s="244">
        <f>G452*(1+L452/100)</f>
        <v>0</v>
      </c>
      <c r="N452" s="244">
        <v>8.0000000000000004E-4</v>
      </c>
      <c r="O452" s="244">
        <f>ROUND(E452*N452,2)</f>
        <v>0</v>
      </c>
      <c r="P452" s="244">
        <v>0</v>
      </c>
      <c r="Q452" s="244">
        <f>ROUND(E452*P452,2)</f>
        <v>0</v>
      </c>
      <c r="R452" s="244" t="s">
        <v>617</v>
      </c>
      <c r="S452" s="244" t="s">
        <v>191</v>
      </c>
      <c r="T452" s="245" t="s">
        <v>192</v>
      </c>
      <c r="U452" s="222">
        <v>0.26900000000000002</v>
      </c>
      <c r="V452" s="222">
        <f>ROUND(E452*U452,2)</f>
        <v>1.35</v>
      </c>
      <c r="W452" s="222"/>
      <c r="X452" s="222" t="s">
        <v>193</v>
      </c>
      <c r="Y452" s="213"/>
      <c r="Z452" s="213"/>
      <c r="AA452" s="213"/>
      <c r="AB452" s="213"/>
      <c r="AC452" s="213"/>
      <c r="AD452" s="213"/>
      <c r="AE452" s="213"/>
      <c r="AF452" s="213"/>
      <c r="AG452" s="213" t="s">
        <v>194</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39">
        <v>330</v>
      </c>
      <c r="B453" s="240" t="s">
        <v>1311</v>
      </c>
      <c r="C453" s="252" t="s">
        <v>1312</v>
      </c>
      <c r="D453" s="241" t="s">
        <v>300</v>
      </c>
      <c r="E453" s="242">
        <v>7</v>
      </c>
      <c r="F453" s="243"/>
      <c r="G453" s="244">
        <f>ROUND(E453*F453,2)</f>
        <v>0</v>
      </c>
      <c r="H453" s="243"/>
      <c r="I453" s="244">
        <f>ROUND(E453*H453,2)</f>
        <v>0</v>
      </c>
      <c r="J453" s="243"/>
      <c r="K453" s="244">
        <f>ROUND(E453*J453,2)</f>
        <v>0</v>
      </c>
      <c r="L453" s="244">
        <v>21</v>
      </c>
      <c r="M453" s="244">
        <f>G453*(1+L453/100)</f>
        <v>0</v>
      </c>
      <c r="N453" s="244">
        <v>1.1800000000000001E-3</v>
      </c>
      <c r="O453" s="244">
        <f>ROUND(E453*N453,2)</f>
        <v>0.01</v>
      </c>
      <c r="P453" s="244">
        <v>0</v>
      </c>
      <c r="Q453" s="244">
        <f>ROUND(E453*P453,2)</f>
        <v>0</v>
      </c>
      <c r="R453" s="244" t="s">
        <v>617</v>
      </c>
      <c r="S453" s="244" t="s">
        <v>191</v>
      </c>
      <c r="T453" s="245" t="s">
        <v>192</v>
      </c>
      <c r="U453" s="222">
        <v>0.35099999999999998</v>
      </c>
      <c r="V453" s="222">
        <f>ROUND(E453*U453,2)</f>
        <v>2.46</v>
      </c>
      <c r="W453" s="222"/>
      <c r="X453" s="222" t="s">
        <v>193</v>
      </c>
      <c r="Y453" s="213"/>
      <c r="Z453" s="213"/>
      <c r="AA453" s="213"/>
      <c r="AB453" s="213"/>
      <c r="AC453" s="213"/>
      <c r="AD453" s="213"/>
      <c r="AE453" s="213"/>
      <c r="AF453" s="213"/>
      <c r="AG453" s="213" t="s">
        <v>194</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ht="22.5" outlineLevel="1">
      <c r="A454" s="239">
        <v>331</v>
      </c>
      <c r="B454" s="240" t="s">
        <v>1313</v>
      </c>
      <c r="C454" s="252" t="s">
        <v>1314</v>
      </c>
      <c r="D454" s="241" t="s">
        <v>300</v>
      </c>
      <c r="E454" s="242">
        <v>1</v>
      </c>
      <c r="F454" s="243"/>
      <c r="G454" s="244">
        <f>ROUND(E454*F454,2)</f>
        <v>0</v>
      </c>
      <c r="H454" s="243"/>
      <c r="I454" s="244">
        <f>ROUND(E454*H454,2)</f>
        <v>0</v>
      </c>
      <c r="J454" s="243"/>
      <c r="K454" s="244">
        <f>ROUND(E454*J454,2)</f>
        <v>0</v>
      </c>
      <c r="L454" s="244">
        <v>21</v>
      </c>
      <c r="M454" s="244">
        <f>G454*(1+L454/100)</f>
        <v>0</v>
      </c>
      <c r="N454" s="244">
        <v>1.83E-3</v>
      </c>
      <c r="O454" s="244">
        <f>ROUND(E454*N454,2)</f>
        <v>0</v>
      </c>
      <c r="P454" s="244">
        <v>0</v>
      </c>
      <c r="Q454" s="244">
        <f>ROUND(E454*P454,2)</f>
        <v>0</v>
      </c>
      <c r="R454" s="244" t="s">
        <v>617</v>
      </c>
      <c r="S454" s="244" t="s">
        <v>191</v>
      </c>
      <c r="T454" s="245" t="s">
        <v>192</v>
      </c>
      <c r="U454" s="222">
        <v>0.42399999999999999</v>
      </c>
      <c r="V454" s="222">
        <f>ROUND(E454*U454,2)</f>
        <v>0.42</v>
      </c>
      <c r="W454" s="222"/>
      <c r="X454" s="222" t="s">
        <v>193</v>
      </c>
      <c r="Y454" s="213"/>
      <c r="Z454" s="213"/>
      <c r="AA454" s="213"/>
      <c r="AB454" s="213"/>
      <c r="AC454" s="213"/>
      <c r="AD454" s="213"/>
      <c r="AE454" s="213"/>
      <c r="AF454" s="213"/>
      <c r="AG454" s="213" t="s">
        <v>194</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ht="22.5" outlineLevel="1">
      <c r="A455" s="239">
        <v>332</v>
      </c>
      <c r="B455" s="240" t="s">
        <v>1315</v>
      </c>
      <c r="C455" s="252" t="s">
        <v>1316</v>
      </c>
      <c r="D455" s="241" t="s">
        <v>300</v>
      </c>
      <c r="E455" s="242">
        <v>2</v>
      </c>
      <c r="F455" s="243"/>
      <c r="G455" s="244">
        <f>ROUND(E455*F455,2)</f>
        <v>0</v>
      </c>
      <c r="H455" s="243"/>
      <c r="I455" s="244">
        <f>ROUND(E455*H455,2)</f>
        <v>0</v>
      </c>
      <c r="J455" s="243"/>
      <c r="K455" s="244">
        <f>ROUND(E455*J455,2)</f>
        <v>0</v>
      </c>
      <c r="L455" s="244">
        <v>21</v>
      </c>
      <c r="M455" s="244">
        <f>G455*(1+L455/100)</f>
        <v>0</v>
      </c>
      <c r="N455" s="244">
        <v>1.4999999999999999E-4</v>
      </c>
      <c r="O455" s="244">
        <f>ROUND(E455*N455,2)</f>
        <v>0</v>
      </c>
      <c r="P455" s="244">
        <v>0</v>
      </c>
      <c r="Q455" s="244">
        <f>ROUND(E455*P455,2)</f>
        <v>0</v>
      </c>
      <c r="R455" s="244" t="s">
        <v>617</v>
      </c>
      <c r="S455" s="244" t="s">
        <v>191</v>
      </c>
      <c r="T455" s="245" t="s">
        <v>192</v>
      </c>
      <c r="U455" s="222">
        <v>0.16500000000000001</v>
      </c>
      <c r="V455" s="222">
        <f>ROUND(E455*U455,2)</f>
        <v>0.33</v>
      </c>
      <c r="W455" s="222"/>
      <c r="X455" s="222" t="s">
        <v>193</v>
      </c>
      <c r="Y455" s="213"/>
      <c r="Z455" s="213"/>
      <c r="AA455" s="213"/>
      <c r="AB455" s="213"/>
      <c r="AC455" s="213"/>
      <c r="AD455" s="213"/>
      <c r="AE455" s="213"/>
      <c r="AF455" s="213"/>
      <c r="AG455" s="213" t="s">
        <v>194</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ht="22.5" outlineLevel="1">
      <c r="A456" s="239">
        <v>333</v>
      </c>
      <c r="B456" s="240" t="s">
        <v>1317</v>
      </c>
      <c r="C456" s="252" t="s">
        <v>709</v>
      </c>
      <c r="D456" s="241" t="s">
        <v>300</v>
      </c>
      <c r="E456" s="242">
        <v>3</v>
      </c>
      <c r="F456" s="243"/>
      <c r="G456" s="244">
        <f>ROUND(E456*F456,2)</f>
        <v>0</v>
      </c>
      <c r="H456" s="243"/>
      <c r="I456" s="244">
        <f>ROUND(E456*H456,2)</f>
        <v>0</v>
      </c>
      <c r="J456" s="243"/>
      <c r="K456" s="244">
        <f>ROUND(E456*J456,2)</f>
        <v>0</v>
      </c>
      <c r="L456" s="244">
        <v>21</v>
      </c>
      <c r="M456" s="244">
        <f>G456*(1+L456/100)</f>
        <v>0</v>
      </c>
      <c r="N456" s="244">
        <v>1.4999999999999999E-2</v>
      </c>
      <c r="O456" s="244">
        <f>ROUND(E456*N456,2)</f>
        <v>0.05</v>
      </c>
      <c r="P456" s="244">
        <v>0</v>
      </c>
      <c r="Q456" s="244">
        <f>ROUND(E456*P456,2)</f>
        <v>0</v>
      </c>
      <c r="R456" s="244" t="s">
        <v>617</v>
      </c>
      <c r="S456" s="244" t="s">
        <v>191</v>
      </c>
      <c r="T456" s="245" t="s">
        <v>192</v>
      </c>
      <c r="U456" s="222">
        <v>1.6439999999999999</v>
      </c>
      <c r="V456" s="222">
        <f>ROUND(E456*U456,2)</f>
        <v>4.93</v>
      </c>
      <c r="W456" s="222"/>
      <c r="X456" s="222" t="s">
        <v>193</v>
      </c>
      <c r="Y456" s="213"/>
      <c r="Z456" s="213"/>
      <c r="AA456" s="213"/>
      <c r="AB456" s="213"/>
      <c r="AC456" s="213"/>
      <c r="AD456" s="213"/>
      <c r="AE456" s="213"/>
      <c r="AF456" s="213"/>
      <c r="AG456" s="213" t="s">
        <v>194</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39">
        <v>334</v>
      </c>
      <c r="B457" s="240" t="s">
        <v>1318</v>
      </c>
      <c r="C457" s="252" t="s">
        <v>1319</v>
      </c>
      <c r="D457" s="241" t="s">
        <v>364</v>
      </c>
      <c r="E457" s="242">
        <v>601</v>
      </c>
      <c r="F457" s="243"/>
      <c r="G457" s="244">
        <f>ROUND(E457*F457,2)</f>
        <v>0</v>
      </c>
      <c r="H457" s="243"/>
      <c r="I457" s="244">
        <f>ROUND(E457*H457,2)</f>
        <v>0</v>
      </c>
      <c r="J457" s="243"/>
      <c r="K457" s="244">
        <f>ROUND(E457*J457,2)</f>
        <v>0</v>
      </c>
      <c r="L457" s="244">
        <v>21</v>
      </c>
      <c r="M457" s="244">
        <f>G457*(1+L457/100)</f>
        <v>0</v>
      </c>
      <c r="N457" s="244">
        <v>0</v>
      </c>
      <c r="O457" s="244">
        <f>ROUND(E457*N457,2)</f>
        <v>0</v>
      </c>
      <c r="P457" s="244">
        <v>0</v>
      </c>
      <c r="Q457" s="244">
        <f>ROUND(E457*P457,2)</f>
        <v>0</v>
      </c>
      <c r="R457" s="244" t="s">
        <v>617</v>
      </c>
      <c r="S457" s="244" t="s">
        <v>191</v>
      </c>
      <c r="T457" s="245" t="s">
        <v>192</v>
      </c>
      <c r="U457" s="222">
        <v>2.9000000000000001E-2</v>
      </c>
      <c r="V457" s="222">
        <f>ROUND(E457*U457,2)</f>
        <v>17.43</v>
      </c>
      <c r="W457" s="222"/>
      <c r="X457" s="222" t="s">
        <v>193</v>
      </c>
      <c r="Y457" s="213"/>
      <c r="Z457" s="213"/>
      <c r="AA457" s="213"/>
      <c r="AB457" s="213"/>
      <c r="AC457" s="213"/>
      <c r="AD457" s="213"/>
      <c r="AE457" s="213"/>
      <c r="AF457" s="213"/>
      <c r="AG457" s="213" t="s">
        <v>194</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c r="A458" s="239">
        <v>335</v>
      </c>
      <c r="B458" s="240" t="s">
        <v>1320</v>
      </c>
      <c r="C458" s="252" t="s">
        <v>1321</v>
      </c>
      <c r="D458" s="241" t="s">
        <v>364</v>
      </c>
      <c r="E458" s="242">
        <v>601</v>
      </c>
      <c r="F458" s="243"/>
      <c r="G458" s="244">
        <f>ROUND(E458*F458,2)</f>
        <v>0</v>
      </c>
      <c r="H458" s="243"/>
      <c r="I458" s="244">
        <f>ROUND(E458*H458,2)</f>
        <v>0</v>
      </c>
      <c r="J458" s="243"/>
      <c r="K458" s="244">
        <f>ROUND(E458*J458,2)</f>
        <v>0</v>
      </c>
      <c r="L458" s="244">
        <v>21</v>
      </c>
      <c r="M458" s="244">
        <f>G458*(1+L458/100)</f>
        <v>0</v>
      </c>
      <c r="N458" s="244">
        <v>1.0000000000000001E-5</v>
      </c>
      <c r="O458" s="244">
        <f>ROUND(E458*N458,2)</f>
        <v>0.01</v>
      </c>
      <c r="P458" s="244">
        <v>0</v>
      </c>
      <c r="Q458" s="244">
        <f>ROUND(E458*P458,2)</f>
        <v>0</v>
      </c>
      <c r="R458" s="244" t="s">
        <v>617</v>
      </c>
      <c r="S458" s="244" t="s">
        <v>191</v>
      </c>
      <c r="T458" s="245" t="s">
        <v>192</v>
      </c>
      <c r="U458" s="222">
        <v>6.2E-2</v>
      </c>
      <c r="V458" s="222">
        <f>ROUND(E458*U458,2)</f>
        <v>37.26</v>
      </c>
      <c r="W458" s="222"/>
      <c r="X458" s="222" t="s">
        <v>193</v>
      </c>
      <c r="Y458" s="213"/>
      <c r="Z458" s="213"/>
      <c r="AA458" s="213"/>
      <c r="AB458" s="213"/>
      <c r="AC458" s="213"/>
      <c r="AD458" s="213"/>
      <c r="AE458" s="213"/>
      <c r="AF458" s="213"/>
      <c r="AG458" s="213" t="s">
        <v>194</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ht="22.5" outlineLevel="1">
      <c r="A459" s="239">
        <v>336</v>
      </c>
      <c r="B459" s="240" t="s">
        <v>1322</v>
      </c>
      <c r="C459" s="252" t="s">
        <v>1323</v>
      </c>
      <c r="D459" s="241" t="s">
        <v>300</v>
      </c>
      <c r="E459" s="242">
        <v>2</v>
      </c>
      <c r="F459" s="243"/>
      <c r="G459" s="244">
        <f>ROUND(E459*F459,2)</f>
        <v>0</v>
      </c>
      <c r="H459" s="243"/>
      <c r="I459" s="244">
        <f>ROUND(E459*H459,2)</f>
        <v>0</v>
      </c>
      <c r="J459" s="243"/>
      <c r="K459" s="244">
        <f>ROUND(E459*J459,2)</f>
        <v>0</v>
      </c>
      <c r="L459" s="244">
        <v>21</v>
      </c>
      <c r="M459" s="244">
        <f>G459*(1+L459/100)</f>
        <v>0</v>
      </c>
      <c r="N459" s="244">
        <v>6.8999999999999997E-4</v>
      </c>
      <c r="O459" s="244">
        <f>ROUND(E459*N459,2)</f>
        <v>0</v>
      </c>
      <c r="P459" s="244">
        <v>0</v>
      </c>
      <c r="Q459" s="244">
        <f>ROUND(E459*P459,2)</f>
        <v>0</v>
      </c>
      <c r="R459" s="244" t="s">
        <v>617</v>
      </c>
      <c r="S459" s="244" t="s">
        <v>191</v>
      </c>
      <c r="T459" s="245" t="s">
        <v>192</v>
      </c>
      <c r="U459" s="222">
        <v>0.32100000000000001</v>
      </c>
      <c r="V459" s="222">
        <f>ROUND(E459*U459,2)</f>
        <v>0.64</v>
      </c>
      <c r="W459" s="222"/>
      <c r="X459" s="222" t="s">
        <v>193</v>
      </c>
      <c r="Y459" s="213"/>
      <c r="Z459" s="213"/>
      <c r="AA459" s="213"/>
      <c r="AB459" s="213"/>
      <c r="AC459" s="213"/>
      <c r="AD459" s="213"/>
      <c r="AE459" s="213"/>
      <c r="AF459" s="213"/>
      <c r="AG459" s="213" t="s">
        <v>194</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ht="22.5" outlineLevel="1">
      <c r="A460" s="239">
        <v>337</v>
      </c>
      <c r="B460" s="240" t="s">
        <v>1324</v>
      </c>
      <c r="C460" s="252" t="s">
        <v>1325</v>
      </c>
      <c r="D460" s="241" t="s">
        <v>625</v>
      </c>
      <c r="E460" s="242">
        <v>2</v>
      </c>
      <c r="F460" s="243"/>
      <c r="G460" s="244">
        <f>ROUND(E460*F460,2)</f>
        <v>0</v>
      </c>
      <c r="H460" s="243"/>
      <c r="I460" s="244">
        <f>ROUND(E460*H460,2)</f>
        <v>0</v>
      </c>
      <c r="J460" s="243"/>
      <c r="K460" s="244">
        <f>ROUND(E460*J460,2)</f>
        <v>0</v>
      </c>
      <c r="L460" s="244">
        <v>21</v>
      </c>
      <c r="M460" s="244">
        <f>G460*(1+L460/100)</f>
        <v>0</v>
      </c>
      <c r="N460" s="244">
        <v>2.8819999999999998E-2</v>
      </c>
      <c r="O460" s="244">
        <f>ROUND(E460*N460,2)</f>
        <v>0.06</v>
      </c>
      <c r="P460" s="244">
        <v>0</v>
      </c>
      <c r="Q460" s="244">
        <f>ROUND(E460*P460,2)</f>
        <v>0</v>
      </c>
      <c r="R460" s="244" t="s">
        <v>617</v>
      </c>
      <c r="S460" s="244" t="s">
        <v>191</v>
      </c>
      <c r="T460" s="245" t="s">
        <v>192</v>
      </c>
      <c r="U460" s="222">
        <v>2.9580000000000002</v>
      </c>
      <c r="V460" s="222">
        <f>ROUND(E460*U460,2)</f>
        <v>5.92</v>
      </c>
      <c r="W460" s="222"/>
      <c r="X460" s="222" t="s">
        <v>193</v>
      </c>
      <c r="Y460" s="213"/>
      <c r="Z460" s="213"/>
      <c r="AA460" s="213"/>
      <c r="AB460" s="213"/>
      <c r="AC460" s="213"/>
      <c r="AD460" s="213"/>
      <c r="AE460" s="213"/>
      <c r="AF460" s="213"/>
      <c r="AG460" s="213" t="s">
        <v>194</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39">
        <v>338</v>
      </c>
      <c r="B461" s="240" t="s">
        <v>1326</v>
      </c>
      <c r="C461" s="252" t="s">
        <v>1327</v>
      </c>
      <c r="D461" s="241" t="s">
        <v>625</v>
      </c>
      <c r="E461" s="242">
        <v>3</v>
      </c>
      <c r="F461" s="243"/>
      <c r="G461" s="244">
        <f>ROUND(E461*F461,2)</f>
        <v>0</v>
      </c>
      <c r="H461" s="243"/>
      <c r="I461" s="244">
        <f>ROUND(E461*H461,2)</f>
        <v>0</v>
      </c>
      <c r="J461" s="243"/>
      <c r="K461" s="244">
        <f>ROUND(E461*J461,2)</f>
        <v>0</v>
      </c>
      <c r="L461" s="244">
        <v>21</v>
      </c>
      <c r="M461" s="244">
        <f>G461*(1+L461/100)</f>
        <v>0</v>
      </c>
      <c r="N461" s="244">
        <v>2.4000000000000001E-4</v>
      </c>
      <c r="O461" s="244">
        <f>ROUND(E461*N461,2)</f>
        <v>0</v>
      </c>
      <c r="P461" s="244">
        <v>0</v>
      </c>
      <c r="Q461" s="244">
        <f>ROUND(E461*P461,2)</f>
        <v>0</v>
      </c>
      <c r="R461" s="244" t="s">
        <v>617</v>
      </c>
      <c r="S461" s="244" t="s">
        <v>191</v>
      </c>
      <c r="T461" s="245" t="s">
        <v>192</v>
      </c>
      <c r="U461" s="222">
        <v>0.124</v>
      </c>
      <c r="V461" s="222">
        <f>ROUND(E461*U461,2)</f>
        <v>0.37</v>
      </c>
      <c r="W461" s="222"/>
      <c r="X461" s="222" t="s">
        <v>193</v>
      </c>
      <c r="Y461" s="213"/>
      <c r="Z461" s="213"/>
      <c r="AA461" s="213"/>
      <c r="AB461" s="213"/>
      <c r="AC461" s="213"/>
      <c r="AD461" s="213"/>
      <c r="AE461" s="213"/>
      <c r="AF461" s="213"/>
      <c r="AG461" s="213" t="s">
        <v>194</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39">
        <v>339</v>
      </c>
      <c r="B462" s="240" t="s">
        <v>1328</v>
      </c>
      <c r="C462" s="252" t="s">
        <v>1329</v>
      </c>
      <c r="D462" s="241" t="s">
        <v>625</v>
      </c>
      <c r="E462" s="242">
        <v>25</v>
      </c>
      <c r="F462" s="243"/>
      <c r="G462" s="244">
        <f>ROUND(E462*F462,2)</f>
        <v>0</v>
      </c>
      <c r="H462" s="243"/>
      <c r="I462" s="244">
        <f>ROUND(E462*H462,2)</f>
        <v>0</v>
      </c>
      <c r="J462" s="243"/>
      <c r="K462" s="244">
        <f>ROUND(E462*J462,2)</f>
        <v>0</v>
      </c>
      <c r="L462" s="244">
        <v>21</v>
      </c>
      <c r="M462" s="244">
        <f>G462*(1+L462/100)</f>
        <v>0</v>
      </c>
      <c r="N462" s="244">
        <v>2.4000000000000001E-4</v>
      </c>
      <c r="O462" s="244">
        <f>ROUND(E462*N462,2)</f>
        <v>0.01</v>
      </c>
      <c r="P462" s="244">
        <v>0</v>
      </c>
      <c r="Q462" s="244">
        <f>ROUND(E462*P462,2)</f>
        <v>0</v>
      </c>
      <c r="R462" s="244" t="s">
        <v>617</v>
      </c>
      <c r="S462" s="244" t="s">
        <v>191</v>
      </c>
      <c r="T462" s="245" t="s">
        <v>192</v>
      </c>
      <c r="U462" s="222">
        <v>0.124</v>
      </c>
      <c r="V462" s="222">
        <f>ROUND(E462*U462,2)</f>
        <v>3.1</v>
      </c>
      <c r="W462" s="222"/>
      <c r="X462" s="222" t="s">
        <v>193</v>
      </c>
      <c r="Y462" s="213"/>
      <c r="Z462" s="213"/>
      <c r="AA462" s="213"/>
      <c r="AB462" s="213"/>
      <c r="AC462" s="213"/>
      <c r="AD462" s="213"/>
      <c r="AE462" s="213"/>
      <c r="AF462" s="213"/>
      <c r="AG462" s="213" t="s">
        <v>194</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39">
        <v>340</v>
      </c>
      <c r="B463" s="240" t="s">
        <v>1195</v>
      </c>
      <c r="C463" s="252" t="s">
        <v>1196</v>
      </c>
      <c r="D463" s="241" t="s">
        <v>300</v>
      </c>
      <c r="E463" s="242">
        <v>28</v>
      </c>
      <c r="F463" s="243"/>
      <c r="G463" s="244">
        <f>ROUND(E463*F463,2)</f>
        <v>0</v>
      </c>
      <c r="H463" s="243"/>
      <c r="I463" s="244">
        <f>ROUND(E463*H463,2)</f>
        <v>0</v>
      </c>
      <c r="J463" s="243"/>
      <c r="K463" s="244">
        <f>ROUND(E463*J463,2)</f>
        <v>0</v>
      </c>
      <c r="L463" s="244">
        <v>21</v>
      </c>
      <c r="M463" s="244">
        <f>G463*(1+L463/100)</f>
        <v>0</v>
      </c>
      <c r="N463" s="244">
        <v>0</v>
      </c>
      <c r="O463" s="244">
        <f>ROUND(E463*N463,2)</f>
        <v>0</v>
      </c>
      <c r="P463" s="244">
        <v>0</v>
      </c>
      <c r="Q463" s="244">
        <f>ROUND(E463*P463,2)</f>
        <v>0</v>
      </c>
      <c r="R463" s="244" t="s">
        <v>617</v>
      </c>
      <c r="S463" s="244" t="s">
        <v>191</v>
      </c>
      <c r="T463" s="245" t="s">
        <v>192</v>
      </c>
      <c r="U463" s="222">
        <v>0.37</v>
      </c>
      <c r="V463" s="222">
        <f>ROUND(E463*U463,2)</f>
        <v>10.36</v>
      </c>
      <c r="W463" s="222"/>
      <c r="X463" s="222" t="s">
        <v>193</v>
      </c>
      <c r="Y463" s="213"/>
      <c r="Z463" s="213"/>
      <c r="AA463" s="213"/>
      <c r="AB463" s="213"/>
      <c r="AC463" s="213"/>
      <c r="AD463" s="213"/>
      <c r="AE463" s="213"/>
      <c r="AF463" s="213"/>
      <c r="AG463" s="213" t="s">
        <v>194</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c r="A464" s="239">
        <v>341</v>
      </c>
      <c r="B464" s="240" t="s">
        <v>1330</v>
      </c>
      <c r="C464" s="252" t="s">
        <v>1331</v>
      </c>
      <c r="D464" s="241" t="s">
        <v>625</v>
      </c>
      <c r="E464" s="242">
        <v>2</v>
      </c>
      <c r="F464" s="243"/>
      <c r="G464" s="244">
        <f>ROUND(E464*F464,2)</f>
        <v>0</v>
      </c>
      <c r="H464" s="243"/>
      <c r="I464" s="244">
        <f>ROUND(E464*H464,2)</f>
        <v>0</v>
      </c>
      <c r="J464" s="243"/>
      <c r="K464" s="244">
        <f>ROUND(E464*J464,2)</f>
        <v>0</v>
      </c>
      <c r="L464" s="244">
        <v>21</v>
      </c>
      <c r="M464" s="244">
        <f>G464*(1+L464/100)</f>
        <v>0</v>
      </c>
      <c r="N464" s="244">
        <v>5.2999999999999998E-4</v>
      </c>
      <c r="O464" s="244">
        <f>ROUND(E464*N464,2)</f>
        <v>0</v>
      </c>
      <c r="P464" s="244">
        <v>0</v>
      </c>
      <c r="Q464" s="244">
        <f>ROUND(E464*P464,2)</f>
        <v>0</v>
      </c>
      <c r="R464" s="244" t="s">
        <v>1332</v>
      </c>
      <c r="S464" s="244" t="s">
        <v>191</v>
      </c>
      <c r="T464" s="245" t="s">
        <v>192</v>
      </c>
      <c r="U464" s="222">
        <v>0.25</v>
      </c>
      <c r="V464" s="222">
        <f>ROUND(E464*U464,2)</f>
        <v>0.5</v>
      </c>
      <c r="W464" s="222"/>
      <c r="X464" s="222" t="s">
        <v>193</v>
      </c>
      <c r="Y464" s="213"/>
      <c r="Z464" s="213"/>
      <c r="AA464" s="213"/>
      <c r="AB464" s="213"/>
      <c r="AC464" s="213"/>
      <c r="AD464" s="213"/>
      <c r="AE464" s="213"/>
      <c r="AF464" s="213"/>
      <c r="AG464" s="213" t="s">
        <v>194</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ht="22.5" outlineLevel="1">
      <c r="A465" s="230">
        <v>342</v>
      </c>
      <c r="B465" s="231" t="s">
        <v>1333</v>
      </c>
      <c r="C465" s="250" t="s">
        <v>1334</v>
      </c>
      <c r="D465" s="232" t="s">
        <v>300</v>
      </c>
      <c r="E465" s="233">
        <v>2</v>
      </c>
      <c r="F465" s="234"/>
      <c r="G465" s="235">
        <f>ROUND(E465*F465,2)</f>
        <v>0</v>
      </c>
      <c r="H465" s="234"/>
      <c r="I465" s="235">
        <f>ROUND(E465*H465,2)</f>
        <v>0</v>
      </c>
      <c r="J465" s="234"/>
      <c r="K465" s="235">
        <f>ROUND(E465*J465,2)</f>
        <v>0</v>
      </c>
      <c r="L465" s="235">
        <v>21</v>
      </c>
      <c r="M465" s="235">
        <f>G465*(1+L465/100)</f>
        <v>0</v>
      </c>
      <c r="N465" s="235">
        <v>6.8000000000000005E-4</v>
      </c>
      <c r="O465" s="235">
        <f>ROUND(E465*N465,2)</f>
        <v>0</v>
      </c>
      <c r="P465" s="235">
        <v>0</v>
      </c>
      <c r="Q465" s="235">
        <f>ROUND(E465*P465,2)</f>
        <v>0</v>
      </c>
      <c r="R465" s="235" t="s">
        <v>1332</v>
      </c>
      <c r="S465" s="235" t="s">
        <v>191</v>
      </c>
      <c r="T465" s="236" t="s">
        <v>192</v>
      </c>
      <c r="U465" s="222">
        <v>0.22700000000000001</v>
      </c>
      <c r="V465" s="222">
        <f>ROUND(E465*U465,2)</f>
        <v>0.45</v>
      </c>
      <c r="W465" s="222"/>
      <c r="X465" s="222" t="s">
        <v>193</v>
      </c>
      <c r="Y465" s="213"/>
      <c r="Z465" s="213"/>
      <c r="AA465" s="213"/>
      <c r="AB465" s="213"/>
      <c r="AC465" s="213"/>
      <c r="AD465" s="213"/>
      <c r="AE465" s="213"/>
      <c r="AF465" s="213"/>
      <c r="AG465" s="213" t="s">
        <v>194</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1" t="s">
        <v>1335</v>
      </c>
      <c r="D466" s="238"/>
      <c r="E466" s="238"/>
      <c r="F466" s="238"/>
      <c r="G466" s="238"/>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196</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ht="22.5" outlineLevel="1">
      <c r="A467" s="239">
        <v>343</v>
      </c>
      <c r="B467" s="240" t="s">
        <v>1336</v>
      </c>
      <c r="C467" s="252" t="s">
        <v>1337</v>
      </c>
      <c r="D467" s="241" t="s">
        <v>300</v>
      </c>
      <c r="E467" s="242">
        <v>1</v>
      </c>
      <c r="F467" s="243"/>
      <c r="G467" s="244">
        <f>ROUND(E467*F467,2)</f>
        <v>0</v>
      </c>
      <c r="H467" s="243"/>
      <c r="I467" s="244">
        <f>ROUND(E467*H467,2)</f>
        <v>0</v>
      </c>
      <c r="J467" s="243"/>
      <c r="K467" s="244">
        <f>ROUND(E467*J467,2)</f>
        <v>0</v>
      </c>
      <c r="L467" s="244">
        <v>21</v>
      </c>
      <c r="M467" s="244">
        <f>G467*(1+L467/100)</f>
        <v>0</v>
      </c>
      <c r="N467" s="244">
        <v>1.9000000000000001E-4</v>
      </c>
      <c r="O467" s="244">
        <f>ROUND(E467*N467,2)</f>
        <v>0</v>
      </c>
      <c r="P467" s="244">
        <v>0</v>
      </c>
      <c r="Q467" s="244">
        <f>ROUND(E467*P467,2)</f>
        <v>0</v>
      </c>
      <c r="R467" s="244" t="s">
        <v>1332</v>
      </c>
      <c r="S467" s="244" t="s">
        <v>191</v>
      </c>
      <c r="T467" s="245" t="s">
        <v>192</v>
      </c>
      <c r="U467" s="222">
        <v>8.3000000000000004E-2</v>
      </c>
      <c r="V467" s="222">
        <f>ROUND(E467*U467,2)</f>
        <v>0.08</v>
      </c>
      <c r="W467" s="222"/>
      <c r="X467" s="222" t="s">
        <v>193</v>
      </c>
      <c r="Y467" s="213"/>
      <c r="Z467" s="213"/>
      <c r="AA467" s="213"/>
      <c r="AB467" s="213"/>
      <c r="AC467" s="213"/>
      <c r="AD467" s="213"/>
      <c r="AE467" s="213"/>
      <c r="AF467" s="213"/>
      <c r="AG467" s="213" t="s">
        <v>194</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39">
        <v>344</v>
      </c>
      <c r="B468" s="240" t="s">
        <v>1338</v>
      </c>
      <c r="C468" s="252" t="s">
        <v>1339</v>
      </c>
      <c r="D468" s="241" t="s">
        <v>300</v>
      </c>
      <c r="E468" s="242">
        <v>2</v>
      </c>
      <c r="F468" s="243"/>
      <c r="G468" s="244">
        <f>ROUND(E468*F468,2)</f>
        <v>0</v>
      </c>
      <c r="H468" s="243"/>
      <c r="I468" s="244">
        <f>ROUND(E468*H468,2)</f>
        <v>0</v>
      </c>
      <c r="J468" s="243"/>
      <c r="K468" s="244">
        <f>ROUND(E468*J468,2)</f>
        <v>0</v>
      </c>
      <c r="L468" s="244">
        <v>21</v>
      </c>
      <c r="M468" s="244">
        <f>G468*(1+L468/100)</f>
        <v>0</v>
      </c>
      <c r="N468" s="244">
        <v>3.3E-4</v>
      </c>
      <c r="O468" s="244">
        <f>ROUND(E468*N468,2)</f>
        <v>0</v>
      </c>
      <c r="P468" s="244">
        <v>0</v>
      </c>
      <c r="Q468" s="244">
        <f>ROUND(E468*P468,2)</f>
        <v>0</v>
      </c>
      <c r="R468" s="244" t="s">
        <v>1332</v>
      </c>
      <c r="S468" s="244" t="s">
        <v>191</v>
      </c>
      <c r="T468" s="245" t="s">
        <v>192</v>
      </c>
      <c r="U468" s="222">
        <v>0.38100000000000001</v>
      </c>
      <c r="V468" s="222">
        <f>ROUND(E468*U468,2)</f>
        <v>0.76</v>
      </c>
      <c r="W468" s="222"/>
      <c r="X468" s="222" t="s">
        <v>193</v>
      </c>
      <c r="Y468" s="213"/>
      <c r="Z468" s="213"/>
      <c r="AA468" s="213"/>
      <c r="AB468" s="213"/>
      <c r="AC468" s="213"/>
      <c r="AD468" s="213"/>
      <c r="AE468" s="213"/>
      <c r="AF468" s="213"/>
      <c r="AG468" s="213" t="s">
        <v>194</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ht="22.5" outlineLevel="1">
      <c r="A469" s="239">
        <v>345</v>
      </c>
      <c r="B469" s="240" t="s">
        <v>1340</v>
      </c>
      <c r="C469" s="252" t="s">
        <v>1341</v>
      </c>
      <c r="D469" s="241" t="s">
        <v>300</v>
      </c>
      <c r="E469" s="242">
        <v>2</v>
      </c>
      <c r="F469" s="243"/>
      <c r="G469" s="244">
        <f>ROUND(E469*F469,2)</f>
        <v>0</v>
      </c>
      <c r="H469" s="243"/>
      <c r="I469" s="244">
        <f>ROUND(E469*H469,2)</f>
        <v>0</v>
      </c>
      <c r="J469" s="243"/>
      <c r="K469" s="244">
        <f>ROUND(E469*J469,2)</f>
        <v>0</v>
      </c>
      <c r="L469" s="244">
        <v>21</v>
      </c>
      <c r="M469" s="244">
        <f>G469*(1+L469/100)</f>
        <v>0</v>
      </c>
      <c r="N469" s="244">
        <v>2.5200000000000001E-3</v>
      </c>
      <c r="O469" s="244">
        <f>ROUND(E469*N469,2)</f>
        <v>0.01</v>
      </c>
      <c r="P469" s="244">
        <v>0</v>
      </c>
      <c r="Q469" s="244">
        <f>ROUND(E469*P469,2)</f>
        <v>0</v>
      </c>
      <c r="R469" s="244" t="s">
        <v>1332</v>
      </c>
      <c r="S469" s="244" t="s">
        <v>191</v>
      </c>
      <c r="T469" s="245" t="s">
        <v>192</v>
      </c>
      <c r="U469" s="222">
        <v>0.433</v>
      </c>
      <c r="V469" s="222">
        <f>ROUND(E469*U469,2)</f>
        <v>0.87</v>
      </c>
      <c r="W469" s="222"/>
      <c r="X469" s="222" t="s">
        <v>193</v>
      </c>
      <c r="Y469" s="213"/>
      <c r="Z469" s="213"/>
      <c r="AA469" s="213"/>
      <c r="AB469" s="213"/>
      <c r="AC469" s="213"/>
      <c r="AD469" s="213"/>
      <c r="AE469" s="213"/>
      <c r="AF469" s="213"/>
      <c r="AG469" s="213" t="s">
        <v>194</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1">
      <c r="A470" s="239">
        <v>346</v>
      </c>
      <c r="B470" s="240" t="s">
        <v>1342</v>
      </c>
      <c r="C470" s="252" t="s">
        <v>1343</v>
      </c>
      <c r="D470" s="241" t="s">
        <v>300</v>
      </c>
      <c r="E470" s="242">
        <v>8</v>
      </c>
      <c r="F470" s="243"/>
      <c r="G470" s="244">
        <f>ROUND(E470*F470,2)</f>
        <v>0</v>
      </c>
      <c r="H470" s="243"/>
      <c r="I470" s="244">
        <f>ROUND(E470*H470,2)</f>
        <v>0</v>
      </c>
      <c r="J470" s="243"/>
      <c r="K470" s="244">
        <f>ROUND(E470*J470,2)</f>
        <v>0</v>
      </c>
      <c r="L470" s="244">
        <v>21</v>
      </c>
      <c r="M470" s="244">
        <f>G470*(1+L470/100)</f>
        <v>0</v>
      </c>
      <c r="N470" s="244">
        <v>0</v>
      </c>
      <c r="O470" s="244">
        <f>ROUND(E470*N470,2)</f>
        <v>0</v>
      </c>
      <c r="P470" s="244">
        <v>0</v>
      </c>
      <c r="Q470" s="244">
        <f>ROUND(E470*P470,2)</f>
        <v>0</v>
      </c>
      <c r="R470" s="244"/>
      <c r="S470" s="244" t="s">
        <v>400</v>
      </c>
      <c r="T470" s="245" t="s">
        <v>401</v>
      </c>
      <c r="U470" s="222">
        <v>0</v>
      </c>
      <c r="V470" s="222">
        <f>ROUND(E470*U470,2)</f>
        <v>0</v>
      </c>
      <c r="W470" s="222"/>
      <c r="X470" s="222" t="s">
        <v>193</v>
      </c>
      <c r="Y470" s="213"/>
      <c r="Z470" s="213"/>
      <c r="AA470" s="213"/>
      <c r="AB470" s="213"/>
      <c r="AC470" s="213"/>
      <c r="AD470" s="213"/>
      <c r="AE470" s="213"/>
      <c r="AF470" s="213"/>
      <c r="AG470" s="213" t="s">
        <v>194</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39">
        <v>347</v>
      </c>
      <c r="B471" s="240" t="s">
        <v>1344</v>
      </c>
      <c r="C471" s="252" t="s">
        <v>1345</v>
      </c>
      <c r="D471" s="241" t="s">
        <v>300</v>
      </c>
      <c r="E471" s="242">
        <v>1</v>
      </c>
      <c r="F471" s="243"/>
      <c r="G471" s="244">
        <f>ROUND(E471*F471,2)</f>
        <v>0</v>
      </c>
      <c r="H471" s="243"/>
      <c r="I471" s="244">
        <f>ROUND(E471*H471,2)</f>
        <v>0</v>
      </c>
      <c r="J471" s="243"/>
      <c r="K471" s="244">
        <f>ROUND(E471*J471,2)</f>
        <v>0</v>
      </c>
      <c r="L471" s="244">
        <v>21</v>
      </c>
      <c r="M471" s="244">
        <f>G471*(1+L471/100)</f>
        <v>0</v>
      </c>
      <c r="N471" s="244">
        <v>0</v>
      </c>
      <c r="O471" s="244">
        <f>ROUND(E471*N471,2)</f>
        <v>0</v>
      </c>
      <c r="P471" s="244">
        <v>0</v>
      </c>
      <c r="Q471" s="244">
        <f>ROUND(E471*P471,2)</f>
        <v>0</v>
      </c>
      <c r="R471" s="244"/>
      <c r="S471" s="244" t="s">
        <v>400</v>
      </c>
      <c r="T471" s="245" t="s">
        <v>401</v>
      </c>
      <c r="U471" s="222">
        <v>0</v>
      </c>
      <c r="V471" s="222">
        <f>ROUND(E471*U471,2)</f>
        <v>0</v>
      </c>
      <c r="W471" s="222"/>
      <c r="X471" s="222" t="s">
        <v>193</v>
      </c>
      <c r="Y471" s="213"/>
      <c r="Z471" s="213"/>
      <c r="AA471" s="213"/>
      <c r="AB471" s="213"/>
      <c r="AC471" s="213"/>
      <c r="AD471" s="213"/>
      <c r="AE471" s="213"/>
      <c r="AF471" s="213"/>
      <c r="AG471" s="213" t="s">
        <v>194</v>
      </c>
      <c r="AH471" s="213"/>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c r="A472" s="239">
        <v>348</v>
      </c>
      <c r="B472" s="240" t="s">
        <v>1346</v>
      </c>
      <c r="C472" s="252" t="s">
        <v>1347</v>
      </c>
      <c r="D472" s="241" t="s">
        <v>300</v>
      </c>
      <c r="E472" s="242">
        <v>2</v>
      </c>
      <c r="F472" s="243"/>
      <c r="G472" s="244">
        <f>ROUND(E472*F472,2)</f>
        <v>0</v>
      </c>
      <c r="H472" s="243"/>
      <c r="I472" s="244">
        <f>ROUND(E472*H472,2)</f>
        <v>0</v>
      </c>
      <c r="J472" s="243"/>
      <c r="K472" s="244">
        <f>ROUND(E472*J472,2)</f>
        <v>0</v>
      </c>
      <c r="L472" s="244">
        <v>21</v>
      </c>
      <c r="M472" s="244">
        <f>G472*(1+L472/100)</f>
        <v>0</v>
      </c>
      <c r="N472" s="244">
        <v>0</v>
      </c>
      <c r="O472" s="244">
        <f>ROUND(E472*N472,2)</f>
        <v>0</v>
      </c>
      <c r="P472" s="244">
        <v>0</v>
      </c>
      <c r="Q472" s="244">
        <f>ROUND(E472*P472,2)</f>
        <v>0</v>
      </c>
      <c r="R472" s="244"/>
      <c r="S472" s="244" t="s">
        <v>400</v>
      </c>
      <c r="T472" s="245" t="s">
        <v>401</v>
      </c>
      <c r="U472" s="222">
        <v>0</v>
      </c>
      <c r="V472" s="222">
        <f>ROUND(E472*U472,2)</f>
        <v>0</v>
      </c>
      <c r="W472" s="222"/>
      <c r="X472" s="222" t="s">
        <v>193</v>
      </c>
      <c r="Y472" s="213"/>
      <c r="Z472" s="213"/>
      <c r="AA472" s="213"/>
      <c r="AB472" s="213"/>
      <c r="AC472" s="213"/>
      <c r="AD472" s="213"/>
      <c r="AE472" s="213"/>
      <c r="AF472" s="213"/>
      <c r="AG472" s="213" t="s">
        <v>194</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39">
        <v>349</v>
      </c>
      <c r="B473" s="240" t="s">
        <v>1348</v>
      </c>
      <c r="C473" s="252" t="s">
        <v>1349</v>
      </c>
      <c r="D473" s="241" t="s">
        <v>300</v>
      </c>
      <c r="E473" s="242">
        <v>1</v>
      </c>
      <c r="F473" s="243"/>
      <c r="G473" s="244">
        <f>ROUND(E473*F473,2)</f>
        <v>0</v>
      </c>
      <c r="H473" s="243"/>
      <c r="I473" s="244">
        <f>ROUND(E473*H473,2)</f>
        <v>0</v>
      </c>
      <c r="J473" s="243"/>
      <c r="K473" s="244">
        <f>ROUND(E473*J473,2)</f>
        <v>0</v>
      </c>
      <c r="L473" s="244">
        <v>21</v>
      </c>
      <c r="M473" s="244">
        <f>G473*(1+L473/100)</f>
        <v>0</v>
      </c>
      <c r="N473" s="244">
        <v>0</v>
      </c>
      <c r="O473" s="244">
        <f>ROUND(E473*N473,2)</f>
        <v>0</v>
      </c>
      <c r="P473" s="244">
        <v>0</v>
      </c>
      <c r="Q473" s="244">
        <f>ROUND(E473*P473,2)</f>
        <v>0</v>
      </c>
      <c r="R473" s="244"/>
      <c r="S473" s="244" t="s">
        <v>400</v>
      </c>
      <c r="T473" s="245" t="s">
        <v>401</v>
      </c>
      <c r="U473" s="222">
        <v>0</v>
      </c>
      <c r="V473" s="222">
        <f>ROUND(E473*U473,2)</f>
        <v>0</v>
      </c>
      <c r="W473" s="222"/>
      <c r="X473" s="222" t="s">
        <v>193</v>
      </c>
      <c r="Y473" s="213"/>
      <c r="Z473" s="213"/>
      <c r="AA473" s="213"/>
      <c r="AB473" s="213"/>
      <c r="AC473" s="213"/>
      <c r="AD473" s="213"/>
      <c r="AE473" s="213"/>
      <c r="AF473" s="213"/>
      <c r="AG473" s="213" t="s">
        <v>194</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c r="A474" s="239">
        <v>350</v>
      </c>
      <c r="B474" s="240" t="s">
        <v>1350</v>
      </c>
      <c r="C474" s="252" t="s">
        <v>1351</v>
      </c>
      <c r="D474" s="241" t="s">
        <v>625</v>
      </c>
      <c r="E474" s="242">
        <v>1</v>
      </c>
      <c r="F474" s="243"/>
      <c r="G474" s="244">
        <f>ROUND(E474*F474,2)</f>
        <v>0</v>
      </c>
      <c r="H474" s="243"/>
      <c r="I474" s="244">
        <f>ROUND(E474*H474,2)</f>
        <v>0</v>
      </c>
      <c r="J474" s="243"/>
      <c r="K474" s="244">
        <f>ROUND(E474*J474,2)</f>
        <v>0</v>
      </c>
      <c r="L474" s="244">
        <v>21</v>
      </c>
      <c r="M474" s="244">
        <f>G474*(1+L474/100)</f>
        <v>0</v>
      </c>
      <c r="N474" s="244">
        <v>3.0100000000000001E-3</v>
      </c>
      <c r="O474" s="244">
        <f>ROUND(E474*N474,2)</f>
        <v>0</v>
      </c>
      <c r="P474" s="244">
        <v>0</v>
      </c>
      <c r="Q474" s="244">
        <f>ROUND(E474*P474,2)</f>
        <v>0</v>
      </c>
      <c r="R474" s="244"/>
      <c r="S474" s="244" t="s">
        <v>400</v>
      </c>
      <c r="T474" s="245" t="s">
        <v>401</v>
      </c>
      <c r="U474" s="222">
        <v>0.55000000000000004</v>
      </c>
      <c r="V474" s="222">
        <f>ROUND(E474*U474,2)</f>
        <v>0.55000000000000004</v>
      </c>
      <c r="W474" s="222"/>
      <c r="X474" s="222" t="s">
        <v>193</v>
      </c>
      <c r="Y474" s="213"/>
      <c r="Z474" s="213"/>
      <c r="AA474" s="213"/>
      <c r="AB474" s="213"/>
      <c r="AC474" s="213"/>
      <c r="AD474" s="213"/>
      <c r="AE474" s="213"/>
      <c r="AF474" s="213"/>
      <c r="AG474" s="213" t="s">
        <v>194</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39">
        <v>351</v>
      </c>
      <c r="B475" s="240" t="s">
        <v>1197</v>
      </c>
      <c r="C475" s="252" t="s">
        <v>1198</v>
      </c>
      <c r="D475" s="241" t="s">
        <v>300</v>
      </c>
      <c r="E475" s="242">
        <v>10</v>
      </c>
      <c r="F475" s="243"/>
      <c r="G475" s="244">
        <f>ROUND(E475*F475,2)</f>
        <v>0</v>
      </c>
      <c r="H475" s="243"/>
      <c r="I475" s="244">
        <f>ROUND(E475*H475,2)</f>
        <v>0</v>
      </c>
      <c r="J475" s="243"/>
      <c r="K475" s="244">
        <f>ROUND(E475*J475,2)</f>
        <v>0</v>
      </c>
      <c r="L475" s="244">
        <v>21</v>
      </c>
      <c r="M475" s="244">
        <f>G475*(1+L475/100)</f>
        <v>0</v>
      </c>
      <c r="N475" s="244">
        <v>5.9999999999999995E-4</v>
      </c>
      <c r="O475" s="244">
        <f>ROUND(E475*N475,2)</f>
        <v>0.01</v>
      </c>
      <c r="P475" s="244">
        <v>0</v>
      </c>
      <c r="Q475" s="244">
        <f>ROUND(E475*P475,2)</f>
        <v>0</v>
      </c>
      <c r="R475" s="244" t="s">
        <v>340</v>
      </c>
      <c r="S475" s="244" t="s">
        <v>191</v>
      </c>
      <c r="T475" s="245" t="s">
        <v>192</v>
      </c>
      <c r="U475" s="222">
        <v>0</v>
      </c>
      <c r="V475" s="222">
        <f>ROUND(E475*U475,2)</f>
        <v>0</v>
      </c>
      <c r="W475" s="222"/>
      <c r="X475" s="222" t="s">
        <v>341</v>
      </c>
      <c r="Y475" s="213"/>
      <c r="Z475" s="213"/>
      <c r="AA475" s="213"/>
      <c r="AB475" s="213"/>
      <c r="AC475" s="213"/>
      <c r="AD475" s="213"/>
      <c r="AE475" s="213"/>
      <c r="AF475" s="213"/>
      <c r="AG475" s="213" t="s">
        <v>342</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39">
        <v>352</v>
      </c>
      <c r="B476" s="240" t="s">
        <v>1352</v>
      </c>
      <c r="C476" s="252" t="s">
        <v>1353</v>
      </c>
      <c r="D476" s="241" t="s">
        <v>300</v>
      </c>
      <c r="E476" s="242">
        <v>18</v>
      </c>
      <c r="F476" s="243"/>
      <c r="G476" s="244">
        <f>ROUND(E476*F476,2)</f>
        <v>0</v>
      </c>
      <c r="H476" s="243"/>
      <c r="I476" s="244">
        <f>ROUND(E476*H476,2)</f>
        <v>0</v>
      </c>
      <c r="J476" s="243"/>
      <c r="K476" s="244">
        <f>ROUND(E476*J476,2)</f>
        <v>0</v>
      </c>
      <c r="L476" s="244">
        <v>21</v>
      </c>
      <c r="M476" s="244">
        <f>G476*(1+L476/100)</f>
        <v>0</v>
      </c>
      <c r="N476" s="244">
        <v>8.0000000000000004E-4</v>
      </c>
      <c r="O476" s="244">
        <f>ROUND(E476*N476,2)</f>
        <v>0.01</v>
      </c>
      <c r="P476" s="244">
        <v>0</v>
      </c>
      <c r="Q476" s="244">
        <f>ROUND(E476*P476,2)</f>
        <v>0</v>
      </c>
      <c r="R476" s="244" t="s">
        <v>340</v>
      </c>
      <c r="S476" s="244" t="s">
        <v>191</v>
      </c>
      <c r="T476" s="245" t="s">
        <v>192</v>
      </c>
      <c r="U476" s="222">
        <v>0</v>
      </c>
      <c r="V476" s="222">
        <f>ROUND(E476*U476,2)</f>
        <v>0</v>
      </c>
      <c r="W476" s="222"/>
      <c r="X476" s="222" t="s">
        <v>341</v>
      </c>
      <c r="Y476" s="213"/>
      <c r="Z476" s="213"/>
      <c r="AA476" s="213"/>
      <c r="AB476" s="213"/>
      <c r="AC476" s="213"/>
      <c r="AD476" s="213"/>
      <c r="AE476" s="213"/>
      <c r="AF476" s="213"/>
      <c r="AG476" s="213" t="s">
        <v>342</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39">
        <v>353</v>
      </c>
      <c r="B477" s="240" t="s">
        <v>1354</v>
      </c>
      <c r="C477" s="252" t="s">
        <v>1355</v>
      </c>
      <c r="D477" s="241" t="s">
        <v>300</v>
      </c>
      <c r="E477" s="242">
        <v>2</v>
      </c>
      <c r="F477" s="243"/>
      <c r="G477" s="244">
        <f>ROUND(E477*F477,2)</f>
        <v>0</v>
      </c>
      <c r="H477" s="243"/>
      <c r="I477" s="244">
        <f>ROUND(E477*H477,2)</f>
        <v>0</v>
      </c>
      <c r="J477" s="243"/>
      <c r="K477" s="244">
        <f>ROUND(E477*J477,2)</f>
        <v>0</v>
      </c>
      <c r="L477" s="244">
        <v>21</v>
      </c>
      <c r="M477" s="244">
        <f>G477*(1+L477/100)</f>
        <v>0</v>
      </c>
      <c r="N477" s="244">
        <v>3.7000000000000002E-3</v>
      </c>
      <c r="O477" s="244">
        <f>ROUND(E477*N477,2)</f>
        <v>0.01</v>
      </c>
      <c r="P477" s="244">
        <v>0</v>
      </c>
      <c r="Q477" s="244">
        <f>ROUND(E477*P477,2)</f>
        <v>0</v>
      </c>
      <c r="R477" s="244" t="s">
        <v>340</v>
      </c>
      <c r="S477" s="244" t="s">
        <v>191</v>
      </c>
      <c r="T477" s="245" t="s">
        <v>192</v>
      </c>
      <c r="U477" s="222">
        <v>0</v>
      </c>
      <c r="V477" s="222">
        <f>ROUND(E477*U477,2)</f>
        <v>0</v>
      </c>
      <c r="W477" s="222"/>
      <c r="X477" s="222" t="s">
        <v>341</v>
      </c>
      <c r="Y477" s="213"/>
      <c r="Z477" s="213"/>
      <c r="AA477" s="213"/>
      <c r="AB477" s="213"/>
      <c r="AC477" s="213"/>
      <c r="AD477" s="213"/>
      <c r="AE477" s="213"/>
      <c r="AF477" s="213"/>
      <c r="AG477" s="213" t="s">
        <v>342</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ht="33.75" outlineLevel="1">
      <c r="A478" s="239">
        <v>354</v>
      </c>
      <c r="B478" s="240" t="s">
        <v>1356</v>
      </c>
      <c r="C478" s="252" t="s">
        <v>1357</v>
      </c>
      <c r="D478" s="241" t="s">
        <v>300</v>
      </c>
      <c r="E478" s="242">
        <v>2</v>
      </c>
      <c r="F478" s="243"/>
      <c r="G478" s="244">
        <f>ROUND(E478*F478,2)</f>
        <v>0</v>
      </c>
      <c r="H478" s="243"/>
      <c r="I478" s="244">
        <f>ROUND(E478*H478,2)</f>
        <v>0</v>
      </c>
      <c r="J478" s="243"/>
      <c r="K478" s="244">
        <f>ROUND(E478*J478,2)</f>
        <v>0</v>
      </c>
      <c r="L478" s="244">
        <v>21</v>
      </c>
      <c r="M478" s="244">
        <f>G478*(1+L478/100)</f>
        <v>0</v>
      </c>
      <c r="N478" s="244">
        <v>1.0999999999999999E-2</v>
      </c>
      <c r="O478" s="244">
        <f>ROUND(E478*N478,2)</f>
        <v>0.02</v>
      </c>
      <c r="P478" s="244">
        <v>0</v>
      </c>
      <c r="Q478" s="244">
        <f>ROUND(E478*P478,2)</f>
        <v>0</v>
      </c>
      <c r="R478" s="244" t="s">
        <v>340</v>
      </c>
      <c r="S478" s="244" t="s">
        <v>191</v>
      </c>
      <c r="T478" s="245" t="s">
        <v>192</v>
      </c>
      <c r="U478" s="222">
        <v>0</v>
      </c>
      <c r="V478" s="222">
        <f>ROUND(E478*U478,2)</f>
        <v>0</v>
      </c>
      <c r="W478" s="222"/>
      <c r="X478" s="222" t="s">
        <v>341</v>
      </c>
      <c r="Y478" s="213"/>
      <c r="Z478" s="213"/>
      <c r="AA478" s="213"/>
      <c r="AB478" s="213"/>
      <c r="AC478" s="213"/>
      <c r="AD478" s="213"/>
      <c r="AE478" s="213"/>
      <c r="AF478" s="213"/>
      <c r="AG478" s="213" t="s">
        <v>342</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0">
        <v>355</v>
      </c>
      <c r="B479" s="231" t="s">
        <v>1358</v>
      </c>
      <c r="C479" s="250" t="s">
        <v>1359</v>
      </c>
      <c r="D479" s="232" t="s">
        <v>258</v>
      </c>
      <c r="E479" s="233">
        <v>0.85428999999999999</v>
      </c>
      <c r="F479" s="234"/>
      <c r="G479" s="235">
        <f>ROUND(E479*F479,2)</f>
        <v>0</v>
      </c>
      <c r="H479" s="234"/>
      <c r="I479" s="235">
        <f>ROUND(E479*H479,2)</f>
        <v>0</v>
      </c>
      <c r="J479" s="234"/>
      <c r="K479" s="235">
        <f>ROUND(E479*J479,2)</f>
        <v>0</v>
      </c>
      <c r="L479" s="235">
        <v>21</v>
      </c>
      <c r="M479" s="235">
        <f>G479*(1+L479/100)</f>
        <v>0</v>
      </c>
      <c r="N479" s="235">
        <v>0</v>
      </c>
      <c r="O479" s="235">
        <f>ROUND(E479*N479,2)</f>
        <v>0</v>
      </c>
      <c r="P479" s="235">
        <v>0</v>
      </c>
      <c r="Q479" s="235">
        <f>ROUND(E479*P479,2)</f>
        <v>0</v>
      </c>
      <c r="R479" s="235" t="s">
        <v>617</v>
      </c>
      <c r="S479" s="235" t="s">
        <v>191</v>
      </c>
      <c r="T479" s="236" t="s">
        <v>192</v>
      </c>
      <c r="U479" s="222">
        <v>1.327</v>
      </c>
      <c r="V479" s="222">
        <f>ROUND(E479*U479,2)</f>
        <v>1.1299999999999999</v>
      </c>
      <c r="W479" s="222"/>
      <c r="X479" s="222" t="s">
        <v>523</v>
      </c>
      <c r="Y479" s="213"/>
      <c r="Z479" s="213"/>
      <c r="AA479" s="213"/>
      <c r="AB479" s="213"/>
      <c r="AC479" s="213"/>
      <c r="AD479" s="213"/>
      <c r="AE479" s="213"/>
      <c r="AF479" s="213"/>
      <c r="AG479" s="213" t="s">
        <v>524</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1" t="s">
        <v>648</v>
      </c>
      <c r="D480" s="238"/>
      <c r="E480" s="238"/>
      <c r="F480" s="238"/>
      <c r="G480" s="238"/>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196</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c r="A481" s="224" t="s">
        <v>185</v>
      </c>
      <c r="B481" s="225" t="s">
        <v>121</v>
      </c>
      <c r="C481" s="249" t="s">
        <v>122</v>
      </c>
      <c r="D481" s="226"/>
      <c r="E481" s="227"/>
      <c r="F481" s="228"/>
      <c r="G481" s="228">
        <f>SUMIF(AG482:AG513,"&lt;&gt;NOR",G482:G513)</f>
        <v>0</v>
      </c>
      <c r="H481" s="228"/>
      <c r="I481" s="228">
        <f>SUM(I482:I513)</f>
        <v>0</v>
      </c>
      <c r="J481" s="228"/>
      <c r="K481" s="228">
        <f>SUM(K482:K513)</f>
        <v>0</v>
      </c>
      <c r="L481" s="228"/>
      <c r="M481" s="228">
        <f>SUM(M482:M513)</f>
        <v>0</v>
      </c>
      <c r="N481" s="228"/>
      <c r="O481" s="228">
        <f>SUM(O482:O513)</f>
        <v>1.2100000000000002</v>
      </c>
      <c r="P481" s="228"/>
      <c r="Q481" s="228">
        <f>SUM(Q482:Q513)</f>
        <v>0</v>
      </c>
      <c r="R481" s="228"/>
      <c r="S481" s="228"/>
      <c r="T481" s="229"/>
      <c r="U481" s="223"/>
      <c r="V481" s="223">
        <f>SUM(V482:V513)</f>
        <v>89.45999999999998</v>
      </c>
      <c r="W481" s="223"/>
      <c r="X481" s="223"/>
      <c r="AG481" t="s">
        <v>186</v>
      </c>
    </row>
    <row r="482" spans="1:60" outlineLevel="1">
      <c r="A482" s="230">
        <v>356</v>
      </c>
      <c r="B482" s="231" t="s">
        <v>1360</v>
      </c>
      <c r="C482" s="250" t="s">
        <v>1361</v>
      </c>
      <c r="D482" s="232" t="s">
        <v>364</v>
      </c>
      <c r="E482" s="233">
        <v>3</v>
      </c>
      <c r="F482" s="234"/>
      <c r="G482" s="235">
        <f>ROUND(E482*F482,2)</f>
        <v>0</v>
      </c>
      <c r="H482" s="234"/>
      <c r="I482" s="235">
        <f>ROUND(E482*H482,2)</f>
        <v>0</v>
      </c>
      <c r="J482" s="234"/>
      <c r="K482" s="235">
        <f>ROUND(E482*J482,2)</f>
        <v>0</v>
      </c>
      <c r="L482" s="235">
        <v>21</v>
      </c>
      <c r="M482" s="235">
        <f>G482*(1+L482/100)</f>
        <v>0</v>
      </c>
      <c r="N482" s="235">
        <v>5.0899999999999999E-3</v>
      </c>
      <c r="O482" s="235">
        <f>ROUND(E482*N482,2)</f>
        <v>0.02</v>
      </c>
      <c r="P482" s="235">
        <v>0</v>
      </c>
      <c r="Q482" s="235">
        <f>ROUND(E482*P482,2)</f>
        <v>0</v>
      </c>
      <c r="R482" s="235" t="s">
        <v>617</v>
      </c>
      <c r="S482" s="235" t="s">
        <v>191</v>
      </c>
      <c r="T482" s="236" t="s">
        <v>192</v>
      </c>
      <c r="U482" s="222">
        <v>0.53100000000000003</v>
      </c>
      <c r="V482" s="222">
        <f>ROUND(E482*U482,2)</f>
        <v>1.59</v>
      </c>
      <c r="W482" s="222"/>
      <c r="X482" s="222" t="s">
        <v>193</v>
      </c>
      <c r="Y482" s="213"/>
      <c r="Z482" s="213"/>
      <c r="AA482" s="213"/>
      <c r="AB482" s="213"/>
      <c r="AC482" s="213"/>
      <c r="AD482" s="213"/>
      <c r="AE482" s="213"/>
      <c r="AF482" s="213"/>
      <c r="AG482" s="213" t="s">
        <v>194</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1" t="s">
        <v>1362</v>
      </c>
      <c r="D483" s="238"/>
      <c r="E483" s="238"/>
      <c r="F483" s="238"/>
      <c r="G483" s="238"/>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196</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30">
        <v>357</v>
      </c>
      <c r="B484" s="231" t="s">
        <v>1363</v>
      </c>
      <c r="C484" s="250" t="s">
        <v>1364</v>
      </c>
      <c r="D484" s="232" t="s">
        <v>364</v>
      </c>
      <c r="E484" s="233">
        <v>17</v>
      </c>
      <c r="F484" s="234"/>
      <c r="G484" s="235">
        <f>ROUND(E484*F484,2)</f>
        <v>0</v>
      </c>
      <c r="H484" s="234"/>
      <c r="I484" s="235">
        <f>ROUND(E484*H484,2)</f>
        <v>0</v>
      </c>
      <c r="J484" s="234"/>
      <c r="K484" s="235">
        <f>ROUND(E484*J484,2)</f>
        <v>0</v>
      </c>
      <c r="L484" s="235">
        <v>21</v>
      </c>
      <c r="M484" s="235">
        <f>G484*(1+L484/100)</f>
        <v>0</v>
      </c>
      <c r="N484" s="235">
        <v>1.455E-2</v>
      </c>
      <c r="O484" s="235">
        <f>ROUND(E484*N484,2)</f>
        <v>0.25</v>
      </c>
      <c r="P484" s="235">
        <v>0</v>
      </c>
      <c r="Q484" s="235">
        <f>ROUND(E484*P484,2)</f>
        <v>0</v>
      </c>
      <c r="R484" s="235" t="s">
        <v>617</v>
      </c>
      <c r="S484" s="235" t="s">
        <v>191</v>
      </c>
      <c r="T484" s="236" t="s">
        <v>192</v>
      </c>
      <c r="U484" s="222">
        <v>0.78400000000000003</v>
      </c>
      <c r="V484" s="222">
        <f>ROUND(E484*U484,2)</f>
        <v>13.33</v>
      </c>
      <c r="W484" s="222"/>
      <c r="X484" s="222" t="s">
        <v>193</v>
      </c>
      <c r="Y484" s="213"/>
      <c r="Z484" s="213"/>
      <c r="AA484" s="213"/>
      <c r="AB484" s="213"/>
      <c r="AC484" s="213"/>
      <c r="AD484" s="213"/>
      <c r="AE484" s="213"/>
      <c r="AF484" s="213"/>
      <c r="AG484" s="213" t="s">
        <v>194</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1">
      <c r="A485" s="220"/>
      <c r="B485" s="221"/>
      <c r="C485" s="251" t="s">
        <v>1362</v>
      </c>
      <c r="D485" s="238"/>
      <c r="E485" s="238"/>
      <c r="F485" s="238"/>
      <c r="G485" s="238"/>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196</v>
      </c>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30">
        <v>358</v>
      </c>
      <c r="B486" s="231" t="s">
        <v>1365</v>
      </c>
      <c r="C486" s="250" t="s">
        <v>1366</v>
      </c>
      <c r="D486" s="232" t="s">
        <v>364</v>
      </c>
      <c r="E486" s="233">
        <v>2</v>
      </c>
      <c r="F486" s="234"/>
      <c r="G486" s="235">
        <f>ROUND(E486*F486,2)</f>
        <v>0</v>
      </c>
      <c r="H486" s="234"/>
      <c r="I486" s="235">
        <f>ROUND(E486*H486,2)</f>
        <v>0</v>
      </c>
      <c r="J486" s="234"/>
      <c r="K486" s="235">
        <f>ROUND(E486*J486,2)</f>
        <v>0</v>
      </c>
      <c r="L486" s="235">
        <v>21</v>
      </c>
      <c r="M486" s="235">
        <f>G486*(1+L486/100)</f>
        <v>0</v>
      </c>
      <c r="N486" s="235">
        <v>1.4800000000000001E-2</v>
      </c>
      <c r="O486" s="235">
        <f>ROUND(E486*N486,2)</f>
        <v>0.03</v>
      </c>
      <c r="P486" s="235">
        <v>0</v>
      </c>
      <c r="Q486" s="235">
        <f>ROUND(E486*P486,2)</f>
        <v>0</v>
      </c>
      <c r="R486" s="235" t="s">
        <v>617</v>
      </c>
      <c r="S486" s="235" t="s">
        <v>191</v>
      </c>
      <c r="T486" s="236" t="s">
        <v>192</v>
      </c>
      <c r="U486" s="222">
        <v>0.753</v>
      </c>
      <c r="V486" s="222">
        <f>ROUND(E486*U486,2)</f>
        <v>1.51</v>
      </c>
      <c r="W486" s="222"/>
      <c r="X486" s="222" t="s">
        <v>193</v>
      </c>
      <c r="Y486" s="213"/>
      <c r="Z486" s="213"/>
      <c r="AA486" s="213"/>
      <c r="AB486" s="213"/>
      <c r="AC486" s="213"/>
      <c r="AD486" s="213"/>
      <c r="AE486" s="213"/>
      <c r="AF486" s="213"/>
      <c r="AG486" s="213" t="s">
        <v>194</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1" t="s">
        <v>1362</v>
      </c>
      <c r="D487" s="238"/>
      <c r="E487" s="238"/>
      <c r="F487" s="238"/>
      <c r="G487" s="238"/>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196</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39">
        <v>359</v>
      </c>
      <c r="B488" s="240" t="s">
        <v>1367</v>
      </c>
      <c r="C488" s="252" t="s">
        <v>1368</v>
      </c>
      <c r="D488" s="241" t="s">
        <v>364</v>
      </c>
      <c r="E488" s="242">
        <v>6</v>
      </c>
      <c r="F488" s="243"/>
      <c r="G488" s="244">
        <f>ROUND(E488*F488,2)</f>
        <v>0</v>
      </c>
      <c r="H488" s="243"/>
      <c r="I488" s="244">
        <f>ROUND(E488*H488,2)</f>
        <v>0</v>
      </c>
      <c r="J488" s="243"/>
      <c r="K488" s="244">
        <f>ROUND(E488*J488,2)</f>
        <v>0</v>
      </c>
      <c r="L488" s="244">
        <v>21</v>
      </c>
      <c r="M488" s="244">
        <f>G488*(1+L488/100)</f>
        <v>0</v>
      </c>
      <c r="N488" s="244">
        <v>8.0599999999999995E-3</v>
      </c>
      <c r="O488" s="244">
        <f>ROUND(E488*N488,2)</f>
        <v>0.05</v>
      </c>
      <c r="P488" s="244">
        <v>0</v>
      </c>
      <c r="Q488" s="244">
        <f>ROUND(E488*P488,2)</f>
        <v>0</v>
      </c>
      <c r="R488" s="244" t="s">
        <v>617</v>
      </c>
      <c r="S488" s="244" t="s">
        <v>191</v>
      </c>
      <c r="T488" s="245" t="s">
        <v>192</v>
      </c>
      <c r="U488" s="222">
        <v>0.53700000000000003</v>
      </c>
      <c r="V488" s="222">
        <f>ROUND(E488*U488,2)</f>
        <v>3.22</v>
      </c>
      <c r="W488" s="222"/>
      <c r="X488" s="222" t="s">
        <v>193</v>
      </c>
      <c r="Y488" s="213"/>
      <c r="Z488" s="213"/>
      <c r="AA488" s="213"/>
      <c r="AB488" s="213"/>
      <c r="AC488" s="213"/>
      <c r="AD488" s="213"/>
      <c r="AE488" s="213"/>
      <c r="AF488" s="213"/>
      <c r="AG488" s="213" t="s">
        <v>194</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c r="A489" s="239">
        <v>360</v>
      </c>
      <c r="B489" s="240" t="s">
        <v>1369</v>
      </c>
      <c r="C489" s="252" t="s">
        <v>1370</v>
      </c>
      <c r="D489" s="241" t="s">
        <v>364</v>
      </c>
      <c r="E489" s="242">
        <v>4</v>
      </c>
      <c r="F489" s="243"/>
      <c r="G489" s="244">
        <f>ROUND(E489*F489,2)</f>
        <v>0</v>
      </c>
      <c r="H489" s="243"/>
      <c r="I489" s="244">
        <f>ROUND(E489*H489,2)</f>
        <v>0</v>
      </c>
      <c r="J489" s="243"/>
      <c r="K489" s="244">
        <f>ROUND(E489*J489,2)</f>
        <v>0</v>
      </c>
      <c r="L489" s="244">
        <v>21</v>
      </c>
      <c r="M489" s="244">
        <f>G489*(1+L489/100)</f>
        <v>0</v>
      </c>
      <c r="N489" s="244">
        <v>1.0070000000000001E-2</v>
      </c>
      <c r="O489" s="244">
        <f>ROUND(E489*N489,2)</f>
        <v>0.04</v>
      </c>
      <c r="P489" s="244">
        <v>0</v>
      </c>
      <c r="Q489" s="244">
        <f>ROUND(E489*P489,2)</f>
        <v>0</v>
      </c>
      <c r="R489" s="244" t="s">
        <v>617</v>
      </c>
      <c r="S489" s="244" t="s">
        <v>191</v>
      </c>
      <c r="T489" s="245" t="s">
        <v>192</v>
      </c>
      <c r="U489" s="222">
        <v>0.55900000000000005</v>
      </c>
      <c r="V489" s="222">
        <f>ROUND(E489*U489,2)</f>
        <v>2.2400000000000002</v>
      </c>
      <c r="W489" s="222"/>
      <c r="X489" s="222" t="s">
        <v>193</v>
      </c>
      <c r="Y489" s="213"/>
      <c r="Z489" s="213"/>
      <c r="AA489" s="213"/>
      <c r="AB489" s="213"/>
      <c r="AC489" s="213"/>
      <c r="AD489" s="213"/>
      <c r="AE489" s="213"/>
      <c r="AF489" s="213"/>
      <c r="AG489" s="213" t="s">
        <v>194</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39">
        <v>361</v>
      </c>
      <c r="B490" s="240" t="s">
        <v>1371</v>
      </c>
      <c r="C490" s="252" t="s">
        <v>1372</v>
      </c>
      <c r="D490" s="241" t="s">
        <v>364</v>
      </c>
      <c r="E490" s="242">
        <v>55</v>
      </c>
      <c r="F490" s="243"/>
      <c r="G490" s="244">
        <f>ROUND(E490*F490,2)</f>
        <v>0</v>
      </c>
      <c r="H490" s="243"/>
      <c r="I490" s="244">
        <f>ROUND(E490*H490,2)</f>
        <v>0</v>
      </c>
      <c r="J490" s="243"/>
      <c r="K490" s="244">
        <f>ROUND(E490*J490,2)</f>
        <v>0</v>
      </c>
      <c r="L490" s="244">
        <v>21</v>
      </c>
      <c r="M490" s="244">
        <f>G490*(1+L490/100)</f>
        <v>0</v>
      </c>
      <c r="N490" s="244">
        <v>1.21E-2</v>
      </c>
      <c r="O490" s="244">
        <f>ROUND(E490*N490,2)</f>
        <v>0.67</v>
      </c>
      <c r="P490" s="244">
        <v>0</v>
      </c>
      <c r="Q490" s="244">
        <f>ROUND(E490*P490,2)</f>
        <v>0</v>
      </c>
      <c r="R490" s="244" t="s">
        <v>617</v>
      </c>
      <c r="S490" s="244" t="s">
        <v>191</v>
      </c>
      <c r="T490" s="245" t="s">
        <v>192</v>
      </c>
      <c r="U490" s="222">
        <v>0.68700000000000006</v>
      </c>
      <c r="V490" s="222">
        <f>ROUND(E490*U490,2)</f>
        <v>37.79</v>
      </c>
      <c r="W490" s="222"/>
      <c r="X490" s="222" t="s">
        <v>193</v>
      </c>
      <c r="Y490" s="213"/>
      <c r="Z490" s="213"/>
      <c r="AA490" s="213"/>
      <c r="AB490" s="213"/>
      <c r="AC490" s="213"/>
      <c r="AD490" s="213"/>
      <c r="AE490" s="213"/>
      <c r="AF490" s="213"/>
      <c r="AG490" s="213" t="s">
        <v>194</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39">
        <v>362</v>
      </c>
      <c r="B491" s="240" t="s">
        <v>1373</v>
      </c>
      <c r="C491" s="252" t="s">
        <v>1374</v>
      </c>
      <c r="D491" s="241" t="s">
        <v>364</v>
      </c>
      <c r="E491" s="242">
        <v>2</v>
      </c>
      <c r="F491" s="243"/>
      <c r="G491" s="244">
        <f>ROUND(E491*F491,2)</f>
        <v>0</v>
      </c>
      <c r="H491" s="243"/>
      <c r="I491" s="244">
        <f>ROUND(E491*H491,2)</f>
        <v>0</v>
      </c>
      <c r="J491" s="243"/>
      <c r="K491" s="244">
        <f>ROUND(E491*J491,2)</f>
        <v>0</v>
      </c>
      <c r="L491" s="244">
        <v>21</v>
      </c>
      <c r="M491" s="244">
        <f>G491*(1+L491/100)</f>
        <v>0</v>
      </c>
      <c r="N491" s="244">
        <v>2.1649999999999999E-2</v>
      </c>
      <c r="O491" s="244">
        <f>ROUND(E491*N491,2)</f>
        <v>0.04</v>
      </c>
      <c r="P491" s="244">
        <v>0</v>
      </c>
      <c r="Q491" s="244">
        <f>ROUND(E491*P491,2)</f>
        <v>0</v>
      </c>
      <c r="R491" s="244" t="s">
        <v>617</v>
      </c>
      <c r="S491" s="244" t="s">
        <v>191</v>
      </c>
      <c r="T491" s="245" t="s">
        <v>192</v>
      </c>
      <c r="U491" s="222">
        <v>0.94199999999999995</v>
      </c>
      <c r="V491" s="222">
        <f>ROUND(E491*U491,2)</f>
        <v>1.88</v>
      </c>
      <c r="W491" s="222"/>
      <c r="X491" s="222" t="s">
        <v>193</v>
      </c>
      <c r="Y491" s="213"/>
      <c r="Z491" s="213"/>
      <c r="AA491" s="213"/>
      <c r="AB491" s="213"/>
      <c r="AC491" s="213"/>
      <c r="AD491" s="213"/>
      <c r="AE491" s="213"/>
      <c r="AF491" s="213"/>
      <c r="AG491" s="213" t="s">
        <v>194</v>
      </c>
      <c r="AH491" s="213"/>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39">
        <v>363</v>
      </c>
      <c r="B492" s="240" t="s">
        <v>1375</v>
      </c>
      <c r="C492" s="252" t="s">
        <v>1376</v>
      </c>
      <c r="D492" s="241" t="s">
        <v>364</v>
      </c>
      <c r="E492" s="242">
        <v>1</v>
      </c>
      <c r="F492" s="243"/>
      <c r="G492" s="244">
        <f>ROUND(E492*F492,2)</f>
        <v>0</v>
      </c>
      <c r="H492" s="243"/>
      <c r="I492" s="244">
        <f>ROUND(E492*H492,2)</f>
        <v>0</v>
      </c>
      <c r="J492" s="243"/>
      <c r="K492" s="244">
        <f>ROUND(E492*J492,2)</f>
        <v>0</v>
      </c>
      <c r="L492" s="244">
        <v>21</v>
      </c>
      <c r="M492" s="244">
        <f>G492*(1+L492/100)</f>
        <v>0</v>
      </c>
      <c r="N492" s="244">
        <v>3.0100000000000001E-3</v>
      </c>
      <c r="O492" s="244">
        <f>ROUND(E492*N492,2)</f>
        <v>0</v>
      </c>
      <c r="P492" s="244">
        <v>0</v>
      </c>
      <c r="Q492" s="244">
        <f>ROUND(E492*P492,2)</f>
        <v>0</v>
      </c>
      <c r="R492" s="244" t="s">
        <v>617</v>
      </c>
      <c r="S492" s="244" t="s">
        <v>191</v>
      </c>
      <c r="T492" s="245" t="s">
        <v>192</v>
      </c>
      <c r="U492" s="222">
        <v>0.28999999999999998</v>
      </c>
      <c r="V492" s="222">
        <f>ROUND(E492*U492,2)</f>
        <v>0.28999999999999998</v>
      </c>
      <c r="W492" s="222"/>
      <c r="X492" s="222" t="s">
        <v>193</v>
      </c>
      <c r="Y492" s="213"/>
      <c r="Z492" s="213"/>
      <c r="AA492" s="213"/>
      <c r="AB492" s="213"/>
      <c r="AC492" s="213"/>
      <c r="AD492" s="213"/>
      <c r="AE492" s="213"/>
      <c r="AF492" s="213"/>
      <c r="AG492" s="213" t="s">
        <v>194</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39">
        <v>364</v>
      </c>
      <c r="B493" s="240" t="s">
        <v>1377</v>
      </c>
      <c r="C493" s="252" t="s">
        <v>1378</v>
      </c>
      <c r="D493" s="241" t="s">
        <v>364</v>
      </c>
      <c r="E493" s="242">
        <v>1</v>
      </c>
      <c r="F493" s="243"/>
      <c r="G493" s="244">
        <f>ROUND(E493*F493,2)</f>
        <v>0</v>
      </c>
      <c r="H493" s="243"/>
      <c r="I493" s="244">
        <f>ROUND(E493*H493,2)</f>
        <v>0</v>
      </c>
      <c r="J493" s="243"/>
      <c r="K493" s="244">
        <f>ROUND(E493*J493,2)</f>
        <v>0</v>
      </c>
      <c r="L493" s="244">
        <v>21</v>
      </c>
      <c r="M493" s="244">
        <f>G493*(1+L493/100)</f>
        <v>0</v>
      </c>
      <c r="N493" s="244">
        <v>8.2799999999999992E-3</v>
      </c>
      <c r="O493" s="244">
        <f>ROUND(E493*N493,2)</f>
        <v>0.01</v>
      </c>
      <c r="P493" s="244">
        <v>0</v>
      </c>
      <c r="Q493" s="244">
        <f>ROUND(E493*P493,2)</f>
        <v>0</v>
      </c>
      <c r="R493" s="244" t="s">
        <v>617</v>
      </c>
      <c r="S493" s="244" t="s">
        <v>191</v>
      </c>
      <c r="T493" s="245" t="s">
        <v>192</v>
      </c>
      <c r="U493" s="222">
        <v>0.50700000000000001</v>
      </c>
      <c r="V493" s="222">
        <f>ROUND(E493*U493,2)</f>
        <v>0.51</v>
      </c>
      <c r="W493" s="222"/>
      <c r="X493" s="222" t="s">
        <v>193</v>
      </c>
      <c r="Y493" s="213"/>
      <c r="Z493" s="213"/>
      <c r="AA493" s="213"/>
      <c r="AB493" s="213"/>
      <c r="AC493" s="213"/>
      <c r="AD493" s="213"/>
      <c r="AE493" s="213"/>
      <c r="AF493" s="213"/>
      <c r="AG493" s="213" t="s">
        <v>194</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39">
        <v>365</v>
      </c>
      <c r="B494" s="240" t="s">
        <v>1379</v>
      </c>
      <c r="C494" s="252" t="s">
        <v>1380</v>
      </c>
      <c r="D494" s="241" t="s">
        <v>364</v>
      </c>
      <c r="E494" s="242">
        <v>7</v>
      </c>
      <c r="F494" s="243"/>
      <c r="G494" s="244">
        <f>ROUND(E494*F494,2)</f>
        <v>0</v>
      </c>
      <c r="H494" s="243"/>
      <c r="I494" s="244">
        <f>ROUND(E494*H494,2)</f>
        <v>0</v>
      </c>
      <c r="J494" s="243"/>
      <c r="K494" s="244">
        <f>ROUND(E494*J494,2)</f>
        <v>0</v>
      </c>
      <c r="L494" s="244">
        <v>21</v>
      </c>
      <c r="M494" s="244">
        <f>G494*(1+L494/100)</f>
        <v>0</v>
      </c>
      <c r="N494" s="244">
        <v>1.116E-2</v>
      </c>
      <c r="O494" s="244">
        <f>ROUND(E494*N494,2)</f>
        <v>0.08</v>
      </c>
      <c r="P494" s="244">
        <v>0</v>
      </c>
      <c r="Q494" s="244">
        <f>ROUND(E494*P494,2)</f>
        <v>0</v>
      </c>
      <c r="R494" s="244" t="s">
        <v>617</v>
      </c>
      <c r="S494" s="244" t="s">
        <v>191</v>
      </c>
      <c r="T494" s="245" t="s">
        <v>192</v>
      </c>
      <c r="U494" s="222">
        <v>0.56899999999999995</v>
      </c>
      <c r="V494" s="222">
        <f>ROUND(E494*U494,2)</f>
        <v>3.98</v>
      </c>
      <c r="W494" s="222"/>
      <c r="X494" s="222" t="s">
        <v>193</v>
      </c>
      <c r="Y494" s="213"/>
      <c r="Z494" s="213"/>
      <c r="AA494" s="213"/>
      <c r="AB494" s="213"/>
      <c r="AC494" s="213"/>
      <c r="AD494" s="213"/>
      <c r="AE494" s="213"/>
      <c r="AF494" s="213"/>
      <c r="AG494" s="213" t="s">
        <v>194</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ht="22.5" outlineLevel="1">
      <c r="A495" s="239">
        <v>366</v>
      </c>
      <c r="B495" s="240" t="s">
        <v>1381</v>
      </c>
      <c r="C495" s="252" t="s">
        <v>1382</v>
      </c>
      <c r="D495" s="241" t="s">
        <v>364</v>
      </c>
      <c r="E495" s="242">
        <v>89</v>
      </c>
      <c r="F495" s="243"/>
      <c r="G495" s="244">
        <f>ROUND(E495*F495,2)</f>
        <v>0</v>
      </c>
      <c r="H495" s="243"/>
      <c r="I495" s="244">
        <f>ROUND(E495*H495,2)</f>
        <v>0</v>
      </c>
      <c r="J495" s="243"/>
      <c r="K495" s="244">
        <f>ROUND(E495*J495,2)</f>
        <v>0</v>
      </c>
      <c r="L495" s="244">
        <v>21</v>
      </c>
      <c r="M495" s="244">
        <f>G495*(1+L495/100)</f>
        <v>0</v>
      </c>
      <c r="N495" s="244">
        <v>0</v>
      </c>
      <c r="O495" s="244">
        <f>ROUND(E495*N495,2)</f>
        <v>0</v>
      </c>
      <c r="P495" s="244">
        <v>0</v>
      </c>
      <c r="Q495" s="244">
        <f>ROUND(E495*P495,2)</f>
        <v>0</v>
      </c>
      <c r="R495" s="244" t="s">
        <v>617</v>
      </c>
      <c r="S495" s="244" t="s">
        <v>191</v>
      </c>
      <c r="T495" s="245" t="s">
        <v>192</v>
      </c>
      <c r="U495" s="222">
        <v>6.2E-2</v>
      </c>
      <c r="V495" s="222">
        <f>ROUND(E495*U495,2)</f>
        <v>5.52</v>
      </c>
      <c r="W495" s="222"/>
      <c r="X495" s="222" t="s">
        <v>193</v>
      </c>
      <c r="Y495" s="213"/>
      <c r="Z495" s="213"/>
      <c r="AA495" s="213"/>
      <c r="AB495" s="213"/>
      <c r="AC495" s="213"/>
      <c r="AD495" s="213"/>
      <c r="AE495" s="213"/>
      <c r="AF495" s="213"/>
      <c r="AG495" s="213" t="s">
        <v>194</v>
      </c>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39">
        <v>367</v>
      </c>
      <c r="B496" s="240" t="s">
        <v>1383</v>
      </c>
      <c r="C496" s="252" t="s">
        <v>1384</v>
      </c>
      <c r="D496" s="241" t="s">
        <v>300</v>
      </c>
      <c r="E496" s="242">
        <v>5</v>
      </c>
      <c r="F496" s="243"/>
      <c r="G496" s="244">
        <f>ROUND(E496*F496,2)</f>
        <v>0</v>
      </c>
      <c r="H496" s="243"/>
      <c r="I496" s="244">
        <f>ROUND(E496*H496,2)</f>
        <v>0</v>
      </c>
      <c r="J496" s="243"/>
      <c r="K496" s="244">
        <f>ROUND(E496*J496,2)</f>
        <v>0</v>
      </c>
      <c r="L496" s="244">
        <v>21</v>
      </c>
      <c r="M496" s="244">
        <f>G496*(1+L496/100)</f>
        <v>0</v>
      </c>
      <c r="N496" s="244">
        <v>0</v>
      </c>
      <c r="O496" s="244">
        <f>ROUND(E496*N496,2)</f>
        <v>0</v>
      </c>
      <c r="P496" s="244">
        <v>0</v>
      </c>
      <c r="Q496" s="244">
        <f>ROUND(E496*P496,2)</f>
        <v>0</v>
      </c>
      <c r="R496" s="244" t="s">
        <v>617</v>
      </c>
      <c r="S496" s="244" t="s">
        <v>191</v>
      </c>
      <c r="T496" s="245" t="s">
        <v>192</v>
      </c>
      <c r="U496" s="222">
        <v>0.48199999999999998</v>
      </c>
      <c r="V496" s="222">
        <f>ROUND(E496*U496,2)</f>
        <v>2.41</v>
      </c>
      <c r="W496" s="222"/>
      <c r="X496" s="222" t="s">
        <v>193</v>
      </c>
      <c r="Y496" s="213"/>
      <c r="Z496" s="213"/>
      <c r="AA496" s="213"/>
      <c r="AB496" s="213"/>
      <c r="AC496" s="213"/>
      <c r="AD496" s="213"/>
      <c r="AE496" s="213"/>
      <c r="AF496" s="213"/>
      <c r="AG496" s="213" t="s">
        <v>194</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ht="22.5" outlineLevel="1">
      <c r="A497" s="239">
        <v>368</v>
      </c>
      <c r="B497" s="240" t="s">
        <v>1385</v>
      </c>
      <c r="C497" s="252" t="s">
        <v>1386</v>
      </c>
      <c r="D497" s="241" t="s">
        <v>300</v>
      </c>
      <c r="E497" s="242">
        <v>3</v>
      </c>
      <c r="F497" s="243"/>
      <c r="G497" s="244">
        <f>ROUND(E497*F497,2)</f>
        <v>0</v>
      </c>
      <c r="H497" s="243"/>
      <c r="I497" s="244">
        <f>ROUND(E497*H497,2)</f>
        <v>0</v>
      </c>
      <c r="J497" s="243"/>
      <c r="K497" s="244">
        <f>ROUND(E497*J497,2)</f>
        <v>0</v>
      </c>
      <c r="L497" s="244">
        <v>21</v>
      </c>
      <c r="M497" s="244">
        <f>G497*(1+L497/100)</f>
        <v>0</v>
      </c>
      <c r="N497" s="244">
        <v>2.0000000000000001E-4</v>
      </c>
      <c r="O497" s="244">
        <f>ROUND(E497*N497,2)</f>
        <v>0</v>
      </c>
      <c r="P497" s="244">
        <v>0</v>
      </c>
      <c r="Q497" s="244">
        <f>ROUND(E497*P497,2)</f>
        <v>0</v>
      </c>
      <c r="R497" s="244" t="s">
        <v>617</v>
      </c>
      <c r="S497" s="244" t="s">
        <v>191</v>
      </c>
      <c r="T497" s="245" t="s">
        <v>192</v>
      </c>
      <c r="U497" s="222">
        <v>0.14499999999999999</v>
      </c>
      <c r="V497" s="222">
        <f>ROUND(E497*U497,2)</f>
        <v>0.44</v>
      </c>
      <c r="W497" s="222"/>
      <c r="X497" s="222" t="s">
        <v>193</v>
      </c>
      <c r="Y497" s="213"/>
      <c r="Z497" s="213"/>
      <c r="AA497" s="213"/>
      <c r="AB497" s="213"/>
      <c r="AC497" s="213"/>
      <c r="AD497" s="213"/>
      <c r="AE497" s="213"/>
      <c r="AF497" s="213"/>
      <c r="AG497" s="213" t="s">
        <v>194</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ht="22.5" outlineLevel="1">
      <c r="A498" s="239">
        <v>369</v>
      </c>
      <c r="B498" s="240" t="s">
        <v>1387</v>
      </c>
      <c r="C498" s="252" t="s">
        <v>1388</v>
      </c>
      <c r="D498" s="241" t="s">
        <v>300</v>
      </c>
      <c r="E498" s="242">
        <v>2</v>
      </c>
      <c r="F498" s="243"/>
      <c r="G498" s="244">
        <f>ROUND(E498*F498,2)</f>
        <v>0</v>
      </c>
      <c r="H498" s="243"/>
      <c r="I498" s="244">
        <f>ROUND(E498*H498,2)</f>
        <v>0</v>
      </c>
      <c r="J498" s="243"/>
      <c r="K498" s="244">
        <f>ROUND(E498*J498,2)</f>
        <v>0</v>
      </c>
      <c r="L498" s="244">
        <v>21</v>
      </c>
      <c r="M498" s="244">
        <f>G498*(1+L498/100)</f>
        <v>0</v>
      </c>
      <c r="N498" s="244">
        <v>1.6000000000000001E-4</v>
      </c>
      <c r="O498" s="244">
        <f>ROUND(E498*N498,2)</f>
        <v>0</v>
      </c>
      <c r="P498" s="244">
        <v>0</v>
      </c>
      <c r="Q498" s="244">
        <f>ROUND(E498*P498,2)</f>
        <v>0</v>
      </c>
      <c r="R498" s="244" t="s">
        <v>617</v>
      </c>
      <c r="S498" s="244" t="s">
        <v>191</v>
      </c>
      <c r="T498" s="245" t="s">
        <v>192</v>
      </c>
      <c r="U498" s="222">
        <v>0.16600000000000001</v>
      </c>
      <c r="V498" s="222">
        <f>ROUND(E498*U498,2)</f>
        <v>0.33</v>
      </c>
      <c r="W498" s="222"/>
      <c r="X498" s="222" t="s">
        <v>193</v>
      </c>
      <c r="Y498" s="213"/>
      <c r="Z498" s="213"/>
      <c r="AA498" s="213"/>
      <c r="AB498" s="213"/>
      <c r="AC498" s="213"/>
      <c r="AD498" s="213"/>
      <c r="AE498" s="213"/>
      <c r="AF498" s="213"/>
      <c r="AG498" s="213" t="s">
        <v>194</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ht="22.5" outlineLevel="1">
      <c r="A499" s="239">
        <v>370</v>
      </c>
      <c r="B499" s="240" t="s">
        <v>1389</v>
      </c>
      <c r="C499" s="252" t="s">
        <v>1390</v>
      </c>
      <c r="D499" s="241" t="s">
        <v>300</v>
      </c>
      <c r="E499" s="242">
        <v>4</v>
      </c>
      <c r="F499" s="243"/>
      <c r="G499" s="244">
        <f>ROUND(E499*F499,2)</f>
        <v>0</v>
      </c>
      <c r="H499" s="243"/>
      <c r="I499" s="244">
        <f>ROUND(E499*H499,2)</f>
        <v>0</v>
      </c>
      <c r="J499" s="243"/>
      <c r="K499" s="244">
        <f>ROUND(E499*J499,2)</f>
        <v>0</v>
      </c>
      <c r="L499" s="244">
        <v>21</v>
      </c>
      <c r="M499" s="244">
        <f>G499*(1+L499/100)</f>
        <v>0</v>
      </c>
      <c r="N499" s="244">
        <v>2.4000000000000001E-4</v>
      </c>
      <c r="O499" s="244">
        <f>ROUND(E499*N499,2)</f>
        <v>0</v>
      </c>
      <c r="P499" s="244">
        <v>0</v>
      </c>
      <c r="Q499" s="244">
        <f>ROUND(E499*P499,2)</f>
        <v>0</v>
      </c>
      <c r="R499" s="244" t="s">
        <v>617</v>
      </c>
      <c r="S499" s="244" t="s">
        <v>191</v>
      </c>
      <c r="T499" s="245" t="s">
        <v>192</v>
      </c>
      <c r="U499" s="222">
        <v>0.16600000000000001</v>
      </c>
      <c r="V499" s="222">
        <f>ROUND(E499*U499,2)</f>
        <v>0.66</v>
      </c>
      <c r="W499" s="222"/>
      <c r="X499" s="222" t="s">
        <v>193</v>
      </c>
      <c r="Y499" s="213"/>
      <c r="Z499" s="213"/>
      <c r="AA499" s="213"/>
      <c r="AB499" s="213"/>
      <c r="AC499" s="213"/>
      <c r="AD499" s="213"/>
      <c r="AE499" s="213"/>
      <c r="AF499" s="213"/>
      <c r="AG499" s="213" t="s">
        <v>194</v>
      </c>
      <c r="AH499" s="213"/>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ht="22.5" outlineLevel="1">
      <c r="A500" s="239">
        <v>371</v>
      </c>
      <c r="B500" s="240" t="s">
        <v>1391</v>
      </c>
      <c r="C500" s="252" t="s">
        <v>1392</v>
      </c>
      <c r="D500" s="241" t="s">
        <v>300</v>
      </c>
      <c r="E500" s="242">
        <v>1</v>
      </c>
      <c r="F500" s="243"/>
      <c r="G500" s="244">
        <f>ROUND(E500*F500,2)</f>
        <v>0</v>
      </c>
      <c r="H500" s="243"/>
      <c r="I500" s="244">
        <f>ROUND(E500*H500,2)</f>
        <v>0</v>
      </c>
      <c r="J500" s="243"/>
      <c r="K500" s="244">
        <f>ROUND(E500*J500,2)</f>
        <v>0</v>
      </c>
      <c r="L500" s="244">
        <v>21</v>
      </c>
      <c r="M500" s="244">
        <f>G500*(1+L500/100)</f>
        <v>0</v>
      </c>
      <c r="N500" s="244">
        <v>3.8000000000000002E-4</v>
      </c>
      <c r="O500" s="244">
        <f>ROUND(E500*N500,2)</f>
        <v>0</v>
      </c>
      <c r="P500" s="244">
        <v>0</v>
      </c>
      <c r="Q500" s="244">
        <f>ROUND(E500*P500,2)</f>
        <v>0</v>
      </c>
      <c r="R500" s="244" t="s">
        <v>617</v>
      </c>
      <c r="S500" s="244" t="s">
        <v>191</v>
      </c>
      <c r="T500" s="245" t="s">
        <v>192</v>
      </c>
      <c r="U500" s="222">
        <v>0.20599999999999999</v>
      </c>
      <c r="V500" s="222">
        <f>ROUND(E500*U500,2)</f>
        <v>0.21</v>
      </c>
      <c r="W500" s="222"/>
      <c r="X500" s="222" t="s">
        <v>193</v>
      </c>
      <c r="Y500" s="213"/>
      <c r="Z500" s="213"/>
      <c r="AA500" s="213"/>
      <c r="AB500" s="213"/>
      <c r="AC500" s="213"/>
      <c r="AD500" s="213"/>
      <c r="AE500" s="213"/>
      <c r="AF500" s="213"/>
      <c r="AG500" s="213" t="s">
        <v>194</v>
      </c>
      <c r="AH500" s="213"/>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ht="22.5" outlineLevel="1">
      <c r="A501" s="239">
        <v>372</v>
      </c>
      <c r="B501" s="240" t="s">
        <v>1393</v>
      </c>
      <c r="C501" s="252" t="s">
        <v>1394</v>
      </c>
      <c r="D501" s="241" t="s">
        <v>300</v>
      </c>
      <c r="E501" s="242">
        <v>2</v>
      </c>
      <c r="F501" s="243"/>
      <c r="G501" s="244">
        <f>ROUND(E501*F501,2)</f>
        <v>0</v>
      </c>
      <c r="H501" s="243"/>
      <c r="I501" s="244">
        <f>ROUND(E501*H501,2)</f>
        <v>0</v>
      </c>
      <c r="J501" s="243"/>
      <c r="K501" s="244">
        <f>ROUND(E501*J501,2)</f>
        <v>0</v>
      </c>
      <c r="L501" s="244">
        <v>21</v>
      </c>
      <c r="M501" s="244">
        <f>G501*(1+L501/100)</f>
        <v>0</v>
      </c>
      <c r="N501" s="244">
        <v>8.8999999999999995E-4</v>
      </c>
      <c r="O501" s="244">
        <f>ROUND(E501*N501,2)</f>
        <v>0</v>
      </c>
      <c r="P501" s="244">
        <v>0</v>
      </c>
      <c r="Q501" s="244">
        <f>ROUND(E501*P501,2)</f>
        <v>0</v>
      </c>
      <c r="R501" s="244" t="s">
        <v>617</v>
      </c>
      <c r="S501" s="244" t="s">
        <v>191</v>
      </c>
      <c r="T501" s="245" t="s">
        <v>192</v>
      </c>
      <c r="U501" s="222">
        <v>0.26900000000000002</v>
      </c>
      <c r="V501" s="222">
        <f>ROUND(E501*U501,2)</f>
        <v>0.54</v>
      </c>
      <c r="W501" s="222"/>
      <c r="X501" s="222" t="s">
        <v>193</v>
      </c>
      <c r="Y501" s="213"/>
      <c r="Z501" s="213"/>
      <c r="AA501" s="213"/>
      <c r="AB501" s="213"/>
      <c r="AC501" s="213"/>
      <c r="AD501" s="213"/>
      <c r="AE501" s="213"/>
      <c r="AF501" s="213"/>
      <c r="AG501" s="213" t="s">
        <v>194</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33.75" outlineLevel="1">
      <c r="A502" s="239">
        <v>373</v>
      </c>
      <c r="B502" s="240" t="s">
        <v>1395</v>
      </c>
      <c r="C502" s="252" t="s">
        <v>1396</v>
      </c>
      <c r="D502" s="241" t="s">
        <v>300</v>
      </c>
      <c r="E502" s="242">
        <v>2</v>
      </c>
      <c r="F502" s="243"/>
      <c r="G502" s="244">
        <f>ROUND(E502*F502,2)</f>
        <v>0</v>
      </c>
      <c r="H502" s="243"/>
      <c r="I502" s="244">
        <f>ROUND(E502*H502,2)</f>
        <v>0</v>
      </c>
      <c r="J502" s="243"/>
      <c r="K502" s="244">
        <f>ROUND(E502*J502,2)</f>
        <v>0</v>
      </c>
      <c r="L502" s="244">
        <v>21</v>
      </c>
      <c r="M502" s="244">
        <f>G502*(1+L502/100)</f>
        <v>0</v>
      </c>
      <c r="N502" s="244">
        <v>1.7600000000000001E-3</v>
      </c>
      <c r="O502" s="244">
        <f>ROUND(E502*N502,2)</f>
        <v>0</v>
      </c>
      <c r="P502" s="244">
        <v>0</v>
      </c>
      <c r="Q502" s="244">
        <f>ROUND(E502*P502,2)</f>
        <v>0</v>
      </c>
      <c r="R502" s="244" t="s">
        <v>1332</v>
      </c>
      <c r="S502" s="244" t="s">
        <v>191</v>
      </c>
      <c r="T502" s="245" t="s">
        <v>192</v>
      </c>
      <c r="U502" s="222">
        <v>1.1120000000000001</v>
      </c>
      <c r="V502" s="222">
        <f>ROUND(E502*U502,2)</f>
        <v>2.2200000000000002</v>
      </c>
      <c r="W502" s="222"/>
      <c r="X502" s="222" t="s">
        <v>193</v>
      </c>
      <c r="Y502" s="213"/>
      <c r="Z502" s="213"/>
      <c r="AA502" s="213"/>
      <c r="AB502" s="213"/>
      <c r="AC502" s="213"/>
      <c r="AD502" s="213"/>
      <c r="AE502" s="213"/>
      <c r="AF502" s="213"/>
      <c r="AG502" s="213" t="s">
        <v>194</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ht="22.5" outlineLevel="1">
      <c r="A503" s="239">
        <v>374</v>
      </c>
      <c r="B503" s="240" t="s">
        <v>1397</v>
      </c>
      <c r="C503" s="252" t="s">
        <v>1398</v>
      </c>
      <c r="D503" s="241" t="s">
        <v>300</v>
      </c>
      <c r="E503" s="242">
        <v>1</v>
      </c>
      <c r="F503" s="243"/>
      <c r="G503" s="244">
        <f>ROUND(E503*F503,2)</f>
        <v>0</v>
      </c>
      <c r="H503" s="243"/>
      <c r="I503" s="244">
        <f>ROUND(E503*H503,2)</f>
        <v>0</v>
      </c>
      <c r="J503" s="243"/>
      <c r="K503" s="244">
        <f>ROUND(E503*J503,2)</f>
        <v>0</v>
      </c>
      <c r="L503" s="244">
        <v>21</v>
      </c>
      <c r="M503" s="244">
        <f>G503*(1+L503/100)</f>
        <v>0</v>
      </c>
      <c r="N503" s="244">
        <v>4.2399999999999998E-3</v>
      </c>
      <c r="O503" s="244">
        <f>ROUND(E503*N503,2)</f>
        <v>0</v>
      </c>
      <c r="P503" s="244">
        <v>0</v>
      </c>
      <c r="Q503" s="244">
        <f>ROUND(E503*P503,2)</f>
        <v>0</v>
      </c>
      <c r="R503" s="244" t="s">
        <v>1332</v>
      </c>
      <c r="S503" s="244" t="s">
        <v>191</v>
      </c>
      <c r="T503" s="245" t="s">
        <v>192</v>
      </c>
      <c r="U503" s="222">
        <v>0.151</v>
      </c>
      <c r="V503" s="222">
        <f>ROUND(E503*U503,2)</f>
        <v>0.15</v>
      </c>
      <c r="W503" s="222"/>
      <c r="X503" s="222" t="s">
        <v>193</v>
      </c>
      <c r="Y503" s="213"/>
      <c r="Z503" s="213"/>
      <c r="AA503" s="213"/>
      <c r="AB503" s="213"/>
      <c r="AC503" s="213"/>
      <c r="AD503" s="213"/>
      <c r="AE503" s="213"/>
      <c r="AF503" s="213"/>
      <c r="AG503" s="213" t="s">
        <v>194</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39">
        <v>375</v>
      </c>
      <c r="B504" s="240" t="s">
        <v>1399</v>
      </c>
      <c r="C504" s="252" t="s">
        <v>1400</v>
      </c>
      <c r="D504" s="241" t="s">
        <v>300</v>
      </c>
      <c r="E504" s="242">
        <v>1</v>
      </c>
      <c r="F504" s="243"/>
      <c r="G504" s="244">
        <f>ROUND(E504*F504,2)</f>
        <v>0</v>
      </c>
      <c r="H504" s="243"/>
      <c r="I504" s="244">
        <f>ROUND(E504*H504,2)</f>
        <v>0</v>
      </c>
      <c r="J504" s="243"/>
      <c r="K504" s="244">
        <f>ROUND(E504*J504,2)</f>
        <v>0</v>
      </c>
      <c r="L504" s="244">
        <v>21</v>
      </c>
      <c r="M504" s="244">
        <f>G504*(1+L504/100)</f>
        <v>0</v>
      </c>
      <c r="N504" s="244">
        <v>7.5000000000000002E-4</v>
      </c>
      <c r="O504" s="244">
        <f>ROUND(E504*N504,2)</f>
        <v>0</v>
      </c>
      <c r="P504" s="244">
        <v>0</v>
      </c>
      <c r="Q504" s="244">
        <f>ROUND(E504*P504,2)</f>
        <v>0</v>
      </c>
      <c r="R504" s="244" t="s">
        <v>1332</v>
      </c>
      <c r="S504" s="244" t="s">
        <v>191</v>
      </c>
      <c r="T504" s="245" t="s">
        <v>192</v>
      </c>
      <c r="U504" s="222">
        <v>0.20599999999999999</v>
      </c>
      <c r="V504" s="222">
        <f>ROUND(E504*U504,2)</f>
        <v>0.21</v>
      </c>
      <c r="W504" s="222"/>
      <c r="X504" s="222" t="s">
        <v>193</v>
      </c>
      <c r="Y504" s="213"/>
      <c r="Z504" s="213"/>
      <c r="AA504" s="213"/>
      <c r="AB504" s="213"/>
      <c r="AC504" s="213"/>
      <c r="AD504" s="213"/>
      <c r="AE504" s="213"/>
      <c r="AF504" s="213"/>
      <c r="AG504" s="213" t="s">
        <v>194</v>
      </c>
      <c r="AH504" s="213"/>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39">
        <v>376</v>
      </c>
      <c r="B505" s="240" t="s">
        <v>1401</v>
      </c>
      <c r="C505" s="252" t="s">
        <v>1402</v>
      </c>
      <c r="D505" s="241" t="s">
        <v>300</v>
      </c>
      <c r="E505" s="242">
        <v>1</v>
      </c>
      <c r="F505" s="243"/>
      <c r="G505" s="244">
        <f>ROUND(E505*F505,2)</f>
        <v>0</v>
      </c>
      <c r="H505" s="243"/>
      <c r="I505" s="244">
        <f>ROUND(E505*H505,2)</f>
        <v>0</v>
      </c>
      <c r="J505" s="243"/>
      <c r="K505" s="244">
        <f>ROUND(E505*J505,2)</f>
        <v>0</v>
      </c>
      <c r="L505" s="244">
        <v>21</v>
      </c>
      <c r="M505" s="244">
        <f>G505*(1+L505/100)</f>
        <v>0</v>
      </c>
      <c r="N505" s="244">
        <v>7.5000000000000002E-4</v>
      </c>
      <c r="O505" s="244">
        <f>ROUND(E505*N505,2)</f>
        <v>0</v>
      </c>
      <c r="P505" s="244">
        <v>0</v>
      </c>
      <c r="Q505" s="244">
        <f>ROUND(E505*P505,2)</f>
        <v>0</v>
      </c>
      <c r="R505" s="244" t="s">
        <v>1332</v>
      </c>
      <c r="S505" s="244" t="s">
        <v>191</v>
      </c>
      <c r="T505" s="245" t="s">
        <v>192</v>
      </c>
      <c r="U505" s="222">
        <v>0.20599999999999999</v>
      </c>
      <c r="V505" s="222">
        <f>ROUND(E505*U505,2)</f>
        <v>0.21</v>
      </c>
      <c r="W505" s="222"/>
      <c r="X505" s="222" t="s">
        <v>193</v>
      </c>
      <c r="Y505" s="213"/>
      <c r="Z505" s="213"/>
      <c r="AA505" s="213"/>
      <c r="AB505" s="213"/>
      <c r="AC505" s="213"/>
      <c r="AD505" s="213"/>
      <c r="AE505" s="213"/>
      <c r="AF505" s="213"/>
      <c r="AG505" s="213" t="s">
        <v>194</v>
      </c>
      <c r="AH505" s="213"/>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c r="A506" s="239">
        <v>377</v>
      </c>
      <c r="B506" s="240" t="s">
        <v>1403</v>
      </c>
      <c r="C506" s="252" t="s">
        <v>1404</v>
      </c>
      <c r="D506" s="241" t="s">
        <v>300</v>
      </c>
      <c r="E506" s="242">
        <v>2</v>
      </c>
      <c r="F506" s="243"/>
      <c r="G506" s="244">
        <f>ROUND(E506*F506,2)</f>
        <v>0</v>
      </c>
      <c r="H506" s="243"/>
      <c r="I506" s="244">
        <f>ROUND(E506*H506,2)</f>
        <v>0</v>
      </c>
      <c r="J506" s="243"/>
      <c r="K506" s="244">
        <f>ROUND(E506*J506,2)</f>
        <v>0</v>
      </c>
      <c r="L506" s="244">
        <v>21</v>
      </c>
      <c r="M506" s="244">
        <f>G506*(1+L506/100)</f>
        <v>0</v>
      </c>
      <c r="N506" s="244">
        <v>2.97E-3</v>
      </c>
      <c r="O506" s="244">
        <f>ROUND(E506*N506,2)</f>
        <v>0.01</v>
      </c>
      <c r="P506" s="244">
        <v>0</v>
      </c>
      <c r="Q506" s="244">
        <f>ROUND(E506*P506,2)</f>
        <v>0</v>
      </c>
      <c r="R506" s="244" t="s">
        <v>1332</v>
      </c>
      <c r="S506" s="244" t="s">
        <v>191</v>
      </c>
      <c r="T506" s="245" t="s">
        <v>192</v>
      </c>
      <c r="U506" s="222">
        <v>0.433</v>
      </c>
      <c r="V506" s="222">
        <f>ROUND(E506*U506,2)</f>
        <v>0.87</v>
      </c>
      <c r="W506" s="222"/>
      <c r="X506" s="222" t="s">
        <v>193</v>
      </c>
      <c r="Y506" s="213"/>
      <c r="Z506" s="213"/>
      <c r="AA506" s="213"/>
      <c r="AB506" s="213"/>
      <c r="AC506" s="213"/>
      <c r="AD506" s="213"/>
      <c r="AE506" s="213"/>
      <c r="AF506" s="213"/>
      <c r="AG506" s="213" t="s">
        <v>194</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c r="A507" s="230">
        <v>378</v>
      </c>
      <c r="B507" s="231" t="s">
        <v>1405</v>
      </c>
      <c r="C507" s="250" t="s">
        <v>1406</v>
      </c>
      <c r="D507" s="232" t="s">
        <v>364</v>
      </c>
      <c r="E507" s="233">
        <v>89</v>
      </c>
      <c r="F507" s="234"/>
      <c r="G507" s="235">
        <f>ROUND(E507*F507,2)</f>
        <v>0</v>
      </c>
      <c r="H507" s="234"/>
      <c r="I507" s="235">
        <f>ROUND(E507*H507,2)</f>
        <v>0</v>
      </c>
      <c r="J507" s="234"/>
      <c r="K507" s="235">
        <f>ROUND(E507*J507,2)</f>
        <v>0</v>
      </c>
      <c r="L507" s="235">
        <v>21</v>
      </c>
      <c r="M507" s="235">
        <f>G507*(1+L507/100)</f>
        <v>0</v>
      </c>
      <c r="N507" s="235">
        <v>6.9999999999999994E-5</v>
      </c>
      <c r="O507" s="235">
        <f>ROUND(E507*N507,2)</f>
        <v>0.01</v>
      </c>
      <c r="P507" s="235">
        <v>0</v>
      </c>
      <c r="Q507" s="235">
        <f>ROUND(E507*P507,2)</f>
        <v>0</v>
      </c>
      <c r="R507" s="235" t="s">
        <v>810</v>
      </c>
      <c r="S507" s="235" t="s">
        <v>191</v>
      </c>
      <c r="T507" s="236" t="s">
        <v>192</v>
      </c>
      <c r="U507" s="222">
        <v>8.6999999999999994E-2</v>
      </c>
      <c r="V507" s="222">
        <f>ROUND(E507*U507,2)</f>
        <v>7.74</v>
      </c>
      <c r="W507" s="222"/>
      <c r="X507" s="222" t="s">
        <v>193</v>
      </c>
      <c r="Y507" s="213"/>
      <c r="Z507" s="213"/>
      <c r="AA507" s="213"/>
      <c r="AB507" s="213"/>
      <c r="AC507" s="213"/>
      <c r="AD507" s="213"/>
      <c r="AE507" s="213"/>
      <c r="AF507" s="213"/>
      <c r="AG507" s="213" t="s">
        <v>194</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c r="A508" s="220"/>
      <c r="B508" s="221"/>
      <c r="C508" s="251" t="s">
        <v>1407</v>
      </c>
      <c r="D508" s="238"/>
      <c r="E508" s="238"/>
      <c r="F508" s="238"/>
      <c r="G508" s="238"/>
      <c r="H508" s="222"/>
      <c r="I508" s="222"/>
      <c r="J508" s="222"/>
      <c r="K508" s="222"/>
      <c r="L508" s="222"/>
      <c r="M508" s="222"/>
      <c r="N508" s="222"/>
      <c r="O508" s="222"/>
      <c r="P508" s="222"/>
      <c r="Q508" s="222"/>
      <c r="R508" s="222"/>
      <c r="S508" s="222"/>
      <c r="T508" s="222"/>
      <c r="U508" s="222"/>
      <c r="V508" s="222"/>
      <c r="W508" s="222"/>
      <c r="X508" s="222"/>
      <c r="Y508" s="213"/>
      <c r="Z508" s="213"/>
      <c r="AA508" s="213"/>
      <c r="AB508" s="213"/>
      <c r="AC508" s="213"/>
      <c r="AD508" s="213"/>
      <c r="AE508" s="213"/>
      <c r="AF508" s="213"/>
      <c r="AG508" s="213" t="s">
        <v>196</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39">
        <v>379</v>
      </c>
      <c r="B509" s="240" t="s">
        <v>1408</v>
      </c>
      <c r="C509" s="252" t="s">
        <v>1409</v>
      </c>
      <c r="D509" s="241" t="s">
        <v>300</v>
      </c>
      <c r="E509" s="242">
        <v>1</v>
      </c>
      <c r="F509" s="243"/>
      <c r="G509" s="244">
        <f>ROUND(E509*F509,2)</f>
        <v>0</v>
      </c>
      <c r="H509" s="243"/>
      <c r="I509" s="244">
        <f>ROUND(E509*H509,2)</f>
        <v>0</v>
      </c>
      <c r="J509" s="243"/>
      <c r="K509" s="244">
        <f>ROUND(E509*J509,2)</f>
        <v>0</v>
      </c>
      <c r="L509" s="244">
        <v>21</v>
      </c>
      <c r="M509" s="244">
        <f>G509*(1+L509/100)</f>
        <v>0</v>
      </c>
      <c r="N509" s="244">
        <v>0</v>
      </c>
      <c r="O509" s="244">
        <f>ROUND(E509*N509,2)</f>
        <v>0</v>
      </c>
      <c r="P509" s="244">
        <v>0</v>
      </c>
      <c r="Q509" s="244">
        <f>ROUND(E509*P509,2)</f>
        <v>0</v>
      </c>
      <c r="R509" s="244"/>
      <c r="S509" s="244" t="s">
        <v>400</v>
      </c>
      <c r="T509" s="245" t="s">
        <v>401</v>
      </c>
      <c r="U509" s="222">
        <v>0</v>
      </c>
      <c r="V509" s="222">
        <f>ROUND(E509*U509,2)</f>
        <v>0</v>
      </c>
      <c r="W509" s="222"/>
      <c r="X509" s="222" t="s">
        <v>193</v>
      </c>
      <c r="Y509" s="213"/>
      <c r="Z509" s="213"/>
      <c r="AA509" s="213"/>
      <c r="AB509" s="213"/>
      <c r="AC509" s="213"/>
      <c r="AD509" s="213"/>
      <c r="AE509" s="213"/>
      <c r="AF509" s="213"/>
      <c r="AG509" s="213" t="s">
        <v>194</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39">
        <v>380</v>
      </c>
      <c r="B510" s="240" t="s">
        <v>1410</v>
      </c>
      <c r="C510" s="252" t="s">
        <v>1411</v>
      </c>
      <c r="D510" s="241" t="s">
        <v>300</v>
      </c>
      <c r="E510" s="242">
        <v>1</v>
      </c>
      <c r="F510" s="243"/>
      <c r="G510" s="244">
        <f>ROUND(E510*F510,2)</f>
        <v>0</v>
      </c>
      <c r="H510" s="243"/>
      <c r="I510" s="244">
        <f>ROUND(E510*H510,2)</f>
        <v>0</v>
      </c>
      <c r="J510" s="243"/>
      <c r="K510" s="244">
        <f>ROUND(E510*J510,2)</f>
        <v>0</v>
      </c>
      <c r="L510" s="244">
        <v>21</v>
      </c>
      <c r="M510" s="244">
        <f>G510*(1+L510/100)</f>
        <v>0</v>
      </c>
      <c r="N510" s="244">
        <v>0</v>
      </c>
      <c r="O510" s="244">
        <f>ROUND(E510*N510,2)</f>
        <v>0</v>
      </c>
      <c r="P510" s="244">
        <v>0</v>
      </c>
      <c r="Q510" s="244">
        <f>ROUND(E510*P510,2)</f>
        <v>0</v>
      </c>
      <c r="R510" s="244"/>
      <c r="S510" s="244" t="s">
        <v>400</v>
      </c>
      <c r="T510" s="245" t="s">
        <v>401</v>
      </c>
      <c r="U510" s="222">
        <v>0</v>
      </c>
      <c r="V510" s="222">
        <f>ROUND(E510*U510,2)</f>
        <v>0</v>
      </c>
      <c r="W510" s="222"/>
      <c r="X510" s="222" t="s">
        <v>193</v>
      </c>
      <c r="Y510" s="213"/>
      <c r="Z510" s="213"/>
      <c r="AA510" s="213"/>
      <c r="AB510" s="213"/>
      <c r="AC510" s="213"/>
      <c r="AD510" s="213"/>
      <c r="AE510" s="213"/>
      <c r="AF510" s="213"/>
      <c r="AG510" s="213" t="s">
        <v>194</v>
      </c>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39">
        <v>381</v>
      </c>
      <c r="B511" s="240" t="s">
        <v>1412</v>
      </c>
      <c r="C511" s="252" t="s">
        <v>1413</v>
      </c>
      <c r="D511" s="241" t="s">
        <v>625</v>
      </c>
      <c r="E511" s="242">
        <v>1</v>
      </c>
      <c r="F511" s="243"/>
      <c r="G511" s="244">
        <f>ROUND(E511*F511,2)</f>
        <v>0</v>
      </c>
      <c r="H511" s="243"/>
      <c r="I511" s="244">
        <f>ROUND(E511*H511,2)</f>
        <v>0</v>
      </c>
      <c r="J511" s="243"/>
      <c r="K511" s="244">
        <f>ROUND(E511*J511,2)</f>
        <v>0</v>
      </c>
      <c r="L511" s="244">
        <v>21</v>
      </c>
      <c r="M511" s="244">
        <f>G511*(1+L511/100)</f>
        <v>0</v>
      </c>
      <c r="N511" s="244">
        <v>0</v>
      </c>
      <c r="O511" s="244">
        <f>ROUND(E511*N511,2)</f>
        <v>0</v>
      </c>
      <c r="P511" s="244">
        <v>0</v>
      </c>
      <c r="Q511" s="244">
        <f>ROUND(E511*P511,2)</f>
        <v>0</v>
      </c>
      <c r="R511" s="244"/>
      <c r="S511" s="244" t="s">
        <v>400</v>
      </c>
      <c r="T511" s="245" t="s">
        <v>401</v>
      </c>
      <c r="U511" s="222">
        <v>0</v>
      </c>
      <c r="V511" s="222">
        <f>ROUND(E511*U511,2)</f>
        <v>0</v>
      </c>
      <c r="W511" s="222"/>
      <c r="X511" s="222" t="s">
        <v>193</v>
      </c>
      <c r="Y511" s="213"/>
      <c r="Z511" s="213"/>
      <c r="AA511" s="213"/>
      <c r="AB511" s="213"/>
      <c r="AC511" s="213"/>
      <c r="AD511" s="213"/>
      <c r="AE511" s="213"/>
      <c r="AF511" s="213"/>
      <c r="AG511" s="213" t="s">
        <v>194</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30">
        <v>382</v>
      </c>
      <c r="B512" s="231" t="s">
        <v>1414</v>
      </c>
      <c r="C512" s="250" t="s">
        <v>1415</v>
      </c>
      <c r="D512" s="232" t="s">
        <v>258</v>
      </c>
      <c r="E512" s="233">
        <v>1.2045399999999999</v>
      </c>
      <c r="F512" s="234"/>
      <c r="G512" s="235">
        <f>ROUND(E512*F512,2)</f>
        <v>0</v>
      </c>
      <c r="H512" s="234"/>
      <c r="I512" s="235">
        <f>ROUND(E512*H512,2)</f>
        <v>0</v>
      </c>
      <c r="J512" s="234"/>
      <c r="K512" s="235">
        <f>ROUND(E512*J512,2)</f>
        <v>0</v>
      </c>
      <c r="L512" s="235">
        <v>21</v>
      </c>
      <c r="M512" s="235">
        <f>G512*(1+L512/100)</f>
        <v>0</v>
      </c>
      <c r="N512" s="235">
        <v>0</v>
      </c>
      <c r="O512" s="235">
        <f>ROUND(E512*N512,2)</f>
        <v>0</v>
      </c>
      <c r="P512" s="235">
        <v>0</v>
      </c>
      <c r="Q512" s="235">
        <f>ROUND(E512*P512,2)</f>
        <v>0</v>
      </c>
      <c r="R512" s="235" t="s">
        <v>617</v>
      </c>
      <c r="S512" s="235" t="s">
        <v>191</v>
      </c>
      <c r="T512" s="236" t="s">
        <v>865</v>
      </c>
      <c r="U512" s="222">
        <v>1.333</v>
      </c>
      <c r="V512" s="222">
        <f>ROUND(E512*U512,2)</f>
        <v>1.61</v>
      </c>
      <c r="W512" s="222"/>
      <c r="X512" s="222" t="s">
        <v>523</v>
      </c>
      <c r="Y512" s="213"/>
      <c r="Z512" s="213"/>
      <c r="AA512" s="213"/>
      <c r="AB512" s="213"/>
      <c r="AC512" s="213"/>
      <c r="AD512" s="213"/>
      <c r="AE512" s="213"/>
      <c r="AF512" s="213"/>
      <c r="AG512" s="213" t="s">
        <v>524</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1" t="s">
        <v>648</v>
      </c>
      <c r="D513" s="238"/>
      <c r="E513" s="238"/>
      <c r="F513" s="238"/>
      <c r="G513" s="238"/>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196</v>
      </c>
      <c r="AH513" s="213"/>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c r="A514" s="224" t="s">
        <v>185</v>
      </c>
      <c r="B514" s="225" t="s">
        <v>123</v>
      </c>
      <c r="C514" s="249" t="s">
        <v>124</v>
      </c>
      <c r="D514" s="226"/>
      <c r="E514" s="227"/>
      <c r="F514" s="228"/>
      <c r="G514" s="228">
        <f>SUMIF(AG515:AG573,"&lt;&gt;NOR",G515:G573)</f>
        <v>0</v>
      </c>
      <c r="H514" s="228"/>
      <c r="I514" s="228">
        <f>SUM(I515:I573)</f>
        <v>0</v>
      </c>
      <c r="J514" s="228"/>
      <c r="K514" s="228">
        <f>SUM(K515:K573)</f>
        <v>0</v>
      </c>
      <c r="L514" s="228"/>
      <c r="M514" s="228">
        <f>SUM(M515:M573)</f>
        <v>0</v>
      </c>
      <c r="N514" s="228"/>
      <c r="O514" s="228">
        <f>SUM(O515:O573)</f>
        <v>2.2200000000000002</v>
      </c>
      <c r="P514" s="228"/>
      <c r="Q514" s="228">
        <f>SUM(Q515:Q573)</f>
        <v>0</v>
      </c>
      <c r="R514" s="228"/>
      <c r="S514" s="228"/>
      <c r="T514" s="229"/>
      <c r="U514" s="223"/>
      <c r="V514" s="223">
        <f>SUM(V515:V573)</f>
        <v>164.66000000000003</v>
      </c>
      <c r="W514" s="223"/>
      <c r="X514" s="223"/>
      <c r="AG514" t="s">
        <v>186</v>
      </c>
    </row>
    <row r="515" spans="1:60" outlineLevel="1">
      <c r="A515" s="230">
        <v>383</v>
      </c>
      <c r="B515" s="231" t="s">
        <v>1416</v>
      </c>
      <c r="C515" s="250" t="s">
        <v>1417</v>
      </c>
      <c r="D515" s="232" t="s">
        <v>300</v>
      </c>
      <c r="E515" s="233">
        <v>12</v>
      </c>
      <c r="F515" s="234"/>
      <c r="G515" s="235">
        <f>ROUND(E515*F515,2)</f>
        <v>0</v>
      </c>
      <c r="H515" s="234"/>
      <c r="I515" s="235">
        <f>ROUND(E515*H515,2)</f>
        <v>0</v>
      </c>
      <c r="J515" s="234"/>
      <c r="K515" s="235">
        <f>ROUND(E515*J515,2)</f>
        <v>0</v>
      </c>
      <c r="L515" s="235">
        <v>21</v>
      </c>
      <c r="M515" s="235">
        <f>G515*(1+L515/100)</f>
        <v>0</v>
      </c>
      <c r="N515" s="235">
        <v>7.1459999999999996E-2</v>
      </c>
      <c r="O515" s="235">
        <f>ROUND(E515*N515,2)</f>
        <v>0.86</v>
      </c>
      <c r="P515" s="235">
        <v>0</v>
      </c>
      <c r="Q515" s="235">
        <f>ROUND(E515*P515,2)</f>
        <v>0</v>
      </c>
      <c r="R515" s="235" t="s">
        <v>617</v>
      </c>
      <c r="S515" s="235" t="s">
        <v>191</v>
      </c>
      <c r="T515" s="236" t="s">
        <v>192</v>
      </c>
      <c r="U515" s="222">
        <v>1.458</v>
      </c>
      <c r="V515" s="222">
        <f>ROUND(E515*U515,2)</f>
        <v>17.5</v>
      </c>
      <c r="W515" s="222"/>
      <c r="X515" s="222" t="s">
        <v>193</v>
      </c>
      <c r="Y515" s="213"/>
      <c r="Z515" s="213"/>
      <c r="AA515" s="213"/>
      <c r="AB515" s="213"/>
      <c r="AC515" s="213"/>
      <c r="AD515" s="213"/>
      <c r="AE515" s="213"/>
      <c r="AF515" s="213"/>
      <c r="AG515" s="213" t="s">
        <v>194</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1" t="s">
        <v>1418</v>
      </c>
      <c r="D516" s="238"/>
      <c r="E516" s="238"/>
      <c r="F516" s="238"/>
      <c r="G516" s="238"/>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196</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30">
        <v>384</v>
      </c>
      <c r="B517" s="231" t="s">
        <v>1419</v>
      </c>
      <c r="C517" s="250" t="s">
        <v>1420</v>
      </c>
      <c r="D517" s="232" t="s">
        <v>300</v>
      </c>
      <c r="E517" s="233">
        <v>3</v>
      </c>
      <c r="F517" s="234"/>
      <c r="G517" s="235">
        <f>ROUND(E517*F517,2)</f>
        <v>0</v>
      </c>
      <c r="H517" s="234"/>
      <c r="I517" s="235">
        <f>ROUND(E517*H517,2)</f>
        <v>0</v>
      </c>
      <c r="J517" s="234"/>
      <c r="K517" s="235">
        <f>ROUND(E517*J517,2)</f>
        <v>0</v>
      </c>
      <c r="L517" s="235">
        <v>21</v>
      </c>
      <c r="M517" s="235">
        <f>G517*(1+L517/100)</f>
        <v>0</v>
      </c>
      <c r="N517" s="235">
        <v>7.9659999999999995E-2</v>
      </c>
      <c r="O517" s="235">
        <f>ROUND(E517*N517,2)</f>
        <v>0.24</v>
      </c>
      <c r="P517" s="235">
        <v>0</v>
      </c>
      <c r="Q517" s="235">
        <f>ROUND(E517*P517,2)</f>
        <v>0</v>
      </c>
      <c r="R517" s="235" t="s">
        <v>617</v>
      </c>
      <c r="S517" s="235" t="s">
        <v>191</v>
      </c>
      <c r="T517" s="236" t="s">
        <v>192</v>
      </c>
      <c r="U517" s="222">
        <v>1.508</v>
      </c>
      <c r="V517" s="222">
        <f>ROUND(E517*U517,2)</f>
        <v>4.5199999999999996</v>
      </c>
      <c r="W517" s="222"/>
      <c r="X517" s="222" t="s">
        <v>193</v>
      </c>
      <c r="Y517" s="213"/>
      <c r="Z517" s="213"/>
      <c r="AA517" s="213"/>
      <c r="AB517" s="213"/>
      <c r="AC517" s="213"/>
      <c r="AD517" s="213"/>
      <c r="AE517" s="213"/>
      <c r="AF517" s="213"/>
      <c r="AG517" s="213" t="s">
        <v>194</v>
      </c>
      <c r="AH517" s="213"/>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1" t="s">
        <v>1418</v>
      </c>
      <c r="D518" s="238"/>
      <c r="E518" s="238"/>
      <c r="F518" s="238"/>
      <c r="G518" s="238"/>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196</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c r="A519" s="230">
        <v>385</v>
      </c>
      <c r="B519" s="231" t="s">
        <v>1421</v>
      </c>
      <c r="C519" s="250" t="s">
        <v>1422</v>
      </c>
      <c r="D519" s="232" t="s">
        <v>300</v>
      </c>
      <c r="E519" s="233">
        <v>3</v>
      </c>
      <c r="F519" s="234"/>
      <c r="G519" s="235">
        <f>ROUND(E519*F519,2)</f>
        <v>0</v>
      </c>
      <c r="H519" s="234"/>
      <c r="I519" s="235">
        <f>ROUND(E519*H519,2)</f>
        <v>0</v>
      </c>
      <c r="J519" s="234"/>
      <c r="K519" s="235">
        <f>ROUND(E519*J519,2)</f>
        <v>0</v>
      </c>
      <c r="L519" s="235">
        <v>21</v>
      </c>
      <c r="M519" s="235">
        <f>G519*(1+L519/100)</f>
        <v>0</v>
      </c>
      <c r="N519" s="235">
        <v>8.7889999999999996E-2</v>
      </c>
      <c r="O519" s="235">
        <f>ROUND(E519*N519,2)</f>
        <v>0.26</v>
      </c>
      <c r="P519" s="235">
        <v>0</v>
      </c>
      <c r="Q519" s="235">
        <f>ROUND(E519*P519,2)</f>
        <v>0</v>
      </c>
      <c r="R519" s="235" t="s">
        <v>617</v>
      </c>
      <c r="S519" s="235" t="s">
        <v>191</v>
      </c>
      <c r="T519" s="236" t="s">
        <v>192</v>
      </c>
      <c r="U519" s="222">
        <v>1.5580000000000001</v>
      </c>
      <c r="V519" s="222">
        <f>ROUND(E519*U519,2)</f>
        <v>4.67</v>
      </c>
      <c r="W519" s="222"/>
      <c r="X519" s="222" t="s">
        <v>193</v>
      </c>
      <c r="Y519" s="213"/>
      <c r="Z519" s="213"/>
      <c r="AA519" s="213"/>
      <c r="AB519" s="213"/>
      <c r="AC519" s="213"/>
      <c r="AD519" s="213"/>
      <c r="AE519" s="213"/>
      <c r="AF519" s="213"/>
      <c r="AG519" s="213" t="s">
        <v>194</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c r="A520" s="220"/>
      <c r="B520" s="221"/>
      <c r="C520" s="251" t="s">
        <v>1418</v>
      </c>
      <c r="D520" s="238"/>
      <c r="E520" s="238"/>
      <c r="F520" s="238"/>
      <c r="G520" s="238"/>
      <c r="H520" s="222"/>
      <c r="I520" s="222"/>
      <c r="J520" s="222"/>
      <c r="K520" s="222"/>
      <c r="L520" s="222"/>
      <c r="M520" s="222"/>
      <c r="N520" s="222"/>
      <c r="O520" s="222"/>
      <c r="P520" s="222"/>
      <c r="Q520" s="222"/>
      <c r="R520" s="222"/>
      <c r="S520" s="222"/>
      <c r="T520" s="222"/>
      <c r="U520" s="222"/>
      <c r="V520" s="222"/>
      <c r="W520" s="222"/>
      <c r="X520" s="222"/>
      <c r="Y520" s="213"/>
      <c r="Z520" s="213"/>
      <c r="AA520" s="213"/>
      <c r="AB520" s="213"/>
      <c r="AC520" s="213"/>
      <c r="AD520" s="213"/>
      <c r="AE520" s="213"/>
      <c r="AF520" s="213"/>
      <c r="AG520" s="213" t="s">
        <v>196</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ht="22.5" outlineLevel="1">
      <c r="A521" s="239">
        <v>386</v>
      </c>
      <c r="B521" s="240" t="s">
        <v>623</v>
      </c>
      <c r="C521" s="252" t="s">
        <v>624</v>
      </c>
      <c r="D521" s="241" t="s">
        <v>625</v>
      </c>
      <c r="E521" s="242">
        <v>24</v>
      </c>
      <c r="F521" s="243"/>
      <c r="G521" s="244">
        <f>ROUND(E521*F521,2)</f>
        <v>0</v>
      </c>
      <c r="H521" s="243"/>
      <c r="I521" s="244">
        <f>ROUND(E521*H521,2)</f>
        <v>0</v>
      </c>
      <c r="J521" s="243"/>
      <c r="K521" s="244">
        <f>ROUND(E521*J521,2)</f>
        <v>0</v>
      </c>
      <c r="L521" s="244">
        <v>21</v>
      </c>
      <c r="M521" s="244">
        <f>G521*(1+L521/100)</f>
        <v>0</v>
      </c>
      <c r="N521" s="244">
        <v>0</v>
      </c>
      <c r="O521" s="244">
        <f>ROUND(E521*N521,2)</f>
        <v>0</v>
      </c>
      <c r="P521" s="244">
        <v>0</v>
      </c>
      <c r="Q521" s="244">
        <f>ROUND(E521*P521,2)</f>
        <v>0</v>
      </c>
      <c r="R521" s="244" t="s">
        <v>617</v>
      </c>
      <c r="S521" s="244" t="s">
        <v>191</v>
      </c>
      <c r="T521" s="245" t="s">
        <v>192</v>
      </c>
      <c r="U521" s="222">
        <v>0.105</v>
      </c>
      <c r="V521" s="222">
        <f>ROUND(E521*U521,2)</f>
        <v>2.52</v>
      </c>
      <c r="W521" s="222"/>
      <c r="X521" s="222" t="s">
        <v>193</v>
      </c>
      <c r="Y521" s="213"/>
      <c r="Z521" s="213"/>
      <c r="AA521" s="213"/>
      <c r="AB521" s="213"/>
      <c r="AC521" s="213"/>
      <c r="AD521" s="213"/>
      <c r="AE521" s="213"/>
      <c r="AF521" s="213"/>
      <c r="AG521" s="213" t="s">
        <v>194</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39">
        <v>387</v>
      </c>
      <c r="B522" s="240" t="s">
        <v>1423</v>
      </c>
      <c r="C522" s="252" t="s">
        <v>1424</v>
      </c>
      <c r="D522" s="241" t="s">
        <v>300</v>
      </c>
      <c r="E522" s="242">
        <v>1</v>
      </c>
      <c r="F522" s="243"/>
      <c r="G522" s="244">
        <f>ROUND(E522*F522,2)</f>
        <v>0</v>
      </c>
      <c r="H522" s="243"/>
      <c r="I522" s="244">
        <f>ROUND(E522*H522,2)</f>
        <v>0</v>
      </c>
      <c r="J522" s="243"/>
      <c r="K522" s="244">
        <f>ROUND(E522*J522,2)</f>
        <v>0</v>
      </c>
      <c r="L522" s="244">
        <v>21</v>
      </c>
      <c r="M522" s="244">
        <f>G522*(1+L522/100)</f>
        <v>0</v>
      </c>
      <c r="N522" s="244">
        <v>8.8000000000000003E-4</v>
      </c>
      <c r="O522" s="244">
        <f>ROUND(E522*N522,2)</f>
        <v>0</v>
      </c>
      <c r="P522" s="244">
        <v>0</v>
      </c>
      <c r="Q522" s="244">
        <f>ROUND(E522*P522,2)</f>
        <v>0</v>
      </c>
      <c r="R522" s="244" t="s">
        <v>617</v>
      </c>
      <c r="S522" s="244" t="s">
        <v>191</v>
      </c>
      <c r="T522" s="245" t="s">
        <v>192</v>
      </c>
      <c r="U522" s="222">
        <v>1.091</v>
      </c>
      <c r="V522" s="222">
        <f>ROUND(E522*U522,2)</f>
        <v>1.0900000000000001</v>
      </c>
      <c r="W522" s="222"/>
      <c r="X522" s="222" t="s">
        <v>193</v>
      </c>
      <c r="Y522" s="213"/>
      <c r="Z522" s="213"/>
      <c r="AA522" s="213"/>
      <c r="AB522" s="213"/>
      <c r="AC522" s="213"/>
      <c r="AD522" s="213"/>
      <c r="AE522" s="213"/>
      <c r="AF522" s="213"/>
      <c r="AG522" s="213" t="s">
        <v>194</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39">
        <v>388</v>
      </c>
      <c r="B523" s="240" t="s">
        <v>1425</v>
      </c>
      <c r="C523" s="252" t="s">
        <v>1426</v>
      </c>
      <c r="D523" s="241" t="s">
        <v>625</v>
      </c>
      <c r="E523" s="242">
        <v>13</v>
      </c>
      <c r="F523" s="243"/>
      <c r="G523" s="244">
        <f>ROUND(E523*F523,2)</f>
        <v>0</v>
      </c>
      <c r="H523" s="243"/>
      <c r="I523" s="244">
        <f>ROUND(E523*H523,2)</f>
        <v>0</v>
      </c>
      <c r="J523" s="243"/>
      <c r="K523" s="244">
        <f>ROUND(E523*J523,2)</f>
        <v>0</v>
      </c>
      <c r="L523" s="244">
        <v>21</v>
      </c>
      <c r="M523" s="244">
        <f>G523*(1+L523/100)</f>
        <v>0</v>
      </c>
      <c r="N523" s="244">
        <v>8.8999999999999995E-4</v>
      </c>
      <c r="O523" s="244">
        <f>ROUND(E523*N523,2)</f>
        <v>0.01</v>
      </c>
      <c r="P523" s="244">
        <v>0</v>
      </c>
      <c r="Q523" s="244">
        <f>ROUND(E523*P523,2)</f>
        <v>0</v>
      </c>
      <c r="R523" s="244" t="s">
        <v>617</v>
      </c>
      <c r="S523" s="244" t="s">
        <v>191</v>
      </c>
      <c r="T523" s="245" t="s">
        <v>192</v>
      </c>
      <c r="U523" s="222">
        <v>1.1200000000000001</v>
      </c>
      <c r="V523" s="222">
        <f>ROUND(E523*U523,2)</f>
        <v>14.56</v>
      </c>
      <c r="W523" s="222"/>
      <c r="X523" s="222" t="s">
        <v>193</v>
      </c>
      <c r="Y523" s="213"/>
      <c r="Z523" s="213"/>
      <c r="AA523" s="213"/>
      <c r="AB523" s="213"/>
      <c r="AC523" s="213"/>
      <c r="AD523" s="213"/>
      <c r="AE523" s="213"/>
      <c r="AF523" s="213"/>
      <c r="AG523" s="213" t="s">
        <v>194</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39">
        <v>389</v>
      </c>
      <c r="B524" s="240" t="s">
        <v>1427</v>
      </c>
      <c r="C524" s="252" t="s">
        <v>1428</v>
      </c>
      <c r="D524" s="241" t="s">
        <v>625</v>
      </c>
      <c r="E524" s="242">
        <v>3</v>
      </c>
      <c r="F524" s="243"/>
      <c r="G524" s="244">
        <f>ROUND(E524*F524,2)</f>
        <v>0</v>
      </c>
      <c r="H524" s="243"/>
      <c r="I524" s="244">
        <f>ROUND(E524*H524,2)</f>
        <v>0</v>
      </c>
      <c r="J524" s="243"/>
      <c r="K524" s="244">
        <f>ROUND(E524*J524,2)</f>
        <v>0</v>
      </c>
      <c r="L524" s="244">
        <v>21</v>
      </c>
      <c r="M524" s="244">
        <f>G524*(1+L524/100)</f>
        <v>0</v>
      </c>
      <c r="N524" s="244">
        <v>3.9199999999999999E-3</v>
      </c>
      <c r="O524" s="244">
        <f>ROUND(E524*N524,2)</f>
        <v>0.01</v>
      </c>
      <c r="P524" s="244">
        <v>0</v>
      </c>
      <c r="Q524" s="244">
        <f>ROUND(E524*P524,2)</f>
        <v>0</v>
      </c>
      <c r="R524" s="244" t="s">
        <v>617</v>
      </c>
      <c r="S524" s="244" t="s">
        <v>191</v>
      </c>
      <c r="T524" s="245" t="s">
        <v>192</v>
      </c>
      <c r="U524" s="222">
        <v>0.755</v>
      </c>
      <c r="V524" s="222">
        <f>ROUND(E524*U524,2)</f>
        <v>2.27</v>
      </c>
      <c r="W524" s="222"/>
      <c r="X524" s="222" t="s">
        <v>193</v>
      </c>
      <c r="Y524" s="213"/>
      <c r="Z524" s="213"/>
      <c r="AA524" s="213"/>
      <c r="AB524" s="213"/>
      <c r="AC524" s="213"/>
      <c r="AD524" s="213"/>
      <c r="AE524" s="213"/>
      <c r="AF524" s="213"/>
      <c r="AG524" s="213" t="s">
        <v>194</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39">
        <v>390</v>
      </c>
      <c r="B525" s="240" t="s">
        <v>626</v>
      </c>
      <c r="C525" s="252" t="s">
        <v>627</v>
      </c>
      <c r="D525" s="241" t="s">
        <v>625</v>
      </c>
      <c r="E525" s="242">
        <v>12</v>
      </c>
      <c r="F525" s="243"/>
      <c r="G525" s="244">
        <f>ROUND(E525*F525,2)</f>
        <v>0</v>
      </c>
      <c r="H525" s="243"/>
      <c r="I525" s="244">
        <f>ROUND(E525*H525,2)</f>
        <v>0</v>
      </c>
      <c r="J525" s="243"/>
      <c r="K525" s="244">
        <f>ROUND(E525*J525,2)</f>
        <v>0</v>
      </c>
      <c r="L525" s="244">
        <v>21</v>
      </c>
      <c r="M525" s="244">
        <f>G525*(1+L525/100)</f>
        <v>0</v>
      </c>
      <c r="N525" s="244">
        <v>1.41E-3</v>
      </c>
      <c r="O525" s="244">
        <f>ROUND(E525*N525,2)</f>
        <v>0.02</v>
      </c>
      <c r="P525" s="244">
        <v>0</v>
      </c>
      <c r="Q525" s="244">
        <f>ROUND(E525*P525,2)</f>
        <v>0</v>
      </c>
      <c r="R525" s="244" t="s">
        <v>617</v>
      </c>
      <c r="S525" s="244" t="s">
        <v>191</v>
      </c>
      <c r="T525" s="245" t="s">
        <v>192</v>
      </c>
      <c r="U525" s="222">
        <v>1.575</v>
      </c>
      <c r="V525" s="222">
        <f>ROUND(E525*U525,2)</f>
        <v>18.899999999999999</v>
      </c>
      <c r="W525" s="222"/>
      <c r="X525" s="222" t="s">
        <v>193</v>
      </c>
      <c r="Y525" s="213"/>
      <c r="Z525" s="213"/>
      <c r="AA525" s="213"/>
      <c r="AB525" s="213"/>
      <c r="AC525" s="213"/>
      <c r="AD525" s="213"/>
      <c r="AE525" s="213"/>
      <c r="AF525" s="213"/>
      <c r="AG525" s="213" t="s">
        <v>194</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c r="A526" s="239">
        <v>391</v>
      </c>
      <c r="B526" s="240" t="s">
        <v>1429</v>
      </c>
      <c r="C526" s="252" t="s">
        <v>1430</v>
      </c>
      <c r="D526" s="241" t="s">
        <v>625</v>
      </c>
      <c r="E526" s="242">
        <v>3</v>
      </c>
      <c r="F526" s="243"/>
      <c r="G526" s="244">
        <f>ROUND(E526*F526,2)</f>
        <v>0</v>
      </c>
      <c r="H526" s="243"/>
      <c r="I526" s="244">
        <f>ROUND(E526*H526,2)</f>
        <v>0</v>
      </c>
      <c r="J526" s="243"/>
      <c r="K526" s="244">
        <f>ROUND(E526*J526,2)</f>
        <v>0</v>
      </c>
      <c r="L526" s="244">
        <v>21</v>
      </c>
      <c r="M526" s="244">
        <f>G526*(1+L526/100)</f>
        <v>0</v>
      </c>
      <c r="N526" s="244">
        <v>1.7000000000000001E-4</v>
      </c>
      <c r="O526" s="244">
        <f>ROUND(E526*N526,2)</f>
        <v>0</v>
      </c>
      <c r="P526" s="244">
        <v>0</v>
      </c>
      <c r="Q526" s="244">
        <f>ROUND(E526*P526,2)</f>
        <v>0</v>
      </c>
      <c r="R526" s="244" t="s">
        <v>617</v>
      </c>
      <c r="S526" s="244" t="s">
        <v>191</v>
      </c>
      <c r="T526" s="245" t="s">
        <v>192</v>
      </c>
      <c r="U526" s="222">
        <v>2.9</v>
      </c>
      <c r="V526" s="222">
        <f>ROUND(E526*U526,2)</f>
        <v>8.6999999999999993</v>
      </c>
      <c r="W526" s="222"/>
      <c r="X526" s="222" t="s">
        <v>193</v>
      </c>
      <c r="Y526" s="213"/>
      <c r="Z526" s="213"/>
      <c r="AA526" s="213"/>
      <c r="AB526" s="213"/>
      <c r="AC526" s="213"/>
      <c r="AD526" s="213"/>
      <c r="AE526" s="213"/>
      <c r="AF526" s="213"/>
      <c r="AG526" s="213" t="s">
        <v>194</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ht="22.5" outlineLevel="1">
      <c r="A527" s="239">
        <v>392</v>
      </c>
      <c r="B527" s="240" t="s">
        <v>1431</v>
      </c>
      <c r="C527" s="252" t="s">
        <v>1432</v>
      </c>
      <c r="D527" s="241" t="s">
        <v>625</v>
      </c>
      <c r="E527" s="242">
        <v>85</v>
      </c>
      <c r="F527" s="243"/>
      <c r="G527" s="244">
        <f>ROUND(E527*F527,2)</f>
        <v>0</v>
      </c>
      <c r="H527" s="243"/>
      <c r="I527" s="244">
        <f>ROUND(E527*H527,2)</f>
        <v>0</v>
      </c>
      <c r="J527" s="243"/>
      <c r="K527" s="244">
        <f>ROUND(E527*J527,2)</f>
        <v>0</v>
      </c>
      <c r="L527" s="244">
        <v>21</v>
      </c>
      <c r="M527" s="244">
        <f>G527*(1+L527/100)</f>
        <v>0</v>
      </c>
      <c r="N527" s="244">
        <v>3.0000000000000001E-5</v>
      </c>
      <c r="O527" s="244">
        <f>ROUND(E527*N527,2)</f>
        <v>0</v>
      </c>
      <c r="P527" s="244">
        <v>0</v>
      </c>
      <c r="Q527" s="244">
        <f>ROUND(E527*P527,2)</f>
        <v>0</v>
      </c>
      <c r="R527" s="244" t="s">
        <v>617</v>
      </c>
      <c r="S527" s="244" t="s">
        <v>191</v>
      </c>
      <c r="T527" s="245" t="s">
        <v>192</v>
      </c>
      <c r="U527" s="222">
        <v>0.33</v>
      </c>
      <c r="V527" s="222">
        <f>ROUND(E527*U527,2)</f>
        <v>28.05</v>
      </c>
      <c r="W527" s="222"/>
      <c r="X527" s="222" t="s">
        <v>193</v>
      </c>
      <c r="Y527" s="213"/>
      <c r="Z527" s="213"/>
      <c r="AA527" s="213"/>
      <c r="AB527" s="213"/>
      <c r="AC527" s="213"/>
      <c r="AD527" s="213"/>
      <c r="AE527" s="213"/>
      <c r="AF527" s="213"/>
      <c r="AG527" s="213" t="s">
        <v>194</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39">
        <v>393</v>
      </c>
      <c r="B528" s="240" t="s">
        <v>1433</v>
      </c>
      <c r="C528" s="252" t="s">
        <v>1434</v>
      </c>
      <c r="D528" s="241" t="s">
        <v>625</v>
      </c>
      <c r="E528" s="242">
        <v>1</v>
      </c>
      <c r="F528" s="243"/>
      <c r="G528" s="244">
        <f>ROUND(E528*F528,2)</f>
        <v>0</v>
      </c>
      <c r="H528" s="243"/>
      <c r="I528" s="244">
        <f>ROUND(E528*H528,2)</f>
        <v>0</v>
      </c>
      <c r="J528" s="243"/>
      <c r="K528" s="244">
        <f>ROUND(E528*J528,2)</f>
        <v>0</v>
      </c>
      <c r="L528" s="244">
        <v>21</v>
      </c>
      <c r="M528" s="244">
        <f>G528*(1+L528/100)</f>
        <v>0</v>
      </c>
      <c r="N528" s="244">
        <v>1.2999999999999999E-3</v>
      </c>
      <c r="O528" s="244">
        <f>ROUND(E528*N528,2)</f>
        <v>0</v>
      </c>
      <c r="P528" s="244">
        <v>0</v>
      </c>
      <c r="Q528" s="244">
        <f>ROUND(E528*P528,2)</f>
        <v>0</v>
      </c>
      <c r="R528" s="244" t="s">
        <v>617</v>
      </c>
      <c r="S528" s="244" t="s">
        <v>191</v>
      </c>
      <c r="T528" s="245" t="s">
        <v>192</v>
      </c>
      <c r="U528" s="222">
        <v>0.33</v>
      </c>
      <c r="V528" s="222">
        <f>ROUND(E528*U528,2)</f>
        <v>0.33</v>
      </c>
      <c r="W528" s="222"/>
      <c r="X528" s="222" t="s">
        <v>193</v>
      </c>
      <c r="Y528" s="213"/>
      <c r="Z528" s="213"/>
      <c r="AA528" s="213"/>
      <c r="AB528" s="213"/>
      <c r="AC528" s="213"/>
      <c r="AD528" s="213"/>
      <c r="AE528" s="213"/>
      <c r="AF528" s="213"/>
      <c r="AG528" s="213" t="s">
        <v>194</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c r="A529" s="239">
        <v>394</v>
      </c>
      <c r="B529" s="240" t="s">
        <v>1435</v>
      </c>
      <c r="C529" s="252" t="s">
        <v>1436</v>
      </c>
      <c r="D529" s="241" t="s">
        <v>625</v>
      </c>
      <c r="E529" s="242">
        <v>2</v>
      </c>
      <c r="F529" s="243"/>
      <c r="G529" s="244">
        <f>ROUND(E529*F529,2)</f>
        <v>0</v>
      </c>
      <c r="H529" s="243"/>
      <c r="I529" s="244">
        <f>ROUND(E529*H529,2)</f>
        <v>0</v>
      </c>
      <c r="J529" s="243"/>
      <c r="K529" s="244">
        <f>ROUND(E529*J529,2)</f>
        <v>0</v>
      </c>
      <c r="L529" s="244">
        <v>21</v>
      </c>
      <c r="M529" s="244">
        <f>G529*(1+L529/100)</f>
        <v>0</v>
      </c>
      <c r="N529" s="244">
        <v>2.2000000000000001E-3</v>
      </c>
      <c r="O529" s="244">
        <f>ROUND(E529*N529,2)</f>
        <v>0</v>
      </c>
      <c r="P529" s="244">
        <v>0</v>
      </c>
      <c r="Q529" s="244">
        <f>ROUND(E529*P529,2)</f>
        <v>0</v>
      </c>
      <c r="R529" s="244" t="s">
        <v>617</v>
      </c>
      <c r="S529" s="244" t="s">
        <v>191</v>
      </c>
      <c r="T529" s="245" t="s">
        <v>192</v>
      </c>
      <c r="U529" s="222">
        <v>0.38</v>
      </c>
      <c r="V529" s="222">
        <f>ROUND(E529*U529,2)</f>
        <v>0.76</v>
      </c>
      <c r="W529" s="222"/>
      <c r="X529" s="222" t="s">
        <v>193</v>
      </c>
      <c r="Y529" s="213"/>
      <c r="Z529" s="213"/>
      <c r="AA529" s="213"/>
      <c r="AB529" s="213"/>
      <c r="AC529" s="213"/>
      <c r="AD529" s="213"/>
      <c r="AE529" s="213"/>
      <c r="AF529" s="213"/>
      <c r="AG529" s="213" t="s">
        <v>194</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39">
        <v>395</v>
      </c>
      <c r="B530" s="240" t="s">
        <v>1437</v>
      </c>
      <c r="C530" s="252" t="s">
        <v>1438</v>
      </c>
      <c r="D530" s="241" t="s">
        <v>625</v>
      </c>
      <c r="E530" s="242">
        <v>1</v>
      </c>
      <c r="F530" s="243"/>
      <c r="G530" s="244">
        <f>ROUND(E530*F530,2)</f>
        <v>0</v>
      </c>
      <c r="H530" s="243"/>
      <c r="I530" s="244">
        <f>ROUND(E530*H530,2)</f>
        <v>0</v>
      </c>
      <c r="J530" s="243"/>
      <c r="K530" s="244">
        <f>ROUND(E530*J530,2)</f>
        <v>0</v>
      </c>
      <c r="L530" s="244">
        <v>21</v>
      </c>
      <c r="M530" s="244">
        <f>G530*(1+L530/100)</f>
        <v>0</v>
      </c>
      <c r="N530" s="244">
        <v>8.0000000000000002E-3</v>
      </c>
      <c r="O530" s="244">
        <f>ROUND(E530*N530,2)</f>
        <v>0.01</v>
      </c>
      <c r="P530" s="244">
        <v>0</v>
      </c>
      <c r="Q530" s="244">
        <f>ROUND(E530*P530,2)</f>
        <v>0</v>
      </c>
      <c r="R530" s="244" t="s">
        <v>617</v>
      </c>
      <c r="S530" s="244" t="s">
        <v>191</v>
      </c>
      <c r="T530" s="245" t="s">
        <v>192</v>
      </c>
      <c r="U530" s="222">
        <v>0.63</v>
      </c>
      <c r="V530" s="222">
        <f>ROUND(E530*U530,2)</f>
        <v>0.63</v>
      </c>
      <c r="W530" s="222"/>
      <c r="X530" s="222" t="s">
        <v>193</v>
      </c>
      <c r="Y530" s="213"/>
      <c r="Z530" s="213"/>
      <c r="AA530" s="213"/>
      <c r="AB530" s="213"/>
      <c r="AC530" s="213"/>
      <c r="AD530" s="213"/>
      <c r="AE530" s="213"/>
      <c r="AF530" s="213"/>
      <c r="AG530" s="213" t="s">
        <v>194</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c r="A531" s="239">
        <v>396</v>
      </c>
      <c r="B531" s="240" t="s">
        <v>628</v>
      </c>
      <c r="C531" s="252" t="s">
        <v>629</v>
      </c>
      <c r="D531" s="241" t="s">
        <v>625</v>
      </c>
      <c r="E531" s="242">
        <v>1</v>
      </c>
      <c r="F531" s="243"/>
      <c r="G531" s="244">
        <f>ROUND(E531*F531,2)</f>
        <v>0</v>
      </c>
      <c r="H531" s="243"/>
      <c r="I531" s="244">
        <f>ROUND(E531*H531,2)</f>
        <v>0</v>
      </c>
      <c r="J531" s="243"/>
      <c r="K531" s="244">
        <f>ROUND(E531*J531,2)</f>
        <v>0</v>
      </c>
      <c r="L531" s="244">
        <v>21</v>
      </c>
      <c r="M531" s="244">
        <f>G531*(1+L531/100)</f>
        <v>0</v>
      </c>
      <c r="N531" s="244">
        <v>7.2000000000000005E-4</v>
      </c>
      <c r="O531" s="244">
        <f>ROUND(E531*N531,2)</f>
        <v>0</v>
      </c>
      <c r="P531" s="244">
        <v>0</v>
      </c>
      <c r="Q531" s="244">
        <f>ROUND(E531*P531,2)</f>
        <v>0</v>
      </c>
      <c r="R531" s="244" t="s">
        <v>617</v>
      </c>
      <c r="S531" s="244" t="s">
        <v>191</v>
      </c>
      <c r="T531" s="245" t="s">
        <v>192</v>
      </c>
      <c r="U531" s="222">
        <v>0.50600000000000001</v>
      </c>
      <c r="V531" s="222">
        <f>ROUND(E531*U531,2)</f>
        <v>0.51</v>
      </c>
      <c r="W531" s="222"/>
      <c r="X531" s="222" t="s">
        <v>193</v>
      </c>
      <c r="Y531" s="213"/>
      <c r="Z531" s="213"/>
      <c r="AA531" s="213"/>
      <c r="AB531" s="213"/>
      <c r="AC531" s="213"/>
      <c r="AD531" s="213"/>
      <c r="AE531" s="213"/>
      <c r="AF531" s="213"/>
      <c r="AG531" s="213" t="s">
        <v>194</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ht="22.5" outlineLevel="1">
      <c r="A532" s="239">
        <v>397</v>
      </c>
      <c r="B532" s="240" t="s">
        <v>1439</v>
      </c>
      <c r="C532" s="252" t="s">
        <v>1440</v>
      </c>
      <c r="D532" s="241" t="s">
        <v>300</v>
      </c>
      <c r="E532" s="242">
        <v>1</v>
      </c>
      <c r="F532" s="243"/>
      <c r="G532" s="244">
        <f>ROUND(E532*F532,2)</f>
        <v>0</v>
      </c>
      <c r="H532" s="243"/>
      <c r="I532" s="244">
        <f>ROUND(E532*H532,2)</f>
        <v>0</v>
      </c>
      <c r="J532" s="243"/>
      <c r="K532" s="244">
        <f>ROUND(E532*J532,2)</f>
        <v>0</v>
      </c>
      <c r="L532" s="244">
        <v>21</v>
      </c>
      <c r="M532" s="244">
        <f>G532*(1+L532/100)</f>
        <v>0</v>
      </c>
      <c r="N532" s="244">
        <v>3.0899999999999999E-3</v>
      </c>
      <c r="O532" s="244">
        <f>ROUND(E532*N532,2)</f>
        <v>0</v>
      </c>
      <c r="P532" s="244">
        <v>0</v>
      </c>
      <c r="Q532" s="244">
        <f>ROUND(E532*P532,2)</f>
        <v>0</v>
      </c>
      <c r="R532" s="244" t="s">
        <v>617</v>
      </c>
      <c r="S532" s="244" t="s">
        <v>191</v>
      </c>
      <c r="T532" s="245" t="s">
        <v>192</v>
      </c>
      <c r="U532" s="222">
        <v>1.25</v>
      </c>
      <c r="V532" s="222">
        <f>ROUND(E532*U532,2)</f>
        <v>1.25</v>
      </c>
      <c r="W532" s="222"/>
      <c r="X532" s="222" t="s">
        <v>193</v>
      </c>
      <c r="Y532" s="213"/>
      <c r="Z532" s="213"/>
      <c r="AA532" s="213"/>
      <c r="AB532" s="213"/>
      <c r="AC532" s="213"/>
      <c r="AD532" s="213"/>
      <c r="AE532" s="213"/>
      <c r="AF532" s="213"/>
      <c r="AG532" s="213" t="s">
        <v>194</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39">
        <v>398</v>
      </c>
      <c r="B533" s="240" t="s">
        <v>1441</v>
      </c>
      <c r="C533" s="252" t="s">
        <v>1442</v>
      </c>
      <c r="D533" s="241" t="s">
        <v>300</v>
      </c>
      <c r="E533" s="242">
        <v>2</v>
      </c>
      <c r="F533" s="243"/>
      <c r="G533" s="244">
        <f>ROUND(E533*F533,2)</f>
        <v>0</v>
      </c>
      <c r="H533" s="243"/>
      <c r="I533" s="244">
        <f>ROUND(E533*H533,2)</f>
        <v>0</v>
      </c>
      <c r="J533" s="243"/>
      <c r="K533" s="244">
        <f>ROUND(E533*J533,2)</f>
        <v>0</v>
      </c>
      <c r="L533" s="244">
        <v>21</v>
      </c>
      <c r="M533" s="244">
        <f>G533*(1+L533/100)</f>
        <v>0</v>
      </c>
      <c r="N533" s="244">
        <v>1.8000000000000001E-4</v>
      </c>
      <c r="O533" s="244">
        <f>ROUND(E533*N533,2)</f>
        <v>0</v>
      </c>
      <c r="P533" s="244">
        <v>0</v>
      </c>
      <c r="Q533" s="244">
        <f>ROUND(E533*P533,2)</f>
        <v>0</v>
      </c>
      <c r="R533" s="244" t="s">
        <v>617</v>
      </c>
      <c r="S533" s="244" t="s">
        <v>191</v>
      </c>
      <c r="T533" s="245" t="s">
        <v>192</v>
      </c>
      <c r="U533" s="222">
        <v>0.47599999999999998</v>
      </c>
      <c r="V533" s="222">
        <f>ROUND(E533*U533,2)</f>
        <v>0.95</v>
      </c>
      <c r="W533" s="222"/>
      <c r="X533" s="222" t="s">
        <v>193</v>
      </c>
      <c r="Y533" s="213"/>
      <c r="Z533" s="213"/>
      <c r="AA533" s="213"/>
      <c r="AB533" s="213"/>
      <c r="AC533" s="213"/>
      <c r="AD533" s="213"/>
      <c r="AE533" s="213"/>
      <c r="AF533" s="213"/>
      <c r="AG533" s="213" t="s">
        <v>194</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c r="A534" s="239">
        <v>399</v>
      </c>
      <c r="B534" s="240" t="s">
        <v>632</v>
      </c>
      <c r="C534" s="252" t="s">
        <v>633</v>
      </c>
      <c r="D534" s="241" t="s">
        <v>300</v>
      </c>
      <c r="E534" s="242">
        <v>13</v>
      </c>
      <c r="F534" s="243"/>
      <c r="G534" s="244">
        <f>ROUND(E534*F534,2)</f>
        <v>0</v>
      </c>
      <c r="H534" s="243"/>
      <c r="I534" s="244">
        <f>ROUND(E534*H534,2)</f>
        <v>0</v>
      </c>
      <c r="J534" s="243"/>
      <c r="K534" s="244">
        <f>ROUND(E534*J534,2)</f>
        <v>0</v>
      </c>
      <c r="L534" s="244">
        <v>21</v>
      </c>
      <c r="M534" s="244">
        <f>G534*(1+L534/100)</f>
        <v>0</v>
      </c>
      <c r="N534" s="244">
        <v>4.0000000000000003E-5</v>
      </c>
      <c r="O534" s="244">
        <f>ROUND(E534*N534,2)</f>
        <v>0</v>
      </c>
      <c r="P534" s="244">
        <v>0</v>
      </c>
      <c r="Q534" s="244">
        <f>ROUND(E534*P534,2)</f>
        <v>0</v>
      </c>
      <c r="R534" s="244" t="s">
        <v>617</v>
      </c>
      <c r="S534" s="244" t="s">
        <v>191</v>
      </c>
      <c r="T534" s="245" t="s">
        <v>192</v>
      </c>
      <c r="U534" s="222">
        <v>0.44500000000000001</v>
      </c>
      <c r="V534" s="222">
        <f>ROUND(E534*U534,2)</f>
        <v>5.79</v>
      </c>
      <c r="W534" s="222"/>
      <c r="X534" s="222" t="s">
        <v>193</v>
      </c>
      <c r="Y534" s="213"/>
      <c r="Z534" s="213"/>
      <c r="AA534" s="213"/>
      <c r="AB534" s="213"/>
      <c r="AC534" s="213"/>
      <c r="AD534" s="213"/>
      <c r="AE534" s="213"/>
      <c r="AF534" s="213"/>
      <c r="AG534" s="213" t="s">
        <v>194</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c r="A535" s="239">
        <v>400</v>
      </c>
      <c r="B535" s="240" t="s">
        <v>1443</v>
      </c>
      <c r="C535" s="252" t="s">
        <v>1444</v>
      </c>
      <c r="D535" s="241" t="s">
        <v>300</v>
      </c>
      <c r="E535" s="242">
        <v>15</v>
      </c>
      <c r="F535" s="243"/>
      <c r="G535" s="244">
        <f>ROUND(E535*F535,2)</f>
        <v>0</v>
      </c>
      <c r="H535" s="243"/>
      <c r="I535" s="244">
        <f>ROUND(E535*H535,2)</f>
        <v>0</v>
      </c>
      <c r="J535" s="243"/>
      <c r="K535" s="244">
        <f>ROUND(E535*J535,2)</f>
        <v>0</v>
      </c>
      <c r="L535" s="244">
        <v>21</v>
      </c>
      <c r="M535" s="244">
        <f>G535*(1+L535/100)</f>
        <v>0</v>
      </c>
      <c r="N535" s="244">
        <v>0</v>
      </c>
      <c r="O535" s="244">
        <f>ROUND(E535*N535,2)</f>
        <v>0</v>
      </c>
      <c r="P535" s="244">
        <v>0</v>
      </c>
      <c r="Q535" s="244">
        <f>ROUND(E535*P535,2)</f>
        <v>0</v>
      </c>
      <c r="R535" s="244" t="s">
        <v>617</v>
      </c>
      <c r="S535" s="244" t="s">
        <v>191</v>
      </c>
      <c r="T535" s="245" t="s">
        <v>192</v>
      </c>
      <c r="U535" s="222">
        <v>1.4</v>
      </c>
      <c r="V535" s="222">
        <f>ROUND(E535*U535,2)</f>
        <v>21</v>
      </c>
      <c r="W535" s="222"/>
      <c r="X535" s="222" t="s">
        <v>193</v>
      </c>
      <c r="Y535" s="213"/>
      <c r="Z535" s="213"/>
      <c r="AA535" s="213"/>
      <c r="AB535" s="213"/>
      <c r="AC535" s="213"/>
      <c r="AD535" s="213"/>
      <c r="AE535" s="213"/>
      <c r="AF535" s="213"/>
      <c r="AG535" s="213" t="s">
        <v>194</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ht="22.5" outlineLevel="1">
      <c r="A536" s="239">
        <v>401</v>
      </c>
      <c r="B536" s="240" t="s">
        <v>1445</v>
      </c>
      <c r="C536" s="252" t="s">
        <v>1446</v>
      </c>
      <c r="D536" s="241" t="s">
        <v>300</v>
      </c>
      <c r="E536" s="242">
        <v>3</v>
      </c>
      <c r="F536" s="243"/>
      <c r="G536" s="244">
        <f>ROUND(E536*F536,2)</f>
        <v>0</v>
      </c>
      <c r="H536" s="243"/>
      <c r="I536" s="244">
        <f>ROUND(E536*H536,2)</f>
        <v>0</v>
      </c>
      <c r="J536" s="243"/>
      <c r="K536" s="244">
        <f>ROUND(E536*J536,2)</f>
        <v>0</v>
      </c>
      <c r="L536" s="244">
        <v>21</v>
      </c>
      <c r="M536" s="244">
        <f>G536*(1+L536/100)</f>
        <v>0</v>
      </c>
      <c r="N536" s="244">
        <v>2.7E-4</v>
      </c>
      <c r="O536" s="244">
        <f>ROUND(E536*N536,2)</f>
        <v>0</v>
      </c>
      <c r="P536" s="244">
        <v>0</v>
      </c>
      <c r="Q536" s="244">
        <f>ROUND(E536*P536,2)</f>
        <v>0</v>
      </c>
      <c r="R536" s="244" t="s">
        <v>617</v>
      </c>
      <c r="S536" s="244" t="s">
        <v>191</v>
      </c>
      <c r="T536" s="245" t="s">
        <v>192</v>
      </c>
      <c r="U536" s="222">
        <v>0.246</v>
      </c>
      <c r="V536" s="222">
        <f>ROUND(E536*U536,2)</f>
        <v>0.74</v>
      </c>
      <c r="W536" s="222"/>
      <c r="X536" s="222" t="s">
        <v>193</v>
      </c>
      <c r="Y536" s="213"/>
      <c r="Z536" s="213"/>
      <c r="AA536" s="213"/>
      <c r="AB536" s="213"/>
      <c r="AC536" s="213"/>
      <c r="AD536" s="213"/>
      <c r="AE536" s="213"/>
      <c r="AF536" s="213"/>
      <c r="AG536" s="213" t="s">
        <v>194</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39">
        <v>402</v>
      </c>
      <c r="B537" s="240" t="s">
        <v>634</v>
      </c>
      <c r="C537" s="252" t="s">
        <v>635</v>
      </c>
      <c r="D537" s="241" t="s">
        <v>300</v>
      </c>
      <c r="E537" s="242">
        <v>1</v>
      </c>
      <c r="F537" s="243"/>
      <c r="G537" s="244">
        <f>ROUND(E537*F537,2)</f>
        <v>0</v>
      </c>
      <c r="H537" s="243"/>
      <c r="I537" s="244">
        <f>ROUND(E537*H537,2)</f>
        <v>0</v>
      </c>
      <c r="J537" s="243"/>
      <c r="K537" s="244">
        <f>ROUND(E537*J537,2)</f>
        <v>0</v>
      </c>
      <c r="L537" s="244">
        <v>21</v>
      </c>
      <c r="M537" s="244">
        <f>G537*(1+L537/100)</f>
        <v>0</v>
      </c>
      <c r="N537" s="244">
        <v>2.2000000000000001E-4</v>
      </c>
      <c r="O537" s="244">
        <f>ROUND(E537*N537,2)</f>
        <v>0</v>
      </c>
      <c r="P537" s="244">
        <v>0</v>
      </c>
      <c r="Q537" s="244">
        <f>ROUND(E537*P537,2)</f>
        <v>0</v>
      </c>
      <c r="R537" s="244" t="s">
        <v>617</v>
      </c>
      <c r="S537" s="244" t="s">
        <v>191</v>
      </c>
      <c r="T537" s="245" t="s">
        <v>192</v>
      </c>
      <c r="U537" s="222">
        <v>0.246</v>
      </c>
      <c r="V537" s="222">
        <f>ROUND(E537*U537,2)</f>
        <v>0.25</v>
      </c>
      <c r="W537" s="222"/>
      <c r="X537" s="222" t="s">
        <v>193</v>
      </c>
      <c r="Y537" s="213"/>
      <c r="Z537" s="213"/>
      <c r="AA537" s="213"/>
      <c r="AB537" s="213"/>
      <c r="AC537" s="213"/>
      <c r="AD537" s="213"/>
      <c r="AE537" s="213"/>
      <c r="AF537" s="213"/>
      <c r="AG537" s="213" t="s">
        <v>194</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ht="22.5" outlineLevel="1">
      <c r="A538" s="239">
        <v>403</v>
      </c>
      <c r="B538" s="240" t="s">
        <v>1447</v>
      </c>
      <c r="C538" s="252" t="s">
        <v>1448</v>
      </c>
      <c r="D538" s="241" t="s">
        <v>300</v>
      </c>
      <c r="E538" s="242">
        <v>1</v>
      </c>
      <c r="F538" s="243"/>
      <c r="G538" s="244">
        <f>ROUND(E538*F538,2)</f>
        <v>0</v>
      </c>
      <c r="H538" s="243"/>
      <c r="I538" s="244">
        <f>ROUND(E538*H538,2)</f>
        <v>0</v>
      </c>
      <c r="J538" s="243"/>
      <c r="K538" s="244">
        <f>ROUND(E538*J538,2)</f>
        <v>0</v>
      </c>
      <c r="L538" s="244">
        <v>21</v>
      </c>
      <c r="M538" s="244">
        <f>G538*(1+L538/100)</f>
        <v>0</v>
      </c>
      <c r="N538" s="244">
        <v>2.2000000000000001E-4</v>
      </c>
      <c r="O538" s="244">
        <f>ROUND(E538*N538,2)</f>
        <v>0</v>
      </c>
      <c r="P538" s="244">
        <v>0</v>
      </c>
      <c r="Q538" s="244">
        <f>ROUND(E538*P538,2)</f>
        <v>0</v>
      </c>
      <c r="R538" s="244" t="s">
        <v>617</v>
      </c>
      <c r="S538" s="244" t="s">
        <v>191</v>
      </c>
      <c r="T538" s="245" t="s">
        <v>192</v>
      </c>
      <c r="U538" s="222">
        <v>0.246</v>
      </c>
      <c r="V538" s="222">
        <f>ROUND(E538*U538,2)</f>
        <v>0.25</v>
      </c>
      <c r="W538" s="222"/>
      <c r="X538" s="222" t="s">
        <v>193</v>
      </c>
      <c r="Y538" s="213"/>
      <c r="Z538" s="213"/>
      <c r="AA538" s="213"/>
      <c r="AB538" s="213"/>
      <c r="AC538" s="213"/>
      <c r="AD538" s="213"/>
      <c r="AE538" s="213"/>
      <c r="AF538" s="213"/>
      <c r="AG538" s="213" t="s">
        <v>194</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ht="22.5" outlineLevel="1">
      <c r="A539" s="239">
        <v>404</v>
      </c>
      <c r="B539" s="240" t="s">
        <v>636</v>
      </c>
      <c r="C539" s="252" t="s">
        <v>637</v>
      </c>
      <c r="D539" s="241" t="s">
        <v>300</v>
      </c>
      <c r="E539" s="242">
        <v>11</v>
      </c>
      <c r="F539" s="243"/>
      <c r="G539" s="244">
        <f>ROUND(E539*F539,2)</f>
        <v>0</v>
      </c>
      <c r="H539" s="243"/>
      <c r="I539" s="244">
        <f>ROUND(E539*H539,2)</f>
        <v>0</v>
      </c>
      <c r="J539" s="243"/>
      <c r="K539" s="244">
        <f>ROUND(E539*J539,2)</f>
        <v>0</v>
      </c>
      <c r="L539" s="244">
        <v>21</v>
      </c>
      <c r="M539" s="244">
        <f>G539*(1+L539/100)</f>
        <v>0</v>
      </c>
      <c r="N539" s="244">
        <v>0</v>
      </c>
      <c r="O539" s="244">
        <f>ROUND(E539*N539,2)</f>
        <v>0</v>
      </c>
      <c r="P539" s="244">
        <v>0</v>
      </c>
      <c r="Q539" s="244">
        <f>ROUND(E539*P539,2)</f>
        <v>0</v>
      </c>
      <c r="R539" s="244" t="s">
        <v>617</v>
      </c>
      <c r="S539" s="244" t="s">
        <v>191</v>
      </c>
      <c r="T539" s="245" t="s">
        <v>192</v>
      </c>
      <c r="U539" s="222">
        <v>0.246</v>
      </c>
      <c r="V539" s="222">
        <f>ROUND(E539*U539,2)</f>
        <v>2.71</v>
      </c>
      <c r="W539" s="222"/>
      <c r="X539" s="222" t="s">
        <v>193</v>
      </c>
      <c r="Y539" s="213"/>
      <c r="Z539" s="213"/>
      <c r="AA539" s="213"/>
      <c r="AB539" s="213"/>
      <c r="AC539" s="213"/>
      <c r="AD539" s="213"/>
      <c r="AE539" s="213"/>
      <c r="AF539" s="213"/>
      <c r="AG539" s="213" t="s">
        <v>194</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39">
        <v>405</v>
      </c>
      <c r="B540" s="240" t="s">
        <v>1449</v>
      </c>
      <c r="C540" s="252" t="s">
        <v>1450</v>
      </c>
      <c r="D540" s="241" t="s">
        <v>625</v>
      </c>
      <c r="E540" s="242">
        <v>13</v>
      </c>
      <c r="F540" s="243"/>
      <c r="G540" s="244">
        <f>ROUND(E540*F540,2)</f>
        <v>0</v>
      </c>
      <c r="H540" s="243"/>
      <c r="I540" s="244">
        <f>ROUND(E540*H540,2)</f>
        <v>0</v>
      </c>
      <c r="J540" s="243"/>
      <c r="K540" s="244">
        <f>ROUND(E540*J540,2)</f>
        <v>0</v>
      </c>
      <c r="L540" s="244">
        <v>21</v>
      </c>
      <c r="M540" s="244">
        <f>G540*(1+L540/100)</f>
        <v>0</v>
      </c>
      <c r="N540" s="244">
        <v>8.9999999999999993E-3</v>
      </c>
      <c r="O540" s="244">
        <f>ROUND(E540*N540,2)</f>
        <v>0.12</v>
      </c>
      <c r="P540" s="244">
        <v>0</v>
      </c>
      <c r="Q540" s="244">
        <f>ROUND(E540*P540,2)</f>
        <v>0</v>
      </c>
      <c r="R540" s="244" t="s">
        <v>617</v>
      </c>
      <c r="S540" s="244" t="s">
        <v>191</v>
      </c>
      <c r="T540" s="245" t="s">
        <v>192</v>
      </c>
      <c r="U540" s="222">
        <v>1.77</v>
      </c>
      <c r="V540" s="222">
        <f>ROUND(E540*U540,2)</f>
        <v>23.01</v>
      </c>
      <c r="W540" s="222"/>
      <c r="X540" s="222" t="s">
        <v>193</v>
      </c>
      <c r="Y540" s="213"/>
      <c r="Z540" s="213"/>
      <c r="AA540" s="213"/>
      <c r="AB540" s="213"/>
      <c r="AC540" s="213"/>
      <c r="AD540" s="213"/>
      <c r="AE540" s="213"/>
      <c r="AF540" s="213"/>
      <c r="AG540" s="213" t="s">
        <v>194</v>
      </c>
      <c r="AH540" s="213"/>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39">
        <v>406</v>
      </c>
      <c r="B541" s="240" t="s">
        <v>1451</v>
      </c>
      <c r="C541" s="252" t="s">
        <v>1452</v>
      </c>
      <c r="D541" s="241" t="s">
        <v>625</v>
      </c>
      <c r="E541" s="242">
        <v>1</v>
      </c>
      <c r="F541" s="243"/>
      <c r="G541" s="244">
        <f>ROUND(E541*F541,2)</f>
        <v>0</v>
      </c>
      <c r="H541" s="243"/>
      <c r="I541" s="244">
        <f>ROUND(E541*H541,2)</f>
        <v>0</v>
      </c>
      <c r="J541" s="243"/>
      <c r="K541" s="244">
        <f>ROUND(E541*J541,2)</f>
        <v>0</v>
      </c>
      <c r="L541" s="244">
        <v>21</v>
      </c>
      <c r="M541" s="244">
        <f>G541*(1+L541/100)</f>
        <v>0</v>
      </c>
      <c r="N541" s="244">
        <v>1.2999999999999999E-3</v>
      </c>
      <c r="O541" s="244">
        <f>ROUND(E541*N541,2)</f>
        <v>0</v>
      </c>
      <c r="P541" s="244">
        <v>0</v>
      </c>
      <c r="Q541" s="244">
        <f>ROUND(E541*P541,2)</f>
        <v>0</v>
      </c>
      <c r="R541" s="244"/>
      <c r="S541" s="244" t="s">
        <v>400</v>
      </c>
      <c r="T541" s="245" t="s">
        <v>401</v>
      </c>
      <c r="U541" s="222">
        <v>0.33</v>
      </c>
      <c r="V541" s="222">
        <f>ROUND(E541*U541,2)</f>
        <v>0.33</v>
      </c>
      <c r="W541" s="222"/>
      <c r="X541" s="222" t="s">
        <v>193</v>
      </c>
      <c r="Y541" s="213"/>
      <c r="Z541" s="213"/>
      <c r="AA541" s="213"/>
      <c r="AB541" s="213"/>
      <c r="AC541" s="213"/>
      <c r="AD541" s="213"/>
      <c r="AE541" s="213"/>
      <c r="AF541" s="213"/>
      <c r="AG541" s="213" t="s">
        <v>194</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39">
        <v>407</v>
      </c>
      <c r="B542" s="240" t="s">
        <v>1453</v>
      </c>
      <c r="C542" s="252" t="s">
        <v>1454</v>
      </c>
      <c r="D542" s="241" t="s">
        <v>300</v>
      </c>
      <c r="E542" s="242">
        <v>13</v>
      </c>
      <c r="F542" s="243"/>
      <c r="G542" s="244">
        <f>ROUND(E542*F542,2)</f>
        <v>0</v>
      </c>
      <c r="H542" s="243"/>
      <c r="I542" s="244">
        <f>ROUND(E542*H542,2)</f>
        <v>0</v>
      </c>
      <c r="J542" s="243"/>
      <c r="K542" s="244">
        <f>ROUND(E542*J542,2)</f>
        <v>0</v>
      </c>
      <c r="L542" s="244">
        <v>21</v>
      </c>
      <c r="M542" s="244">
        <f>G542*(1+L542/100)</f>
        <v>0</v>
      </c>
      <c r="N542" s="244">
        <v>3.2000000000000003E-4</v>
      </c>
      <c r="O542" s="244">
        <f>ROUND(E542*N542,2)</f>
        <v>0</v>
      </c>
      <c r="P542" s="244">
        <v>0</v>
      </c>
      <c r="Q542" s="244">
        <f>ROUND(E542*P542,2)</f>
        <v>0</v>
      </c>
      <c r="R542" s="244" t="s">
        <v>340</v>
      </c>
      <c r="S542" s="244" t="s">
        <v>191</v>
      </c>
      <c r="T542" s="245" t="s">
        <v>192</v>
      </c>
      <c r="U542" s="222">
        <v>0</v>
      </c>
      <c r="V542" s="222">
        <f>ROUND(E542*U542,2)</f>
        <v>0</v>
      </c>
      <c r="W542" s="222"/>
      <c r="X542" s="222" t="s">
        <v>341</v>
      </c>
      <c r="Y542" s="213"/>
      <c r="Z542" s="213"/>
      <c r="AA542" s="213"/>
      <c r="AB542" s="213"/>
      <c r="AC542" s="213"/>
      <c r="AD542" s="213"/>
      <c r="AE542" s="213"/>
      <c r="AF542" s="213"/>
      <c r="AG542" s="213" t="s">
        <v>342</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39">
        <v>408</v>
      </c>
      <c r="B543" s="240" t="s">
        <v>1455</v>
      </c>
      <c r="C543" s="252" t="s">
        <v>1456</v>
      </c>
      <c r="D543" s="241" t="s">
        <v>300</v>
      </c>
      <c r="E543" s="242">
        <v>15</v>
      </c>
      <c r="F543" s="243"/>
      <c r="G543" s="244">
        <f>ROUND(E543*F543,2)</f>
        <v>0</v>
      </c>
      <c r="H543" s="243"/>
      <c r="I543" s="244">
        <f>ROUND(E543*H543,2)</f>
        <v>0</v>
      </c>
      <c r="J543" s="243"/>
      <c r="K543" s="244">
        <f>ROUND(E543*J543,2)</f>
        <v>0</v>
      </c>
      <c r="L543" s="244">
        <v>21</v>
      </c>
      <c r="M543" s="244">
        <f>G543*(1+L543/100)</f>
        <v>0</v>
      </c>
      <c r="N543" s="244">
        <v>2.7000000000000001E-3</v>
      </c>
      <c r="O543" s="244">
        <f>ROUND(E543*N543,2)</f>
        <v>0.04</v>
      </c>
      <c r="P543" s="244">
        <v>0</v>
      </c>
      <c r="Q543" s="244">
        <f>ROUND(E543*P543,2)</f>
        <v>0</v>
      </c>
      <c r="R543" s="244" t="s">
        <v>340</v>
      </c>
      <c r="S543" s="244" t="s">
        <v>191</v>
      </c>
      <c r="T543" s="245" t="s">
        <v>192</v>
      </c>
      <c r="U543" s="222">
        <v>0</v>
      </c>
      <c r="V543" s="222">
        <f>ROUND(E543*U543,2)</f>
        <v>0</v>
      </c>
      <c r="W543" s="222"/>
      <c r="X543" s="222" t="s">
        <v>341</v>
      </c>
      <c r="Y543" s="213"/>
      <c r="Z543" s="213"/>
      <c r="AA543" s="213"/>
      <c r="AB543" s="213"/>
      <c r="AC543" s="213"/>
      <c r="AD543" s="213"/>
      <c r="AE543" s="213"/>
      <c r="AF543" s="213"/>
      <c r="AG543" s="213" t="s">
        <v>342</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1">
      <c r="A544" s="239">
        <v>409</v>
      </c>
      <c r="B544" s="240" t="s">
        <v>1457</v>
      </c>
      <c r="C544" s="252" t="s">
        <v>1458</v>
      </c>
      <c r="D544" s="241" t="s">
        <v>300</v>
      </c>
      <c r="E544" s="242">
        <v>2</v>
      </c>
      <c r="F544" s="243"/>
      <c r="G544" s="244">
        <f>ROUND(E544*F544,2)</f>
        <v>0</v>
      </c>
      <c r="H544" s="243"/>
      <c r="I544" s="244">
        <f>ROUND(E544*H544,2)</f>
        <v>0</v>
      </c>
      <c r="J544" s="243"/>
      <c r="K544" s="244">
        <f>ROUND(E544*J544,2)</f>
        <v>0</v>
      </c>
      <c r="L544" s="244">
        <v>21</v>
      </c>
      <c r="M544" s="244">
        <f>G544*(1+L544/100)</f>
        <v>0</v>
      </c>
      <c r="N544" s="244">
        <v>1.1000000000000001E-3</v>
      </c>
      <c r="O544" s="244">
        <f>ROUND(E544*N544,2)</f>
        <v>0</v>
      </c>
      <c r="P544" s="244">
        <v>0</v>
      </c>
      <c r="Q544" s="244">
        <f>ROUND(E544*P544,2)</f>
        <v>0</v>
      </c>
      <c r="R544" s="244" t="s">
        <v>340</v>
      </c>
      <c r="S544" s="244" t="s">
        <v>191</v>
      </c>
      <c r="T544" s="245" t="s">
        <v>192</v>
      </c>
      <c r="U544" s="222">
        <v>0</v>
      </c>
      <c r="V544" s="222">
        <f>ROUND(E544*U544,2)</f>
        <v>0</v>
      </c>
      <c r="W544" s="222"/>
      <c r="X544" s="222" t="s">
        <v>341</v>
      </c>
      <c r="Y544" s="213"/>
      <c r="Z544" s="213"/>
      <c r="AA544" s="213"/>
      <c r="AB544" s="213"/>
      <c r="AC544" s="213"/>
      <c r="AD544" s="213"/>
      <c r="AE544" s="213"/>
      <c r="AF544" s="213"/>
      <c r="AG544" s="213" t="s">
        <v>342</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39">
        <v>410</v>
      </c>
      <c r="B545" s="240" t="s">
        <v>638</v>
      </c>
      <c r="C545" s="252" t="s">
        <v>639</v>
      </c>
      <c r="D545" s="241" t="s">
        <v>300</v>
      </c>
      <c r="E545" s="242">
        <v>11</v>
      </c>
      <c r="F545" s="243"/>
      <c r="G545" s="244">
        <f>ROUND(E545*F545,2)</f>
        <v>0</v>
      </c>
      <c r="H545" s="243"/>
      <c r="I545" s="244">
        <f>ROUND(E545*H545,2)</f>
        <v>0</v>
      </c>
      <c r="J545" s="243"/>
      <c r="K545" s="244">
        <f>ROUND(E545*J545,2)</f>
        <v>0</v>
      </c>
      <c r="L545" s="244">
        <v>21</v>
      </c>
      <c r="M545" s="244">
        <f>G545*(1+L545/100)</f>
        <v>0</v>
      </c>
      <c r="N545" s="244">
        <v>8.4999999999999995E-4</v>
      </c>
      <c r="O545" s="244">
        <f>ROUND(E545*N545,2)</f>
        <v>0.01</v>
      </c>
      <c r="P545" s="244">
        <v>0</v>
      </c>
      <c r="Q545" s="244">
        <f>ROUND(E545*P545,2)</f>
        <v>0</v>
      </c>
      <c r="R545" s="244" t="s">
        <v>340</v>
      </c>
      <c r="S545" s="244" t="s">
        <v>191</v>
      </c>
      <c r="T545" s="245" t="s">
        <v>192</v>
      </c>
      <c r="U545" s="222">
        <v>0</v>
      </c>
      <c r="V545" s="222">
        <f>ROUND(E545*U545,2)</f>
        <v>0</v>
      </c>
      <c r="W545" s="222"/>
      <c r="X545" s="222" t="s">
        <v>341</v>
      </c>
      <c r="Y545" s="213"/>
      <c r="Z545" s="213"/>
      <c r="AA545" s="213"/>
      <c r="AB545" s="213"/>
      <c r="AC545" s="213"/>
      <c r="AD545" s="213"/>
      <c r="AE545" s="213"/>
      <c r="AF545" s="213"/>
      <c r="AG545" s="213" t="s">
        <v>342</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39">
        <v>411</v>
      </c>
      <c r="B546" s="240" t="s">
        <v>640</v>
      </c>
      <c r="C546" s="252" t="s">
        <v>641</v>
      </c>
      <c r="D546" s="241" t="s">
        <v>300</v>
      </c>
      <c r="E546" s="242">
        <v>1</v>
      </c>
      <c r="F546" s="243"/>
      <c r="G546" s="244">
        <f>ROUND(E546*F546,2)</f>
        <v>0</v>
      </c>
      <c r="H546" s="243"/>
      <c r="I546" s="244">
        <f>ROUND(E546*H546,2)</f>
        <v>0</v>
      </c>
      <c r="J546" s="243"/>
      <c r="K546" s="244">
        <f>ROUND(E546*J546,2)</f>
        <v>0</v>
      </c>
      <c r="L546" s="244">
        <v>21</v>
      </c>
      <c r="M546" s="244">
        <f>G546*(1+L546/100)</f>
        <v>0</v>
      </c>
      <c r="N546" s="244">
        <v>1.64E-3</v>
      </c>
      <c r="O546" s="244">
        <f>ROUND(E546*N546,2)</f>
        <v>0</v>
      </c>
      <c r="P546" s="244">
        <v>0</v>
      </c>
      <c r="Q546" s="244">
        <f>ROUND(E546*P546,2)</f>
        <v>0</v>
      </c>
      <c r="R546" s="244" t="s">
        <v>340</v>
      </c>
      <c r="S546" s="244" t="s">
        <v>191</v>
      </c>
      <c r="T546" s="245" t="s">
        <v>192</v>
      </c>
      <c r="U546" s="222">
        <v>0</v>
      </c>
      <c r="V546" s="222">
        <f>ROUND(E546*U546,2)</f>
        <v>0</v>
      </c>
      <c r="W546" s="222"/>
      <c r="X546" s="222" t="s">
        <v>341</v>
      </c>
      <c r="Y546" s="213"/>
      <c r="Z546" s="213"/>
      <c r="AA546" s="213"/>
      <c r="AB546" s="213"/>
      <c r="AC546" s="213"/>
      <c r="AD546" s="213"/>
      <c r="AE546" s="213"/>
      <c r="AF546" s="213"/>
      <c r="AG546" s="213" t="s">
        <v>342</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outlineLevel="1">
      <c r="A547" s="239">
        <v>412</v>
      </c>
      <c r="B547" s="240" t="s">
        <v>1459</v>
      </c>
      <c r="C547" s="252" t="s">
        <v>1460</v>
      </c>
      <c r="D547" s="241" t="s">
        <v>300</v>
      </c>
      <c r="E547" s="242">
        <v>15</v>
      </c>
      <c r="F547" s="243"/>
      <c r="G547" s="244">
        <f>ROUND(E547*F547,2)</f>
        <v>0</v>
      </c>
      <c r="H547" s="243"/>
      <c r="I547" s="244">
        <f>ROUND(E547*H547,2)</f>
        <v>0</v>
      </c>
      <c r="J547" s="243"/>
      <c r="K547" s="244">
        <f>ROUND(E547*J547,2)</f>
        <v>0</v>
      </c>
      <c r="L547" s="244">
        <v>21</v>
      </c>
      <c r="M547" s="244">
        <f>G547*(1+L547/100)</f>
        <v>0</v>
      </c>
      <c r="N547" s="244">
        <v>5.0000000000000001E-4</v>
      </c>
      <c r="O547" s="244">
        <f>ROUND(E547*N547,2)</f>
        <v>0.01</v>
      </c>
      <c r="P547" s="244">
        <v>0</v>
      </c>
      <c r="Q547" s="244">
        <f>ROUND(E547*P547,2)</f>
        <v>0</v>
      </c>
      <c r="R547" s="244" t="s">
        <v>340</v>
      </c>
      <c r="S547" s="244" t="s">
        <v>191</v>
      </c>
      <c r="T547" s="245" t="s">
        <v>192</v>
      </c>
      <c r="U547" s="222">
        <v>0</v>
      </c>
      <c r="V547" s="222">
        <f>ROUND(E547*U547,2)</f>
        <v>0</v>
      </c>
      <c r="W547" s="222"/>
      <c r="X547" s="222" t="s">
        <v>341</v>
      </c>
      <c r="Y547" s="213"/>
      <c r="Z547" s="213"/>
      <c r="AA547" s="213"/>
      <c r="AB547" s="213"/>
      <c r="AC547" s="213"/>
      <c r="AD547" s="213"/>
      <c r="AE547" s="213"/>
      <c r="AF547" s="213"/>
      <c r="AG547" s="213" t="s">
        <v>342</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c r="A548" s="239">
        <v>413</v>
      </c>
      <c r="B548" s="240" t="s">
        <v>1461</v>
      </c>
      <c r="C548" s="252" t="s">
        <v>1462</v>
      </c>
      <c r="D548" s="241" t="s">
        <v>300</v>
      </c>
      <c r="E548" s="242">
        <v>15</v>
      </c>
      <c r="F548" s="243"/>
      <c r="G548" s="244">
        <f>ROUND(E548*F548,2)</f>
        <v>0</v>
      </c>
      <c r="H548" s="243"/>
      <c r="I548" s="244">
        <f>ROUND(E548*H548,2)</f>
        <v>0</v>
      </c>
      <c r="J548" s="243"/>
      <c r="K548" s="244">
        <f>ROUND(E548*J548,2)</f>
        <v>0</v>
      </c>
      <c r="L548" s="244">
        <v>21</v>
      </c>
      <c r="M548" s="244">
        <f>G548*(1+L548/100)</f>
        <v>0</v>
      </c>
      <c r="N548" s="244">
        <v>0</v>
      </c>
      <c r="O548" s="244">
        <f>ROUND(E548*N548,2)</f>
        <v>0</v>
      </c>
      <c r="P548" s="244">
        <v>0</v>
      </c>
      <c r="Q548" s="244">
        <f>ROUND(E548*P548,2)</f>
        <v>0</v>
      </c>
      <c r="R548" s="244" t="s">
        <v>340</v>
      </c>
      <c r="S548" s="244" t="s">
        <v>191</v>
      </c>
      <c r="T548" s="245" t="s">
        <v>192</v>
      </c>
      <c r="U548" s="222">
        <v>0</v>
      </c>
      <c r="V548" s="222">
        <f>ROUND(E548*U548,2)</f>
        <v>0</v>
      </c>
      <c r="W548" s="222"/>
      <c r="X548" s="222" t="s">
        <v>341</v>
      </c>
      <c r="Y548" s="213"/>
      <c r="Z548" s="213"/>
      <c r="AA548" s="213"/>
      <c r="AB548" s="213"/>
      <c r="AC548" s="213"/>
      <c r="AD548" s="213"/>
      <c r="AE548" s="213"/>
      <c r="AF548" s="213"/>
      <c r="AG548" s="213" t="s">
        <v>342</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ht="22.5" outlineLevel="1">
      <c r="A549" s="239">
        <v>414</v>
      </c>
      <c r="B549" s="240" t="s">
        <v>1463</v>
      </c>
      <c r="C549" s="252" t="s">
        <v>1464</v>
      </c>
      <c r="D549" s="241" t="s">
        <v>300</v>
      </c>
      <c r="E549" s="242">
        <v>1</v>
      </c>
      <c r="F549" s="243"/>
      <c r="G549" s="244">
        <f>ROUND(E549*F549,2)</f>
        <v>0</v>
      </c>
      <c r="H549" s="243"/>
      <c r="I549" s="244">
        <f>ROUND(E549*H549,2)</f>
        <v>0</v>
      </c>
      <c r="J549" s="243"/>
      <c r="K549" s="244">
        <f>ROUND(E549*J549,2)</f>
        <v>0</v>
      </c>
      <c r="L549" s="244">
        <v>21</v>
      </c>
      <c r="M549" s="244">
        <f>G549*(1+L549/100)</f>
        <v>0</v>
      </c>
      <c r="N549" s="244">
        <v>6.9999999999999999E-4</v>
      </c>
      <c r="O549" s="244">
        <f>ROUND(E549*N549,2)</f>
        <v>0</v>
      </c>
      <c r="P549" s="244">
        <v>0</v>
      </c>
      <c r="Q549" s="244">
        <f>ROUND(E549*P549,2)</f>
        <v>0</v>
      </c>
      <c r="R549" s="244" t="s">
        <v>340</v>
      </c>
      <c r="S549" s="244" t="s">
        <v>191</v>
      </c>
      <c r="T549" s="245" t="s">
        <v>192</v>
      </c>
      <c r="U549" s="222">
        <v>0</v>
      </c>
      <c r="V549" s="222">
        <f>ROUND(E549*U549,2)</f>
        <v>0</v>
      </c>
      <c r="W549" s="222"/>
      <c r="X549" s="222" t="s">
        <v>341</v>
      </c>
      <c r="Y549" s="213"/>
      <c r="Z549" s="213"/>
      <c r="AA549" s="213"/>
      <c r="AB549" s="213"/>
      <c r="AC549" s="213"/>
      <c r="AD549" s="213"/>
      <c r="AE549" s="213"/>
      <c r="AF549" s="213"/>
      <c r="AG549" s="213" t="s">
        <v>342</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39">
        <v>415</v>
      </c>
      <c r="B550" s="240" t="s">
        <v>1465</v>
      </c>
      <c r="C550" s="252" t="s">
        <v>1466</v>
      </c>
      <c r="D550" s="241" t="s">
        <v>300</v>
      </c>
      <c r="E550" s="242">
        <v>12</v>
      </c>
      <c r="F550" s="243"/>
      <c r="G550" s="244">
        <f>ROUND(E550*F550,2)</f>
        <v>0</v>
      </c>
      <c r="H550" s="243"/>
      <c r="I550" s="244">
        <f>ROUND(E550*H550,2)</f>
        <v>0</v>
      </c>
      <c r="J550" s="243"/>
      <c r="K550" s="244">
        <f>ROUND(E550*J550,2)</f>
        <v>0</v>
      </c>
      <c r="L550" s="244">
        <v>21</v>
      </c>
      <c r="M550" s="244">
        <f>G550*(1+L550/100)</f>
        <v>0</v>
      </c>
      <c r="N550" s="244">
        <v>2.3999999999999998E-3</v>
      </c>
      <c r="O550" s="244">
        <f>ROUND(E550*N550,2)</f>
        <v>0.03</v>
      </c>
      <c r="P550" s="244">
        <v>0</v>
      </c>
      <c r="Q550" s="244">
        <f>ROUND(E550*P550,2)</f>
        <v>0</v>
      </c>
      <c r="R550" s="244" t="s">
        <v>340</v>
      </c>
      <c r="S550" s="244" t="s">
        <v>191</v>
      </c>
      <c r="T550" s="245" t="s">
        <v>192</v>
      </c>
      <c r="U550" s="222">
        <v>0</v>
      </c>
      <c r="V550" s="222">
        <f>ROUND(E550*U550,2)</f>
        <v>0</v>
      </c>
      <c r="W550" s="222"/>
      <c r="X550" s="222" t="s">
        <v>341</v>
      </c>
      <c r="Y550" s="213"/>
      <c r="Z550" s="213"/>
      <c r="AA550" s="213"/>
      <c r="AB550" s="213"/>
      <c r="AC550" s="213"/>
      <c r="AD550" s="213"/>
      <c r="AE550" s="213"/>
      <c r="AF550" s="213"/>
      <c r="AG550" s="213" t="s">
        <v>342</v>
      </c>
      <c r="AH550" s="213"/>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39">
        <v>416</v>
      </c>
      <c r="B551" s="240" t="s">
        <v>1467</v>
      </c>
      <c r="C551" s="252" t="s">
        <v>1468</v>
      </c>
      <c r="D551" s="241" t="s">
        <v>300</v>
      </c>
      <c r="E551" s="242">
        <v>8</v>
      </c>
      <c r="F551" s="243"/>
      <c r="G551" s="244">
        <f>ROUND(E551*F551,2)</f>
        <v>0</v>
      </c>
      <c r="H551" s="243"/>
      <c r="I551" s="244">
        <f>ROUND(E551*H551,2)</f>
        <v>0</v>
      </c>
      <c r="J551" s="243"/>
      <c r="K551" s="244">
        <f>ROUND(E551*J551,2)</f>
        <v>0</v>
      </c>
      <c r="L551" s="244">
        <v>21</v>
      </c>
      <c r="M551" s="244">
        <f>G551*(1+L551/100)</f>
        <v>0</v>
      </c>
      <c r="N551" s="244">
        <v>2E-3</v>
      </c>
      <c r="O551" s="244">
        <f>ROUND(E551*N551,2)</f>
        <v>0.02</v>
      </c>
      <c r="P551" s="244">
        <v>0</v>
      </c>
      <c r="Q551" s="244">
        <f>ROUND(E551*P551,2)</f>
        <v>0</v>
      </c>
      <c r="R551" s="244" t="s">
        <v>340</v>
      </c>
      <c r="S551" s="244" t="s">
        <v>191</v>
      </c>
      <c r="T551" s="245" t="s">
        <v>192</v>
      </c>
      <c r="U551" s="222">
        <v>0</v>
      </c>
      <c r="V551" s="222">
        <f>ROUND(E551*U551,2)</f>
        <v>0</v>
      </c>
      <c r="W551" s="222"/>
      <c r="X551" s="222" t="s">
        <v>341</v>
      </c>
      <c r="Y551" s="213"/>
      <c r="Z551" s="213"/>
      <c r="AA551" s="213"/>
      <c r="AB551" s="213"/>
      <c r="AC551" s="213"/>
      <c r="AD551" s="213"/>
      <c r="AE551" s="213"/>
      <c r="AF551" s="213"/>
      <c r="AG551" s="213" t="s">
        <v>342</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39">
        <v>417</v>
      </c>
      <c r="B552" s="240" t="s">
        <v>1469</v>
      </c>
      <c r="C552" s="252" t="s">
        <v>1470</v>
      </c>
      <c r="D552" s="241" t="s">
        <v>300</v>
      </c>
      <c r="E552" s="242">
        <v>11</v>
      </c>
      <c r="F552" s="243"/>
      <c r="G552" s="244">
        <f>ROUND(E552*F552,2)</f>
        <v>0</v>
      </c>
      <c r="H552" s="243"/>
      <c r="I552" s="244">
        <f>ROUND(E552*H552,2)</f>
        <v>0</v>
      </c>
      <c r="J552" s="243"/>
      <c r="K552" s="244">
        <f>ROUND(E552*J552,2)</f>
        <v>0</v>
      </c>
      <c r="L552" s="244">
        <v>21</v>
      </c>
      <c r="M552" s="244">
        <f>G552*(1+L552/100)</f>
        <v>0</v>
      </c>
      <c r="N552" s="244">
        <v>8.0000000000000004E-4</v>
      </c>
      <c r="O552" s="244">
        <f>ROUND(E552*N552,2)</f>
        <v>0.01</v>
      </c>
      <c r="P552" s="244">
        <v>0</v>
      </c>
      <c r="Q552" s="244">
        <f>ROUND(E552*P552,2)</f>
        <v>0</v>
      </c>
      <c r="R552" s="244"/>
      <c r="S552" s="244" t="s">
        <v>400</v>
      </c>
      <c r="T552" s="245" t="s">
        <v>401</v>
      </c>
      <c r="U552" s="222">
        <v>0</v>
      </c>
      <c r="V552" s="222">
        <f>ROUND(E552*U552,2)</f>
        <v>0</v>
      </c>
      <c r="W552" s="222"/>
      <c r="X552" s="222" t="s">
        <v>341</v>
      </c>
      <c r="Y552" s="213"/>
      <c r="Z552" s="213"/>
      <c r="AA552" s="213"/>
      <c r="AB552" s="213"/>
      <c r="AC552" s="213"/>
      <c r="AD552" s="213"/>
      <c r="AE552" s="213"/>
      <c r="AF552" s="213"/>
      <c r="AG552" s="213" t="s">
        <v>342</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39">
        <v>418</v>
      </c>
      <c r="B553" s="240" t="s">
        <v>1471</v>
      </c>
      <c r="C553" s="252" t="s">
        <v>1472</v>
      </c>
      <c r="D553" s="241" t="s">
        <v>300</v>
      </c>
      <c r="E553" s="242">
        <v>9</v>
      </c>
      <c r="F553" s="243"/>
      <c r="G553" s="244">
        <f>ROUND(E553*F553,2)</f>
        <v>0</v>
      </c>
      <c r="H553" s="243"/>
      <c r="I553" s="244">
        <f>ROUND(E553*H553,2)</f>
        <v>0</v>
      </c>
      <c r="J553" s="243"/>
      <c r="K553" s="244">
        <f>ROUND(E553*J553,2)</f>
        <v>0</v>
      </c>
      <c r="L553" s="244">
        <v>21</v>
      </c>
      <c r="M553" s="244">
        <f>G553*(1+L553/100)</f>
        <v>0</v>
      </c>
      <c r="N553" s="244">
        <v>6.9999999999999999E-4</v>
      </c>
      <c r="O553" s="244">
        <f>ROUND(E553*N553,2)</f>
        <v>0.01</v>
      </c>
      <c r="P553" s="244">
        <v>0</v>
      </c>
      <c r="Q553" s="244">
        <f>ROUND(E553*P553,2)</f>
        <v>0</v>
      </c>
      <c r="R553" s="244" t="s">
        <v>340</v>
      </c>
      <c r="S553" s="244" t="s">
        <v>191</v>
      </c>
      <c r="T553" s="245" t="s">
        <v>192</v>
      </c>
      <c r="U553" s="222">
        <v>0</v>
      </c>
      <c r="V553" s="222">
        <f>ROUND(E553*U553,2)</f>
        <v>0</v>
      </c>
      <c r="W553" s="222"/>
      <c r="X553" s="222" t="s">
        <v>341</v>
      </c>
      <c r="Y553" s="213"/>
      <c r="Z553" s="213"/>
      <c r="AA553" s="213"/>
      <c r="AB553" s="213"/>
      <c r="AC553" s="213"/>
      <c r="AD553" s="213"/>
      <c r="AE553" s="213"/>
      <c r="AF553" s="213"/>
      <c r="AG553" s="213" t="s">
        <v>342</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1">
      <c r="A554" s="239">
        <v>419</v>
      </c>
      <c r="B554" s="240" t="s">
        <v>1473</v>
      </c>
      <c r="C554" s="252" t="s">
        <v>1474</v>
      </c>
      <c r="D554" s="241" t="s">
        <v>300</v>
      </c>
      <c r="E554" s="242">
        <v>15</v>
      </c>
      <c r="F554" s="243"/>
      <c r="G554" s="244">
        <f>ROUND(E554*F554,2)</f>
        <v>0</v>
      </c>
      <c r="H554" s="243"/>
      <c r="I554" s="244">
        <f>ROUND(E554*H554,2)</f>
        <v>0</v>
      </c>
      <c r="J554" s="243"/>
      <c r="K554" s="244">
        <f>ROUND(E554*J554,2)</f>
        <v>0</v>
      </c>
      <c r="L554" s="244">
        <v>21</v>
      </c>
      <c r="M554" s="244">
        <f>G554*(1+L554/100)</f>
        <v>0</v>
      </c>
      <c r="N554" s="244">
        <v>5.9999999999999995E-4</v>
      </c>
      <c r="O554" s="244">
        <f>ROUND(E554*N554,2)</f>
        <v>0.01</v>
      </c>
      <c r="P554" s="244">
        <v>0</v>
      </c>
      <c r="Q554" s="244">
        <f>ROUND(E554*P554,2)</f>
        <v>0</v>
      </c>
      <c r="R554" s="244"/>
      <c r="S554" s="244" t="s">
        <v>400</v>
      </c>
      <c r="T554" s="245" t="s">
        <v>1475</v>
      </c>
      <c r="U554" s="222">
        <v>0</v>
      </c>
      <c r="V554" s="222">
        <f>ROUND(E554*U554,2)</f>
        <v>0</v>
      </c>
      <c r="W554" s="222"/>
      <c r="X554" s="222" t="s">
        <v>341</v>
      </c>
      <c r="Y554" s="213"/>
      <c r="Z554" s="213"/>
      <c r="AA554" s="213"/>
      <c r="AB554" s="213"/>
      <c r="AC554" s="213"/>
      <c r="AD554" s="213"/>
      <c r="AE554" s="213"/>
      <c r="AF554" s="213"/>
      <c r="AG554" s="213" t="s">
        <v>342</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39">
        <v>420</v>
      </c>
      <c r="B555" s="240" t="s">
        <v>1476</v>
      </c>
      <c r="C555" s="252" t="s">
        <v>1477</v>
      </c>
      <c r="D555" s="241" t="s">
        <v>300</v>
      </c>
      <c r="E555" s="242">
        <v>11</v>
      </c>
      <c r="F555" s="243"/>
      <c r="G555" s="244">
        <f>ROUND(E555*F555,2)</f>
        <v>0</v>
      </c>
      <c r="H555" s="243"/>
      <c r="I555" s="244">
        <f>ROUND(E555*H555,2)</f>
        <v>0</v>
      </c>
      <c r="J555" s="243"/>
      <c r="K555" s="244">
        <f>ROUND(E555*J555,2)</f>
        <v>0</v>
      </c>
      <c r="L555" s="244">
        <v>21</v>
      </c>
      <c r="M555" s="244">
        <f>G555*(1+L555/100)</f>
        <v>0</v>
      </c>
      <c r="N555" s="244">
        <v>6.9999999999999999E-4</v>
      </c>
      <c r="O555" s="244">
        <f>ROUND(E555*N555,2)</f>
        <v>0.01</v>
      </c>
      <c r="P555" s="244">
        <v>0</v>
      </c>
      <c r="Q555" s="244">
        <f>ROUND(E555*P555,2)</f>
        <v>0</v>
      </c>
      <c r="R555" s="244" t="s">
        <v>340</v>
      </c>
      <c r="S555" s="244" t="s">
        <v>191</v>
      </c>
      <c r="T555" s="245" t="s">
        <v>192</v>
      </c>
      <c r="U555" s="222">
        <v>0</v>
      </c>
      <c r="V555" s="222">
        <f>ROUND(E555*U555,2)</f>
        <v>0</v>
      </c>
      <c r="W555" s="222"/>
      <c r="X555" s="222" t="s">
        <v>341</v>
      </c>
      <c r="Y555" s="213"/>
      <c r="Z555" s="213"/>
      <c r="AA555" s="213"/>
      <c r="AB555" s="213"/>
      <c r="AC555" s="213"/>
      <c r="AD555" s="213"/>
      <c r="AE555" s="213"/>
      <c r="AF555" s="213"/>
      <c r="AG555" s="213" t="s">
        <v>342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39">
        <v>421</v>
      </c>
      <c r="B556" s="240" t="s">
        <v>1478</v>
      </c>
      <c r="C556" s="252" t="s">
        <v>1479</v>
      </c>
      <c r="D556" s="241" t="s">
        <v>300</v>
      </c>
      <c r="E556" s="242">
        <v>7</v>
      </c>
      <c r="F556" s="243"/>
      <c r="G556" s="244">
        <f>ROUND(E556*F556,2)</f>
        <v>0</v>
      </c>
      <c r="H556" s="243"/>
      <c r="I556" s="244">
        <f>ROUND(E556*H556,2)</f>
        <v>0</v>
      </c>
      <c r="J556" s="243"/>
      <c r="K556" s="244">
        <f>ROUND(E556*J556,2)</f>
        <v>0</v>
      </c>
      <c r="L556" s="244">
        <v>21</v>
      </c>
      <c r="M556" s="244">
        <f>G556*(1+L556/100)</f>
        <v>0</v>
      </c>
      <c r="N556" s="244">
        <v>2.3999999999999998E-3</v>
      </c>
      <c r="O556" s="244">
        <f>ROUND(E556*N556,2)</f>
        <v>0.02</v>
      </c>
      <c r="P556" s="244">
        <v>0</v>
      </c>
      <c r="Q556" s="244">
        <f>ROUND(E556*P556,2)</f>
        <v>0</v>
      </c>
      <c r="R556" s="244" t="s">
        <v>340</v>
      </c>
      <c r="S556" s="244" t="s">
        <v>191</v>
      </c>
      <c r="T556" s="245" t="s">
        <v>192</v>
      </c>
      <c r="U556" s="222">
        <v>0</v>
      </c>
      <c r="V556" s="222">
        <f>ROUND(E556*U556,2)</f>
        <v>0</v>
      </c>
      <c r="W556" s="222"/>
      <c r="X556" s="222" t="s">
        <v>341</v>
      </c>
      <c r="Y556" s="213"/>
      <c r="Z556" s="213"/>
      <c r="AA556" s="213"/>
      <c r="AB556" s="213"/>
      <c r="AC556" s="213"/>
      <c r="AD556" s="213"/>
      <c r="AE556" s="213"/>
      <c r="AF556" s="213"/>
      <c r="AG556" s="213" t="s">
        <v>342</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39">
        <v>422</v>
      </c>
      <c r="B557" s="240" t="s">
        <v>1480</v>
      </c>
      <c r="C557" s="252" t="s">
        <v>1481</v>
      </c>
      <c r="D557" s="241" t="s">
        <v>300</v>
      </c>
      <c r="E557" s="242">
        <v>12</v>
      </c>
      <c r="F557" s="243"/>
      <c r="G557" s="244">
        <f>ROUND(E557*F557,2)</f>
        <v>0</v>
      </c>
      <c r="H557" s="243"/>
      <c r="I557" s="244">
        <f>ROUND(E557*H557,2)</f>
        <v>0</v>
      </c>
      <c r="J557" s="243"/>
      <c r="K557" s="244">
        <f>ROUND(E557*J557,2)</f>
        <v>0</v>
      </c>
      <c r="L557" s="244">
        <v>21</v>
      </c>
      <c r="M557" s="244">
        <f>G557*(1+L557/100)</f>
        <v>0</v>
      </c>
      <c r="N557" s="244">
        <v>1E-4</v>
      </c>
      <c r="O557" s="244">
        <f>ROUND(E557*N557,2)</f>
        <v>0</v>
      </c>
      <c r="P557" s="244">
        <v>0</v>
      </c>
      <c r="Q557" s="244">
        <f>ROUND(E557*P557,2)</f>
        <v>0</v>
      </c>
      <c r="R557" s="244" t="s">
        <v>340</v>
      </c>
      <c r="S557" s="244" t="s">
        <v>191</v>
      </c>
      <c r="T557" s="245" t="s">
        <v>192</v>
      </c>
      <c r="U557" s="222">
        <v>0</v>
      </c>
      <c r="V557" s="222">
        <f>ROUND(E557*U557,2)</f>
        <v>0</v>
      </c>
      <c r="W557" s="222"/>
      <c r="X557" s="222" t="s">
        <v>341</v>
      </c>
      <c r="Y557" s="213"/>
      <c r="Z557" s="213"/>
      <c r="AA557" s="213"/>
      <c r="AB557" s="213"/>
      <c r="AC557" s="213"/>
      <c r="AD557" s="213"/>
      <c r="AE557" s="213"/>
      <c r="AF557" s="213"/>
      <c r="AG557" s="213" t="s">
        <v>342</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ht="22.5" outlineLevel="1">
      <c r="A558" s="239">
        <v>423</v>
      </c>
      <c r="B558" s="240" t="s">
        <v>1482</v>
      </c>
      <c r="C558" s="252" t="s">
        <v>1483</v>
      </c>
      <c r="D558" s="241" t="s">
        <v>300</v>
      </c>
      <c r="E558" s="242">
        <v>1</v>
      </c>
      <c r="F558" s="243"/>
      <c r="G558" s="244">
        <f>ROUND(E558*F558,2)</f>
        <v>0</v>
      </c>
      <c r="H558" s="243"/>
      <c r="I558" s="244">
        <f>ROUND(E558*H558,2)</f>
        <v>0</v>
      </c>
      <c r="J558" s="243"/>
      <c r="K558" s="244">
        <f>ROUND(E558*J558,2)</f>
        <v>0</v>
      </c>
      <c r="L558" s="244">
        <v>21</v>
      </c>
      <c r="M558" s="244">
        <f>G558*(1+L558/100)</f>
        <v>0</v>
      </c>
      <c r="N558" s="244">
        <v>2.5000000000000001E-3</v>
      </c>
      <c r="O558" s="244">
        <f>ROUND(E558*N558,2)</f>
        <v>0</v>
      </c>
      <c r="P558" s="244">
        <v>0</v>
      </c>
      <c r="Q558" s="244">
        <f>ROUND(E558*P558,2)</f>
        <v>0</v>
      </c>
      <c r="R558" s="244" t="s">
        <v>340</v>
      </c>
      <c r="S558" s="244" t="s">
        <v>600</v>
      </c>
      <c r="T558" s="245" t="s">
        <v>192</v>
      </c>
      <c r="U558" s="222">
        <v>0</v>
      </c>
      <c r="V558" s="222">
        <f>ROUND(E558*U558,2)</f>
        <v>0</v>
      </c>
      <c r="W558" s="222"/>
      <c r="X558" s="222" t="s">
        <v>341</v>
      </c>
      <c r="Y558" s="213"/>
      <c r="Z558" s="213"/>
      <c r="AA558" s="213"/>
      <c r="AB558" s="213"/>
      <c r="AC558" s="213"/>
      <c r="AD558" s="213"/>
      <c r="AE558" s="213"/>
      <c r="AF558" s="213"/>
      <c r="AG558" s="213" t="s">
        <v>342</v>
      </c>
      <c r="AH558" s="213"/>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1">
      <c r="A559" s="239">
        <v>424</v>
      </c>
      <c r="B559" s="240" t="s">
        <v>1484</v>
      </c>
      <c r="C559" s="252" t="s">
        <v>1485</v>
      </c>
      <c r="D559" s="241" t="s">
        <v>300</v>
      </c>
      <c r="E559" s="242">
        <v>12</v>
      </c>
      <c r="F559" s="243"/>
      <c r="G559" s="244">
        <f>ROUND(E559*F559,2)</f>
        <v>0</v>
      </c>
      <c r="H559" s="243"/>
      <c r="I559" s="244">
        <f>ROUND(E559*H559,2)</f>
        <v>0</v>
      </c>
      <c r="J559" s="243"/>
      <c r="K559" s="244">
        <f>ROUND(E559*J559,2)</f>
        <v>0</v>
      </c>
      <c r="L559" s="244">
        <v>21</v>
      </c>
      <c r="M559" s="244">
        <f>G559*(1+L559/100)</f>
        <v>0</v>
      </c>
      <c r="N559" s="244">
        <v>2.5000000000000001E-3</v>
      </c>
      <c r="O559" s="244">
        <f>ROUND(E559*N559,2)</f>
        <v>0.03</v>
      </c>
      <c r="P559" s="244">
        <v>0</v>
      </c>
      <c r="Q559" s="244">
        <f>ROUND(E559*P559,2)</f>
        <v>0</v>
      </c>
      <c r="R559" s="244" t="s">
        <v>340</v>
      </c>
      <c r="S559" s="244" t="s">
        <v>600</v>
      </c>
      <c r="T559" s="245" t="s">
        <v>192</v>
      </c>
      <c r="U559" s="222">
        <v>0</v>
      </c>
      <c r="V559" s="222">
        <f>ROUND(E559*U559,2)</f>
        <v>0</v>
      </c>
      <c r="W559" s="222"/>
      <c r="X559" s="222" t="s">
        <v>341</v>
      </c>
      <c r="Y559" s="213"/>
      <c r="Z559" s="213"/>
      <c r="AA559" s="213"/>
      <c r="AB559" s="213"/>
      <c r="AC559" s="213"/>
      <c r="AD559" s="213"/>
      <c r="AE559" s="213"/>
      <c r="AF559" s="213"/>
      <c r="AG559" s="213" t="s">
        <v>342</v>
      </c>
      <c r="AH559" s="213"/>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c r="A560" s="239">
        <v>425</v>
      </c>
      <c r="B560" s="240" t="s">
        <v>642</v>
      </c>
      <c r="C560" s="252" t="s">
        <v>643</v>
      </c>
      <c r="D560" s="241" t="s">
        <v>300</v>
      </c>
      <c r="E560" s="242">
        <v>1</v>
      </c>
      <c r="F560" s="243"/>
      <c r="G560" s="244">
        <f>ROUND(E560*F560,2)</f>
        <v>0</v>
      </c>
      <c r="H560" s="243"/>
      <c r="I560" s="244">
        <f>ROUND(E560*H560,2)</f>
        <v>0</v>
      </c>
      <c r="J560" s="243"/>
      <c r="K560" s="244">
        <f>ROUND(E560*J560,2)</f>
        <v>0</v>
      </c>
      <c r="L560" s="244">
        <v>21</v>
      </c>
      <c r="M560" s="244">
        <f>G560*(1+L560/100)</f>
        <v>0</v>
      </c>
      <c r="N560" s="244">
        <v>4.4999999999999997E-3</v>
      </c>
      <c r="O560" s="244">
        <f>ROUND(E560*N560,2)</f>
        <v>0</v>
      </c>
      <c r="P560" s="244">
        <v>0</v>
      </c>
      <c r="Q560" s="244">
        <f>ROUND(E560*P560,2)</f>
        <v>0</v>
      </c>
      <c r="R560" s="244" t="s">
        <v>340</v>
      </c>
      <c r="S560" s="244" t="s">
        <v>191</v>
      </c>
      <c r="T560" s="245" t="s">
        <v>192</v>
      </c>
      <c r="U560" s="222">
        <v>0</v>
      </c>
      <c r="V560" s="222">
        <f>ROUND(E560*U560,2)</f>
        <v>0</v>
      </c>
      <c r="W560" s="222"/>
      <c r="X560" s="222" t="s">
        <v>341</v>
      </c>
      <c r="Y560" s="213"/>
      <c r="Z560" s="213"/>
      <c r="AA560" s="213"/>
      <c r="AB560" s="213"/>
      <c r="AC560" s="213"/>
      <c r="AD560" s="213"/>
      <c r="AE560" s="213"/>
      <c r="AF560" s="213"/>
      <c r="AG560" s="213" t="s">
        <v>342</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39">
        <v>426</v>
      </c>
      <c r="B561" s="240" t="s">
        <v>1486</v>
      </c>
      <c r="C561" s="252" t="s">
        <v>1487</v>
      </c>
      <c r="D561" s="241" t="s">
        <v>300</v>
      </c>
      <c r="E561" s="242">
        <v>3</v>
      </c>
      <c r="F561" s="243"/>
      <c r="G561" s="244">
        <f>ROUND(E561*F561,2)</f>
        <v>0</v>
      </c>
      <c r="H561" s="243"/>
      <c r="I561" s="244">
        <f>ROUND(E561*H561,2)</f>
        <v>0</v>
      </c>
      <c r="J561" s="243"/>
      <c r="K561" s="244">
        <f>ROUND(E561*J561,2)</f>
        <v>0</v>
      </c>
      <c r="L561" s="244">
        <v>21</v>
      </c>
      <c r="M561" s="244">
        <f>G561*(1+L561/100)</f>
        <v>0</v>
      </c>
      <c r="N561" s="244">
        <v>8.9999999999999993E-3</v>
      </c>
      <c r="O561" s="244">
        <f>ROUND(E561*N561,2)</f>
        <v>0.03</v>
      </c>
      <c r="P561" s="244">
        <v>0</v>
      </c>
      <c r="Q561" s="244">
        <f>ROUND(E561*P561,2)</f>
        <v>0</v>
      </c>
      <c r="R561" s="244"/>
      <c r="S561" s="244" t="s">
        <v>400</v>
      </c>
      <c r="T561" s="245" t="s">
        <v>401</v>
      </c>
      <c r="U561" s="222">
        <v>0</v>
      </c>
      <c r="V561" s="222">
        <f>ROUND(E561*U561,2)</f>
        <v>0</v>
      </c>
      <c r="W561" s="222"/>
      <c r="X561" s="222" t="s">
        <v>341</v>
      </c>
      <c r="Y561" s="213"/>
      <c r="Z561" s="213"/>
      <c r="AA561" s="213"/>
      <c r="AB561" s="213"/>
      <c r="AC561" s="213"/>
      <c r="AD561" s="213"/>
      <c r="AE561" s="213"/>
      <c r="AF561" s="213"/>
      <c r="AG561" s="213" t="s">
        <v>342</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1">
      <c r="A562" s="239">
        <v>427</v>
      </c>
      <c r="B562" s="240" t="s">
        <v>1488</v>
      </c>
      <c r="C562" s="252" t="s">
        <v>1489</v>
      </c>
      <c r="D562" s="241" t="s">
        <v>300</v>
      </c>
      <c r="E562" s="242">
        <v>3</v>
      </c>
      <c r="F562" s="243"/>
      <c r="G562" s="244">
        <f>ROUND(E562*F562,2)</f>
        <v>0</v>
      </c>
      <c r="H562" s="243"/>
      <c r="I562" s="244">
        <f>ROUND(E562*H562,2)</f>
        <v>0</v>
      </c>
      <c r="J562" s="243"/>
      <c r="K562" s="244">
        <f>ROUND(E562*J562,2)</f>
        <v>0</v>
      </c>
      <c r="L562" s="244">
        <v>21</v>
      </c>
      <c r="M562" s="244">
        <f>G562*(1+L562/100)</f>
        <v>0</v>
      </c>
      <c r="N562" s="244">
        <v>0.01</v>
      </c>
      <c r="O562" s="244">
        <f>ROUND(E562*N562,2)</f>
        <v>0.03</v>
      </c>
      <c r="P562" s="244">
        <v>0</v>
      </c>
      <c r="Q562" s="244">
        <f>ROUND(E562*P562,2)</f>
        <v>0</v>
      </c>
      <c r="R562" s="244"/>
      <c r="S562" s="244" t="s">
        <v>400</v>
      </c>
      <c r="T562" s="245" t="s">
        <v>401</v>
      </c>
      <c r="U562" s="222">
        <v>0</v>
      </c>
      <c r="V562" s="222">
        <f>ROUND(E562*U562,2)</f>
        <v>0</v>
      </c>
      <c r="W562" s="222"/>
      <c r="X562" s="222" t="s">
        <v>341</v>
      </c>
      <c r="Y562" s="213"/>
      <c r="Z562" s="213"/>
      <c r="AA562" s="213"/>
      <c r="AB562" s="213"/>
      <c r="AC562" s="213"/>
      <c r="AD562" s="213"/>
      <c r="AE562" s="213"/>
      <c r="AF562" s="213"/>
      <c r="AG562" s="213" t="s">
        <v>342</v>
      </c>
      <c r="AH562" s="213"/>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ht="22.5" outlineLevel="1">
      <c r="A563" s="239">
        <v>428</v>
      </c>
      <c r="B563" s="240" t="s">
        <v>644</v>
      </c>
      <c r="C563" s="252" t="s">
        <v>645</v>
      </c>
      <c r="D563" s="241" t="s">
        <v>300</v>
      </c>
      <c r="E563" s="242">
        <v>6</v>
      </c>
      <c r="F563" s="243"/>
      <c r="G563" s="244">
        <f>ROUND(E563*F563,2)</f>
        <v>0</v>
      </c>
      <c r="H563" s="243"/>
      <c r="I563" s="244">
        <f>ROUND(E563*H563,2)</f>
        <v>0</v>
      </c>
      <c r="J563" s="243"/>
      <c r="K563" s="244">
        <f>ROUND(E563*J563,2)</f>
        <v>0</v>
      </c>
      <c r="L563" s="244">
        <v>21</v>
      </c>
      <c r="M563" s="244">
        <f>G563*(1+L563/100)</f>
        <v>0</v>
      </c>
      <c r="N563" s="244">
        <v>1.6E-2</v>
      </c>
      <c r="O563" s="244">
        <f>ROUND(E563*N563,2)</f>
        <v>0.1</v>
      </c>
      <c r="P563" s="244">
        <v>0</v>
      </c>
      <c r="Q563" s="244">
        <f>ROUND(E563*P563,2)</f>
        <v>0</v>
      </c>
      <c r="R563" s="244" t="s">
        <v>340</v>
      </c>
      <c r="S563" s="244" t="s">
        <v>600</v>
      </c>
      <c r="T563" s="245" t="s">
        <v>192</v>
      </c>
      <c r="U563" s="222">
        <v>0</v>
      </c>
      <c r="V563" s="222">
        <f>ROUND(E563*U563,2)</f>
        <v>0</v>
      </c>
      <c r="W563" s="222"/>
      <c r="X563" s="222" t="s">
        <v>341</v>
      </c>
      <c r="Y563" s="213"/>
      <c r="Z563" s="213"/>
      <c r="AA563" s="213"/>
      <c r="AB563" s="213"/>
      <c r="AC563" s="213"/>
      <c r="AD563" s="213"/>
      <c r="AE563" s="213"/>
      <c r="AF563" s="213"/>
      <c r="AG563" s="213" t="s">
        <v>342</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ht="22.5" outlineLevel="1">
      <c r="A564" s="239">
        <v>429</v>
      </c>
      <c r="B564" s="240" t="s">
        <v>1490</v>
      </c>
      <c r="C564" s="252" t="s">
        <v>1491</v>
      </c>
      <c r="D564" s="241" t="s">
        <v>300</v>
      </c>
      <c r="E564" s="242">
        <v>1</v>
      </c>
      <c r="F564" s="243"/>
      <c r="G564" s="244">
        <f>ROUND(E564*F564,2)</f>
        <v>0</v>
      </c>
      <c r="H564" s="243"/>
      <c r="I564" s="244">
        <f>ROUND(E564*H564,2)</f>
        <v>0</v>
      </c>
      <c r="J564" s="243"/>
      <c r="K564" s="244">
        <f>ROUND(E564*J564,2)</f>
        <v>0</v>
      </c>
      <c r="L564" s="244">
        <v>21</v>
      </c>
      <c r="M564" s="244">
        <f>G564*(1+L564/100)</f>
        <v>0</v>
      </c>
      <c r="N564" s="244">
        <v>1.7999999999999999E-2</v>
      </c>
      <c r="O564" s="244">
        <f>ROUND(E564*N564,2)</f>
        <v>0.02</v>
      </c>
      <c r="P564" s="244">
        <v>0</v>
      </c>
      <c r="Q564" s="244">
        <f>ROUND(E564*P564,2)</f>
        <v>0</v>
      </c>
      <c r="R564" s="244" t="s">
        <v>340</v>
      </c>
      <c r="S564" s="244" t="s">
        <v>600</v>
      </c>
      <c r="T564" s="245" t="s">
        <v>192</v>
      </c>
      <c r="U564" s="222">
        <v>0</v>
      </c>
      <c r="V564" s="222">
        <f>ROUND(E564*U564,2)</f>
        <v>0</v>
      </c>
      <c r="W564" s="222"/>
      <c r="X564" s="222" t="s">
        <v>341</v>
      </c>
      <c r="Y564" s="213"/>
      <c r="Z564" s="213"/>
      <c r="AA564" s="213"/>
      <c r="AB564" s="213"/>
      <c r="AC564" s="213"/>
      <c r="AD564" s="213"/>
      <c r="AE564" s="213"/>
      <c r="AF564" s="213"/>
      <c r="AG564" s="213" t="s">
        <v>342</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ht="22.5" outlineLevel="1">
      <c r="A565" s="239">
        <v>430</v>
      </c>
      <c r="B565" s="240" t="s">
        <v>1492</v>
      </c>
      <c r="C565" s="252" t="s">
        <v>1493</v>
      </c>
      <c r="D565" s="241" t="s">
        <v>300</v>
      </c>
      <c r="E565" s="242">
        <v>4</v>
      </c>
      <c r="F565" s="243"/>
      <c r="G565" s="244">
        <f>ROUND(E565*F565,2)</f>
        <v>0</v>
      </c>
      <c r="H565" s="243"/>
      <c r="I565" s="244">
        <f>ROUND(E565*H565,2)</f>
        <v>0</v>
      </c>
      <c r="J565" s="243"/>
      <c r="K565" s="244">
        <f>ROUND(E565*J565,2)</f>
        <v>0</v>
      </c>
      <c r="L565" s="244">
        <v>21</v>
      </c>
      <c r="M565" s="244">
        <f>G565*(1+L565/100)</f>
        <v>0</v>
      </c>
      <c r="N565" s="244">
        <v>7.4999999999999997E-3</v>
      </c>
      <c r="O565" s="244">
        <f>ROUND(E565*N565,2)</f>
        <v>0.03</v>
      </c>
      <c r="P565" s="244">
        <v>0</v>
      </c>
      <c r="Q565" s="244">
        <f>ROUND(E565*P565,2)</f>
        <v>0</v>
      </c>
      <c r="R565" s="244" t="s">
        <v>340</v>
      </c>
      <c r="S565" s="244" t="s">
        <v>192</v>
      </c>
      <c r="T565" s="245" t="s">
        <v>192</v>
      </c>
      <c r="U565" s="222">
        <v>0</v>
      </c>
      <c r="V565" s="222">
        <f>ROUND(E565*U565,2)</f>
        <v>0</v>
      </c>
      <c r="W565" s="222"/>
      <c r="X565" s="222" t="s">
        <v>341</v>
      </c>
      <c r="Y565" s="213"/>
      <c r="Z565" s="213"/>
      <c r="AA565" s="213"/>
      <c r="AB565" s="213"/>
      <c r="AC565" s="213"/>
      <c r="AD565" s="213"/>
      <c r="AE565" s="213"/>
      <c r="AF565" s="213"/>
      <c r="AG565" s="213" t="s">
        <v>342</v>
      </c>
      <c r="AH565" s="213"/>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ht="22.5" outlineLevel="1">
      <c r="A566" s="239">
        <v>431</v>
      </c>
      <c r="B566" s="240" t="s">
        <v>1494</v>
      </c>
      <c r="C566" s="252" t="s">
        <v>1495</v>
      </c>
      <c r="D566" s="241" t="s">
        <v>300</v>
      </c>
      <c r="E566" s="242">
        <v>1</v>
      </c>
      <c r="F566" s="243"/>
      <c r="G566" s="244">
        <f>ROUND(E566*F566,2)</f>
        <v>0</v>
      </c>
      <c r="H566" s="243"/>
      <c r="I566" s="244">
        <f>ROUND(E566*H566,2)</f>
        <v>0</v>
      </c>
      <c r="J566" s="243"/>
      <c r="K566" s="244">
        <f>ROUND(E566*J566,2)</f>
        <v>0</v>
      </c>
      <c r="L566" s="244">
        <v>21</v>
      </c>
      <c r="M566" s="244">
        <f>G566*(1+L566/100)</f>
        <v>0</v>
      </c>
      <c r="N566" s="244">
        <v>7.0000000000000001E-3</v>
      </c>
      <c r="O566" s="244">
        <f>ROUND(E566*N566,2)</f>
        <v>0.01</v>
      </c>
      <c r="P566" s="244">
        <v>0</v>
      </c>
      <c r="Q566" s="244">
        <f>ROUND(E566*P566,2)</f>
        <v>0</v>
      </c>
      <c r="R566" s="244" t="s">
        <v>340</v>
      </c>
      <c r="S566" s="244" t="s">
        <v>191</v>
      </c>
      <c r="T566" s="245" t="s">
        <v>192</v>
      </c>
      <c r="U566" s="222">
        <v>0</v>
      </c>
      <c r="V566" s="222">
        <f>ROUND(E566*U566,2)</f>
        <v>0</v>
      </c>
      <c r="W566" s="222"/>
      <c r="X566" s="222" t="s">
        <v>341</v>
      </c>
      <c r="Y566" s="213"/>
      <c r="Z566" s="213"/>
      <c r="AA566" s="213"/>
      <c r="AB566" s="213"/>
      <c r="AC566" s="213"/>
      <c r="AD566" s="213"/>
      <c r="AE566" s="213"/>
      <c r="AF566" s="213"/>
      <c r="AG566" s="213" t="s">
        <v>342</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ht="22.5" outlineLevel="1">
      <c r="A567" s="239">
        <v>432</v>
      </c>
      <c r="B567" s="240" t="s">
        <v>1496</v>
      </c>
      <c r="C567" s="252" t="s">
        <v>1497</v>
      </c>
      <c r="D567" s="241" t="s">
        <v>300</v>
      </c>
      <c r="E567" s="242">
        <v>12</v>
      </c>
      <c r="F567" s="243"/>
      <c r="G567" s="244">
        <f>ROUND(E567*F567,2)</f>
        <v>0</v>
      </c>
      <c r="H567" s="243"/>
      <c r="I567" s="244">
        <f>ROUND(E567*H567,2)</f>
        <v>0</v>
      </c>
      <c r="J567" s="243"/>
      <c r="K567" s="244">
        <f>ROUND(E567*J567,2)</f>
        <v>0</v>
      </c>
      <c r="L567" s="244">
        <v>21</v>
      </c>
      <c r="M567" s="244">
        <f>G567*(1+L567/100)</f>
        <v>0</v>
      </c>
      <c r="N567" s="244">
        <v>1.55E-2</v>
      </c>
      <c r="O567" s="244">
        <f>ROUND(E567*N567,2)</f>
        <v>0.19</v>
      </c>
      <c r="P567" s="244">
        <v>0</v>
      </c>
      <c r="Q567" s="244">
        <f>ROUND(E567*P567,2)</f>
        <v>0</v>
      </c>
      <c r="R567" s="244" t="s">
        <v>340</v>
      </c>
      <c r="S567" s="244" t="s">
        <v>191</v>
      </c>
      <c r="T567" s="245" t="s">
        <v>192</v>
      </c>
      <c r="U567" s="222">
        <v>0</v>
      </c>
      <c r="V567" s="222">
        <f>ROUND(E567*U567,2)</f>
        <v>0</v>
      </c>
      <c r="W567" s="222"/>
      <c r="X567" s="222" t="s">
        <v>341</v>
      </c>
      <c r="Y567" s="213"/>
      <c r="Z567" s="213"/>
      <c r="AA567" s="213"/>
      <c r="AB567" s="213"/>
      <c r="AC567" s="213"/>
      <c r="AD567" s="213"/>
      <c r="AE567" s="213"/>
      <c r="AF567" s="213"/>
      <c r="AG567" s="213" t="s">
        <v>342</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ht="22.5" outlineLevel="1">
      <c r="A568" s="239">
        <v>433</v>
      </c>
      <c r="B568" s="240" t="s">
        <v>1498</v>
      </c>
      <c r="C568" s="252" t="s">
        <v>1499</v>
      </c>
      <c r="D568" s="241" t="s">
        <v>300</v>
      </c>
      <c r="E568" s="242">
        <v>1</v>
      </c>
      <c r="F568" s="243"/>
      <c r="G568" s="244">
        <f>ROUND(E568*F568,2)</f>
        <v>0</v>
      </c>
      <c r="H568" s="243"/>
      <c r="I568" s="244">
        <f>ROUND(E568*H568,2)</f>
        <v>0</v>
      </c>
      <c r="J568" s="243"/>
      <c r="K568" s="244">
        <f>ROUND(E568*J568,2)</f>
        <v>0</v>
      </c>
      <c r="L568" s="244">
        <v>21</v>
      </c>
      <c r="M568" s="244">
        <f>G568*(1+L568/100)</f>
        <v>0</v>
      </c>
      <c r="N568" s="244">
        <v>1.7000000000000001E-2</v>
      </c>
      <c r="O568" s="244">
        <f>ROUND(E568*N568,2)</f>
        <v>0.02</v>
      </c>
      <c r="P568" s="244">
        <v>0</v>
      </c>
      <c r="Q568" s="244">
        <f>ROUND(E568*P568,2)</f>
        <v>0</v>
      </c>
      <c r="R568" s="244" t="s">
        <v>340</v>
      </c>
      <c r="S568" s="244" t="s">
        <v>191</v>
      </c>
      <c r="T568" s="245" t="s">
        <v>192</v>
      </c>
      <c r="U568" s="222">
        <v>0</v>
      </c>
      <c r="V568" s="222">
        <f>ROUND(E568*U568,2)</f>
        <v>0</v>
      </c>
      <c r="W568" s="222"/>
      <c r="X568" s="222" t="s">
        <v>341</v>
      </c>
      <c r="Y568" s="213"/>
      <c r="Z568" s="213"/>
      <c r="AA568" s="213"/>
      <c r="AB568" s="213"/>
      <c r="AC568" s="213"/>
      <c r="AD568" s="213"/>
      <c r="AE568" s="213"/>
      <c r="AF568" s="213"/>
      <c r="AG568" s="213" t="s">
        <v>342</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ht="22.5" outlineLevel="1">
      <c r="A569" s="239">
        <v>434</v>
      </c>
      <c r="B569" s="240" t="s">
        <v>1500</v>
      </c>
      <c r="C569" s="252" t="s">
        <v>1501</v>
      </c>
      <c r="D569" s="241" t="s">
        <v>300</v>
      </c>
      <c r="E569" s="242">
        <v>3</v>
      </c>
      <c r="F569" s="243"/>
      <c r="G569" s="244">
        <f>ROUND(E569*F569,2)</f>
        <v>0</v>
      </c>
      <c r="H569" s="243"/>
      <c r="I569" s="244">
        <f>ROUND(E569*H569,2)</f>
        <v>0</v>
      </c>
      <c r="J569" s="243"/>
      <c r="K569" s="244">
        <f>ROUND(E569*J569,2)</f>
        <v>0</v>
      </c>
      <c r="L569" s="244">
        <v>21</v>
      </c>
      <c r="M569" s="244">
        <f>G569*(1+L569/100)</f>
        <v>0</v>
      </c>
      <c r="N569" s="244">
        <v>1.35E-2</v>
      </c>
      <c r="O569" s="244">
        <f>ROUND(E569*N569,2)</f>
        <v>0.04</v>
      </c>
      <c r="P569" s="244">
        <v>0</v>
      </c>
      <c r="Q569" s="244">
        <f>ROUND(E569*P569,2)</f>
        <v>0</v>
      </c>
      <c r="R569" s="244" t="s">
        <v>340</v>
      </c>
      <c r="S569" s="244" t="s">
        <v>191</v>
      </c>
      <c r="T569" s="245" t="s">
        <v>192</v>
      </c>
      <c r="U569" s="222">
        <v>0</v>
      </c>
      <c r="V569" s="222">
        <f>ROUND(E569*U569,2)</f>
        <v>0</v>
      </c>
      <c r="W569" s="222"/>
      <c r="X569" s="222" t="s">
        <v>341</v>
      </c>
      <c r="Y569" s="213"/>
      <c r="Z569" s="213"/>
      <c r="AA569" s="213"/>
      <c r="AB569" s="213"/>
      <c r="AC569" s="213"/>
      <c r="AD569" s="213"/>
      <c r="AE569" s="213"/>
      <c r="AF569" s="213"/>
      <c r="AG569" s="213" t="s">
        <v>342</v>
      </c>
      <c r="AH569" s="213"/>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ht="22.5" outlineLevel="1">
      <c r="A570" s="239">
        <v>435</v>
      </c>
      <c r="B570" s="240" t="s">
        <v>1502</v>
      </c>
      <c r="C570" s="252" t="s">
        <v>1503</v>
      </c>
      <c r="D570" s="241" t="s">
        <v>300</v>
      </c>
      <c r="E570" s="242">
        <v>1</v>
      </c>
      <c r="F570" s="243"/>
      <c r="G570" s="244">
        <f>ROUND(E570*F570,2)</f>
        <v>0</v>
      </c>
      <c r="H570" s="243"/>
      <c r="I570" s="244">
        <f>ROUND(E570*H570,2)</f>
        <v>0</v>
      </c>
      <c r="J570" s="243"/>
      <c r="K570" s="244">
        <f>ROUND(E570*J570,2)</f>
        <v>0</v>
      </c>
      <c r="L570" s="244">
        <v>21</v>
      </c>
      <c r="M570" s="244">
        <f>G570*(1+L570/100)</f>
        <v>0</v>
      </c>
      <c r="N570" s="244">
        <v>1.2999999999999999E-2</v>
      </c>
      <c r="O570" s="244">
        <f>ROUND(E570*N570,2)</f>
        <v>0.01</v>
      </c>
      <c r="P570" s="244">
        <v>0</v>
      </c>
      <c r="Q570" s="244">
        <f>ROUND(E570*P570,2)</f>
        <v>0</v>
      </c>
      <c r="R570" s="244" t="s">
        <v>340</v>
      </c>
      <c r="S570" s="244" t="s">
        <v>191</v>
      </c>
      <c r="T570" s="245" t="s">
        <v>192</v>
      </c>
      <c r="U570" s="222">
        <v>0</v>
      </c>
      <c r="V570" s="222">
        <f>ROUND(E570*U570,2)</f>
        <v>0</v>
      </c>
      <c r="W570" s="222"/>
      <c r="X570" s="222" t="s">
        <v>341</v>
      </c>
      <c r="Y570" s="213"/>
      <c r="Z570" s="213"/>
      <c r="AA570" s="213"/>
      <c r="AB570" s="213"/>
      <c r="AC570" s="213"/>
      <c r="AD570" s="213"/>
      <c r="AE570" s="213"/>
      <c r="AF570" s="213"/>
      <c r="AG570" s="213" t="s">
        <v>342</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ht="22.5" outlineLevel="1">
      <c r="A571" s="239">
        <v>436</v>
      </c>
      <c r="B571" s="240" t="s">
        <v>1504</v>
      </c>
      <c r="C571" s="252" t="s">
        <v>1505</v>
      </c>
      <c r="D571" s="241" t="s">
        <v>300</v>
      </c>
      <c r="E571" s="242">
        <v>1</v>
      </c>
      <c r="F571" s="243"/>
      <c r="G571" s="244">
        <f>ROUND(E571*F571,2)</f>
        <v>0</v>
      </c>
      <c r="H571" s="243"/>
      <c r="I571" s="244">
        <f>ROUND(E571*H571,2)</f>
        <v>0</v>
      </c>
      <c r="J571" s="243"/>
      <c r="K571" s="244">
        <f>ROUND(E571*J571,2)</f>
        <v>0</v>
      </c>
      <c r="L571" s="244">
        <v>21</v>
      </c>
      <c r="M571" s="244">
        <f>G571*(1+L571/100)</f>
        <v>0</v>
      </c>
      <c r="N571" s="244">
        <v>1.4E-2</v>
      </c>
      <c r="O571" s="244">
        <f>ROUND(E571*N571,2)</f>
        <v>0.01</v>
      </c>
      <c r="P571" s="244">
        <v>0</v>
      </c>
      <c r="Q571" s="244">
        <f>ROUND(E571*P571,2)</f>
        <v>0</v>
      </c>
      <c r="R571" s="244" t="s">
        <v>340</v>
      </c>
      <c r="S571" s="244" t="s">
        <v>191</v>
      </c>
      <c r="T571" s="245" t="s">
        <v>192</v>
      </c>
      <c r="U571" s="222">
        <v>0</v>
      </c>
      <c r="V571" s="222">
        <f>ROUND(E571*U571,2)</f>
        <v>0</v>
      </c>
      <c r="W571" s="222"/>
      <c r="X571" s="222" t="s">
        <v>341</v>
      </c>
      <c r="Y571" s="213"/>
      <c r="Z571" s="213"/>
      <c r="AA571" s="213"/>
      <c r="AB571" s="213"/>
      <c r="AC571" s="213"/>
      <c r="AD571" s="213"/>
      <c r="AE571" s="213"/>
      <c r="AF571" s="213"/>
      <c r="AG571" s="213" t="s">
        <v>342</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c r="A572" s="230">
        <v>437</v>
      </c>
      <c r="B572" s="231" t="s">
        <v>646</v>
      </c>
      <c r="C572" s="250" t="s">
        <v>647</v>
      </c>
      <c r="D572" s="232" t="s">
        <v>258</v>
      </c>
      <c r="E572" s="233">
        <v>2.2184499999999998</v>
      </c>
      <c r="F572" s="234"/>
      <c r="G572" s="235">
        <f>ROUND(E572*F572,2)</f>
        <v>0</v>
      </c>
      <c r="H572" s="234"/>
      <c r="I572" s="235">
        <f>ROUND(E572*H572,2)</f>
        <v>0</v>
      </c>
      <c r="J572" s="234"/>
      <c r="K572" s="235">
        <f>ROUND(E572*J572,2)</f>
        <v>0</v>
      </c>
      <c r="L572" s="235">
        <v>21</v>
      </c>
      <c r="M572" s="235">
        <f>G572*(1+L572/100)</f>
        <v>0</v>
      </c>
      <c r="N572" s="235">
        <v>0</v>
      </c>
      <c r="O572" s="235">
        <f>ROUND(E572*N572,2)</f>
        <v>0</v>
      </c>
      <c r="P572" s="235">
        <v>0</v>
      </c>
      <c r="Q572" s="235">
        <f>ROUND(E572*P572,2)</f>
        <v>0</v>
      </c>
      <c r="R572" s="235" t="s">
        <v>617</v>
      </c>
      <c r="S572" s="235" t="s">
        <v>191</v>
      </c>
      <c r="T572" s="236" t="s">
        <v>192</v>
      </c>
      <c r="U572" s="222">
        <v>1.5169999999999999</v>
      </c>
      <c r="V572" s="222">
        <f>ROUND(E572*U572,2)</f>
        <v>3.37</v>
      </c>
      <c r="W572" s="222"/>
      <c r="X572" s="222" t="s">
        <v>523</v>
      </c>
      <c r="Y572" s="213"/>
      <c r="Z572" s="213"/>
      <c r="AA572" s="213"/>
      <c r="AB572" s="213"/>
      <c r="AC572" s="213"/>
      <c r="AD572" s="213"/>
      <c r="AE572" s="213"/>
      <c r="AF572" s="213"/>
      <c r="AG572" s="213" t="s">
        <v>524</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1" t="s">
        <v>648</v>
      </c>
      <c r="D573" s="238"/>
      <c r="E573" s="238"/>
      <c r="F573" s="238"/>
      <c r="G573" s="238"/>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196</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c r="A574" s="224" t="s">
        <v>185</v>
      </c>
      <c r="B574" s="225" t="s">
        <v>125</v>
      </c>
      <c r="C574" s="249" t="s">
        <v>126</v>
      </c>
      <c r="D574" s="226"/>
      <c r="E574" s="227"/>
      <c r="F574" s="228"/>
      <c r="G574" s="228">
        <f>SUMIF(AG575:AG678,"&lt;&gt;NOR",G575:G678)</f>
        <v>0</v>
      </c>
      <c r="H574" s="228"/>
      <c r="I574" s="228">
        <f>SUM(I575:I678)</f>
        <v>0</v>
      </c>
      <c r="J574" s="228"/>
      <c r="K574" s="228">
        <f>SUM(K575:K678)</f>
        <v>0</v>
      </c>
      <c r="L574" s="228"/>
      <c r="M574" s="228">
        <f>SUM(M575:M678)</f>
        <v>0</v>
      </c>
      <c r="N574" s="228"/>
      <c r="O574" s="228">
        <f>SUM(O575:O678)</f>
        <v>5.9699999999999989</v>
      </c>
      <c r="P574" s="228"/>
      <c r="Q574" s="228">
        <f>SUM(Q575:Q678)</f>
        <v>0</v>
      </c>
      <c r="R574" s="228"/>
      <c r="S574" s="228"/>
      <c r="T574" s="229"/>
      <c r="U574" s="223"/>
      <c r="V574" s="223">
        <f>SUM(V575:V678)</f>
        <v>1189.74</v>
      </c>
      <c r="W574" s="223"/>
      <c r="X574" s="223"/>
      <c r="AG574" t="s">
        <v>186</v>
      </c>
    </row>
    <row r="575" spans="1:60" ht="22.5" outlineLevel="1">
      <c r="A575" s="239">
        <v>438</v>
      </c>
      <c r="B575" s="240" t="s">
        <v>1506</v>
      </c>
      <c r="C575" s="252" t="s">
        <v>1507</v>
      </c>
      <c r="D575" s="241" t="s">
        <v>364</v>
      </c>
      <c r="E575" s="242">
        <v>240</v>
      </c>
      <c r="F575" s="243"/>
      <c r="G575" s="244">
        <f>ROUND(E575*F575,2)</f>
        <v>0</v>
      </c>
      <c r="H575" s="243"/>
      <c r="I575" s="244">
        <f>ROUND(E575*H575,2)</f>
        <v>0</v>
      </c>
      <c r="J575" s="243"/>
      <c r="K575" s="244">
        <f>ROUND(E575*J575,2)</f>
        <v>0</v>
      </c>
      <c r="L575" s="244">
        <v>21</v>
      </c>
      <c r="M575" s="244">
        <f>G575*(1+L575/100)</f>
        <v>0</v>
      </c>
      <c r="N575" s="244">
        <v>2.0000000000000002E-5</v>
      </c>
      <c r="O575" s="244">
        <f>ROUND(E575*N575,2)</f>
        <v>0</v>
      </c>
      <c r="P575" s="244">
        <v>0</v>
      </c>
      <c r="Q575" s="244">
        <f>ROUND(E575*P575,2)</f>
        <v>0</v>
      </c>
      <c r="R575" s="244" t="s">
        <v>617</v>
      </c>
      <c r="S575" s="244" t="s">
        <v>191</v>
      </c>
      <c r="T575" s="245" t="s">
        <v>192</v>
      </c>
      <c r="U575" s="222">
        <v>0.13500000000000001</v>
      </c>
      <c r="V575" s="222">
        <f>ROUND(E575*U575,2)</f>
        <v>32.4</v>
      </c>
      <c r="W575" s="222"/>
      <c r="X575" s="222" t="s">
        <v>193</v>
      </c>
      <c r="Y575" s="213"/>
      <c r="Z575" s="213"/>
      <c r="AA575" s="213"/>
      <c r="AB575" s="213"/>
      <c r="AC575" s="213"/>
      <c r="AD575" s="213"/>
      <c r="AE575" s="213"/>
      <c r="AF575" s="213"/>
      <c r="AG575" s="213" t="s">
        <v>194</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1">
      <c r="A576" s="239">
        <v>439</v>
      </c>
      <c r="B576" s="240" t="s">
        <v>1508</v>
      </c>
      <c r="C576" s="252" t="s">
        <v>1509</v>
      </c>
      <c r="D576" s="241" t="s">
        <v>364</v>
      </c>
      <c r="E576" s="242">
        <v>150</v>
      </c>
      <c r="F576" s="243"/>
      <c r="G576" s="244">
        <f>ROUND(E576*F576,2)</f>
        <v>0</v>
      </c>
      <c r="H576" s="243"/>
      <c r="I576" s="244">
        <f>ROUND(E576*H576,2)</f>
        <v>0</v>
      </c>
      <c r="J576" s="243"/>
      <c r="K576" s="244">
        <f>ROUND(E576*J576,2)</f>
        <v>0</v>
      </c>
      <c r="L576" s="244">
        <v>21</v>
      </c>
      <c r="M576" s="244">
        <f>G576*(1+L576/100)</f>
        <v>0</v>
      </c>
      <c r="N576" s="244">
        <v>4.0000000000000003E-5</v>
      </c>
      <c r="O576" s="244">
        <f>ROUND(E576*N576,2)</f>
        <v>0.01</v>
      </c>
      <c r="P576" s="244">
        <v>0</v>
      </c>
      <c r="Q576" s="244">
        <f>ROUND(E576*P576,2)</f>
        <v>0</v>
      </c>
      <c r="R576" s="244" t="s">
        <v>617</v>
      </c>
      <c r="S576" s="244" t="s">
        <v>191</v>
      </c>
      <c r="T576" s="245" t="s">
        <v>192</v>
      </c>
      <c r="U576" s="222">
        <v>0.13500000000000001</v>
      </c>
      <c r="V576" s="222">
        <f>ROUND(E576*U576,2)</f>
        <v>20.25</v>
      </c>
      <c r="W576" s="222"/>
      <c r="X576" s="222" t="s">
        <v>193</v>
      </c>
      <c r="Y576" s="213"/>
      <c r="Z576" s="213"/>
      <c r="AA576" s="213"/>
      <c r="AB576" s="213"/>
      <c r="AC576" s="213"/>
      <c r="AD576" s="213"/>
      <c r="AE576" s="213"/>
      <c r="AF576" s="213"/>
      <c r="AG576" s="213" t="s">
        <v>194</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ht="22.5" outlineLevel="1">
      <c r="A577" s="239">
        <v>440</v>
      </c>
      <c r="B577" s="240" t="s">
        <v>1510</v>
      </c>
      <c r="C577" s="252" t="s">
        <v>1511</v>
      </c>
      <c r="D577" s="241" t="s">
        <v>364</v>
      </c>
      <c r="E577" s="242">
        <v>220</v>
      </c>
      <c r="F577" s="243"/>
      <c r="G577" s="244">
        <f>ROUND(E577*F577,2)</f>
        <v>0</v>
      </c>
      <c r="H577" s="243"/>
      <c r="I577" s="244">
        <f>ROUND(E577*H577,2)</f>
        <v>0</v>
      </c>
      <c r="J577" s="243"/>
      <c r="K577" s="244">
        <f>ROUND(E577*J577,2)</f>
        <v>0</v>
      </c>
      <c r="L577" s="244">
        <v>21</v>
      </c>
      <c r="M577" s="244">
        <f>G577*(1+L577/100)</f>
        <v>0</v>
      </c>
      <c r="N577" s="244">
        <v>5.0000000000000002E-5</v>
      </c>
      <c r="O577" s="244">
        <f>ROUND(E577*N577,2)</f>
        <v>0.01</v>
      </c>
      <c r="P577" s="244">
        <v>0</v>
      </c>
      <c r="Q577" s="244">
        <f>ROUND(E577*P577,2)</f>
        <v>0</v>
      </c>
      <c r="R577" s="244" t="s">
        <v>617</v>
      </c>
      <c r="S577" s="244" t="s">
        <v>191</v>
      </c>
      <c r="T577" s="245" t="s">
        <v>192</v>
      </c>
      <c r="U577" s="222">
        <v>0.129</v>
      </c>
      <c r="V577" s="222">
        <f>ROUND(E577*U577,2)</f>
        <v>28.38</v>
      </c>
      <c r="W577" s="222"/>
      <c r="X577" s="222" t="s">
        <v>193</v>
      </c>
      <c r="Y577" s="213"/>
      <c r="Z577" s="213"/>
      <c r="AA577" s="213"/>
      <c r="AB577" s="213"/>
      <c r="AC577" s="213"/>
      <c r="AD577" s="213"/>
      <c r="AE577" s="213"/>
      <c r="AF577" s="213"/>
      <c r="AG577" s="213" t="s">
        <v>194</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ht="22.5" outlineLevel="1">
      <c r="A578" s="239">
        <v>441</v>
      </c>
      <c r="B578" s="240" t="s">
        <v>1268</v>
      </c>
      <c r="C578" s="252" t="s">
        <v>1269</v>
      </c>
      <c r="D578" s="241" t="s">
        <v>364</v>
      </c>
      <c r="E578" s="242">
        <v>110</v>
      </c>
      <c r="F578" s="243"/>
      <c r="G578" s="244">
        <f>ROUND(E578*F578,2)</f>
        <v>0</v>
      </c>
      <c r="H578" s="243"/>
      <c r="I578" s="244">
        <f>ROUND(E578*H578,2)</f>
        <v>0</v>
      </c>
      <c r="J578" s="243"/>
      <c r="K578" s="244">
        <f>ROUND(E578*J578,2)</f>
        <v>0</v>
      </c>
      <c r="L578" s="244">
        <v>21</v>
      </c>
      <c r="M578" s="244">
        <f>G578*(1+L578/100)</f>
        <v>0</v>
      </c>
      <c r="N578" s="244">
        <v>9.0000000000000006E-5</v>
      </c>
      <c r="O578" s="244">
        <f>ROUND(E578*N578,2)</f>
        <v>0.01</v>
      </c>
      <c r="P578" s="244">
        <v>0</v>
      </c>
      <c r="Q578" s="244">
        <f>ROUND(E578*P578,2)</f>
        <v>0</v>
      </c>
      <c r="R578" s="244" t="s">
        <v>617</v>
      </c>
      <c r="S578" s="244" t="s">
        <v>191</v>
      </c>
      <c r="T578" s="245" t="s">
        <v>192</v>
      </c>
      <c r="U578" s="222">
        <v>0.129</v>
      </c>
      <c r="V578" s="222">
        <f>ROUND(E578*U578,2)</f>
        <v>14.19</v>
      </c>
      <c r="W578" s="222"/>
      <c r="X578" s="222" t="s">
        <v>193</v>
      </c>
      <c r="Y578" s="213"/>
      <c r="Z578" s="213"/>
      <c r="AA578" s="213"/>
      <c r="AB578" s="213"/>
      <c r="AC578" s="213"/>
      <c r="AD578" s="213"/>
      <c r="AE578" s="213"/>
      <c r="AF578" s="213"/>
      <c r="AG578" s="213" t="s">
        <v>194</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9">
        <v>442</v>
      </c>
      <c r="B579" s="240" t="s">
        <v>1512</v>
      </c>
      <c r="C579" s="252" t="s">
        <v>1513</v>
      </c>
      <c r="D579" s="241" t="s">
        <v>364</v>
      </c>
      <c r="E579" s="242">
        <v>120</v>
      </c>
      <c r="F579" s="243"/>
      <c r="G579" s="244">
        <f>ROUND(E579*F579,2)</f>
        <v>0</v>
      </c>
      <c r="H579" s="243"/>
      <c r="I579" s="244">
        <f>ROUND(E579*H579,2)</f>
        <v>0</v>
      </c>
      <c r="J579" s="243"/>
      <c r="K579" s="244">
        <f>ROUND(E579*J579,2)</f>
        <v>0</v>
      </c>
      <c r="L579" s="244">
        <v>21</v>
      </c>
      <c r="M579" s="244">
        <f>G579*(1+L579/100)</f>
        <v>0</v>
      </c>
      <c r="N579" s="244">
        <v>8.0000000000000007E-5</v>
      </c>
      <c r="O579" s="244">
        <f>ROUND(E579*N579,2)</f>
        <v>0.01</v>
      </c>
      <c r="P579" s="244">
        <v>0</v>
      </c>
      <c r="Q579" s="244">
        <f>ROUND(E579*P579,2)</f>
        <v>0</v>
      </c>
      <c r="R579" s="244" t="s">
        <v>617</v>
      </c>
      <c r="S579" s="244" t="s">
        <v>191</v>
      </c>
      <c r="T579" s="245" t="s">
        <v>192</v>
      </c>
      <c r="U579" s="222">
        <v>0.14199999999999999</v>
      </c>
      <c r="V579" s="222">
        <f>ROUND(E579*U579,2)</f>
        <v>17.04</v>
      </c>
      <c r="W579" s="222"/>
      <c r="X579" s="222" t="s">
        <v>193</v>
      </c>
      <c r="Y579" s="213"/>
      <c r="Z579" s="213"/>
      <c r="AA579" s="213"/>
      <c r="AB579" s="213"/>
      <c r="AC579" s="213"/>
      <c r="AD579" s="213"/>
      <c r="AE579" s="213"/>
      <c r="AF579" s="213"/>
      <c r="AG579" s="213" t="s">
        <v>194</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39">
        <v>443</v>
      </c>
      <c r="B580" s="240" t="s">
        <v>1187</v>
      </c>
      <c r="C580" s="252" t="s">
        <v>1188</v>
      </c>
      <c r="D580" s="241" t="s">
        <v>364</v>
      </c>
      <c r="E580" s="242">
        <v>178</v>
      </c>
      <c r="F580" s="243"/>
      <c r="G580" s="244">
        <f>ROUND(E580*F580,2)</f>
        <v>0</v>
      </c>
      <c r="H580" s="243"/>
      <c r="I580" s="244">
        <f>ROUND(E580*H580,2)</f>
        <v>0</v>
      </c>
      <c r="J580" s="243"/>
      <c r="K580" s="244">
        <f>ROUND(E580*J580,2)</f>
        <v>0</v>
      </c>
      <c r="L580" s="244">
        <v>21</v>
      </c>
      <c r="M580" s="244">
        <f>G580*(1+L580/100)</f>
        <v>0</v>
      </c>
      <c r="N580" s="244">
        <v>0</v>
      </c>
      <c r="O580" s="244">
        <f>ROUND(E580*N580,2)</f>
        <v>0</v>
      </c>
      <c r="P580" s="244">
        <v>0</v>
      </c>
      <c r="Q580" s="244">
        <f>ROUND(E580*P580,2)</f>
        <v>0</v>
      </c>
      <c r="R580" s="244" t="s">
        <v>617</v>
      </c>
      <c r="S580" s="244" t="s">
        <v>191</v>
      </c>
      <c r="T580" s="245" t="s">
        <v>192</v>
      </c>
      <c r="U580" s="222">
        <v>0.19500000000000001</v>
      </c>
      <c r="V580" s="222">
        <f>ROUND(E580*U580,2)</f>
        <v>34.71</v>
      </c>
      <c r="W580" s="222"/>
      <c r="X580" s="222" t="s">
        <v>193</v>
      </c>
      <c r="Y580" s="213"/>
      <c r="Z580" s="213"/>
      <c r="AA580" s="213"/>
      <c r="AB580" s="213"/>
      <c r="AC580" s="213"/>
      <c r="AD580" s="213"/>
      <c r="AE580" s="213"/>
      <c r="AF580" s="213"/>
      <c r="AG580" s="213" t="s">
        <v>194</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ht="22.5" outlineLevel="1">
      <c r="A581" s="239">
        <v>444</v>
      </c>
      <c r="B581" s="240" t="s">
        <v>1514</v>
      </c>
      <c r="C581" s="252" t="s">
        <v>1515</v>
      </c>
      <c r="D581" s="241" t="s">
        <v>625</v>
      </c>
      <c r="E581" s="242">
        <v>2</v>
      </c>
      <c r="F581" s="243"/>
      <c r="G581" s="244">
        <f>ROUND(E581*F581,2)</f>
        <v>0</v>
      </c>
      <c r="H581" s="243"/>
      <c r="I581" s="244">
        <f>ROUND(E581*H581,2)</f>
        <v>0</v>
      </c>
      <c r="J581" s="243"/>
      <c r="K581" s="244">
        <f>ROUND(E581*J581,2)</f>
        <v>0</v>
      </c>
      <c r="L581" s="244">
        <v>21</v>
      </c>
      <c r="M581" s="244">
        <f>G581*(1+L581/100)</f>
        <v>0</v>
      </c>
      <c r="N581" s="244">
        <v>6.2E-4</v>
      </c>
      <c r="O581" s="244">
        <f>ROUND(E581*N581,2)</f>
        <v>0</v>
      </c>
      <c r="P581" s="244">
        <v>0</v>
      </c>
      <c r="Q581" s="244">
        <f>ROUND(E581*P581,2)</f>
        <v>0</v>
      </c>
      <c r="R581" s="244" t="s">
        <v>1332</v>
      </c>
      <c r="S581" s="244" t="s">
        <v>191</v>
      </c>
      <c r="T581" s="245" t="s">
        <v>192</v>
      </c>
      <c r="U581" s="222">
        <v>10.5261</v>
      </c>
      <c r="V581" s="222">
        <f>ROUND(E581*U581,2)</f>
        <v>21.05</v>
      </c>
      <c r="W581" s="222"/>
      <c r="X581" s="222" t="s">
        <v>193</v>
      </c>
      <c r="Y581" s="213"/>
      <c r="Z581" s="213"/>
      <c r="AA581" s="213"/>
      <c r="AB581" s="213"/>
      <c r="AC581" s="213"/>
      <c r="AD581" s="213"/>
      <c r="AE581" s="213"/>
      <c r="AF581" s="213"/>
      <c r="AG581" s="213" t="s">
        <v>194</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c r="A582" s="239">
        <v>445</v>
      </c>
      <c r="B582" s="240" t="s">
        <v>1516</v>
      </c>
      <c r="C582" s="252" t="s">
        <v>1517</v>
      </c>
      <c r="D582" s="241" t="s">
        <v>300</v>
      </c>
      <c r="E582" s="242">
        <v>1</v>
      </c>
      <c r="F582" s="243"/>
      <c r="G582" s="244">
        <f>ROUND(E582*F582,2)</f>
        <v>0</v>
      </c>
      <c r="H582" s="243"/>
      <c r="I582" s="244">
        <f>ROUND(E582*H582,2)</f>
        <v>0</v>
      </c>
      <c r="J582" s="243"/>
      <c r="K582" s="244">
        <f>ROUND(E582*J582,2)</f>
        <v>0</v>
      </c>
      <c r="L582" s="244">
        <v>21</v>
      </c>
      <c r="M582" s="244">
        <f>G582*(1+L582/100)</f>
        <v>0</v>
      </c>
      <c r="N582" s="244">
        <v>0</v>
      </c>
      <c r="O582" s="244">
        <f>ROUND(E582*N582,2)</f>
        <v>0</v>
      </c>
      <c r="P582" s="244">
        <v>0</v>
      </c>
      <c r="Q582" s="244">
        <f>ROUND(E582*P582,2)</f>
        <v>0</v>
      </c>
      <c r="R582" s="244" t="s">
        <v>1332</v>
      </c>
      <c r="S582" s="244" t="s">
        <v>191</v>
      </c>
      <c r="T582" s="245" t="s">
        <v>192</v>
      </c>
      <c r="U582" s="222">
        <v>0.3</v>
      </c>
      <c r="V582" s="222">
        <f>ROUND(E582*U582,2)</f>
        <v>0.3</v>
      </c>
      <c r="W582" s="222"/>
      <c r="X582" s="222" t="s">
        <v>193</v>
      </c>
      <c r="Y582" s="213"/>
      <c r="Z582" s="213"/>
      <c r="AA582" s="213"/>
      <c r="AB582" s="213"/>
      <c r="AC582" s="213"/>
      <c r="AD582" s="213"/>
      <c r="AE582" s="213"/>
      <c r="AF582" s="213"/>
      <c r="AG582" s="213" t="s">
        <v>194</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ht="22.5" outlineLevel="1">
      <c r="A583" s="239">
        <v>446</v>
      </c>
      <c r="B583" s="240" t="s">
        <v>1518</v>
      </c>
      <c r="C583" s="252" t="s">
        <v>1519</v>
      </c>
      <c r="D583" s="241" t="s">
        <v>1058</v>
      </c>
      <c r="E583" s="242">
        <v>2</v>
      </c>
      <c r="F583" s="243"/>
      <c r="G583" s="244">
        <f>ROUND(E583*F583,2)</f>
        <v>0</v>
      </c>
      <c r="H583" s="243"/>
      <c r="I583" s="244">
        <f>ROUND(E583*H583,2)</f>
        <v>0</v>
      </c>
      <c r="J583" s="243"/>
      <c r="K583" s="244">
        <f>ROUND(E583*J583,2)</f>
        <v>0</v>
      </c>
      <c r="L583" s="244">
        <v>21</v>
      </c>
      <c r="M583" s="244">
        <f>G583*(1+L583/100)</f>
        <v>0</v>
      </c>
      <c r="N583" s="244">
        <v>0</v>
      </c>
      <c r="O583" s="244">
        <f>ROUND(E583*N583,2)</f>
        <v>0</v>
      </c>
      <c r="P583" s="244">
        <v>0</v>
      </c>
      <c r="Q583" s="244">
        <f>ROUND(E583*P583,2)</f>
        <v>0</v>
      </c>
      <c r="R583" s="244" t="s">
        <v>1332</v>
      </c>
      <c r="S583" s="244" t="s">
        <v>191</v>
      </c>
      <c r="T583" s="245" t="s">
        <v>192</v>
      </c>
      <c r="U583" s="222">
        <v>0.85</v>
      </c>
      <c r="V583" s="222">
        <f>ROUND(E583*U583,2)</f>
        <v>1.7</v>
      </c>
      <c r="W583" s="222"/>
      <c r="X583" s="222" t="s">
        <v>193</v>
      </c>
      <c r="Y583" s="213"/>
      <c r="Z583" s="213"/>
      <c r="AA583" s="213"/>
      <c r="AB583" s="213"/>
      <c r="AC583" s="213"/>
      <c r="AD583" s="213"/>
      <c r="AE583" s="213"/>
      <c r="AF583" s="213"/>
      <c r="AG583" s="213" t="s">
        <v>194</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1">
      <c r="A584" s="239">
        <v>447</v>
      </c>
      <c r="B584" s="240" t="s">
        <v>1520</v>
      </c>
      <c r="C584" s="252" t="s">
        <v>1521</v>
      </c>
      <c r="D584" s="241" t="s">
        <v>1058</v>
      </c>
      <c r="E584" s="242">
        <v>2</v>
      </c>
      <c r="F584" s="243"/>
      <c r="G584" s="244">
        <f>ROUND(E584*F584,2)</f>
        <v>0</v>
      </c>
      <c r="H584" s="243"/>
      <c r="I584" s="244">
        <f>ROUND(E584*H584,2)</f>
        <v>0</v>
      </c>
      <c r="J584" s="243"/>
      <c r="K584" s="244">
        <f>ROUND(E584*J584,2)</f>
        <v>0</v>
      </c>
      <c r="L584" s="244">
        <v>21</v>
      </c>
      <c r="M584" s="244">
        <f>G584*(1+L584/100)</f>
        <v>0</v>
      </c>
      <c r="N584" s="244">
        <v>0</v>
      </c>
      <c r="O584" s="244">
        <f>ROUND(E584*N584,2)</f>
        <v>0</v>
      </c>
      <c r="P584" s="244">
        <v>0</v>
      </c>
      <c r="Q584" s="244">
        <f>ROUND(E584*P584,2)</f>
        <v>0</v>
      </c>
      <c r="R584" s="244" t="s">
        <v>1332</v>
      </c>
      <c r="S584" s="244" t="s">
        <v>191</v>
      </c>
      <c r="T584" s="245" t="s">
        <v>192</v>
      </c>
      <c r="U584" s="222">
        <v>0.9</v>
      </c>
      <c r="V584" s="222">
        <f>ROUND(E584*U584,2)</f>
        <v>1.8</v>
      </c>
      <c r="W584" s="222"/>
      <c r="X584" s="222" t="s">
        <v>193</v>
      </c>
      <c r="Y584" s="213"/>
      <c r="Z584" s="213"/>
      <c r="AA584" s="213"/>
      <c r="AB584" s="213"/>
      <c r="AC584" s="213"/>
      <c r="AD584" s="213"/>
      <c r="AE584" s="213"/>
      <c r="AF584" s="213"/>
      <c r="AG584" s="213" t="s">
        <v>194</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ht="22.5" outlineLevel="1">
      <c r="A585" s="239">
        <v>448</v>
      </c>
      <c r="B585" s="240" t="s">
        <v>1522</v>
      </c>
      <c r="C585" s="252" t="s">
        <v>1523</v>
      </c>
      <c r="D585" s="241" t="s">
        <v>1058</v>
      </c>
      <c r="E585" s="242">
        <v>2</v>
      </c>
      <c r="F585" s="243"/>
      <c r="G585" s="244">
        <f>ROUND(E585*F585,2)</f>
        <v>0</v>
      </c>
      <c r="H585" s="243"/>
      <c r="I585" s="244">
        <f>ROUND(E585*H585,2)</f>
        <v>0</v>
      </c>
      <c r="J585" s="243"/>
      <c r="K585" s="244">
        <f>ROUND(E585*J585,2)</f>
        <v>0</v>
      </c>
      <c r="L585" s="244">
        <v>21</v>
      </c>
      <c r="M585" s="244">
        <f>G585*(1+L585/100)</f>
        <v>0</v>
      </c>
      <c r="N585" s="244">
        <v>0</v>
      </c>
      <c r="O585" s="244">
        <f>ROUND(E585*N585,2)</f>
        <v>0</v>
      </c>
      <c r="P585" s="244">
        <v>0</v>
      </c>
      <c r="Q585" s="244">
        <f>ROUND(E585*P585,2)</f>
        <v>0</v>
      </c>
      <c r="R585" s="244" t="s">
        <v>1332</v>
      </c>
      <c r="S585" s="244" t="s">
        <v>191</v>
      </c>
      <c r="T585" s="245" t="s">
        <v>192</v>
      </c>
      <c r="U585" s="222">
        <v>0.85</v>
      </c>
      <c r="V585" s="222">
        <f>ROUND(E585*U585,2)</f>
        <v>1.7</v>
      </c>
      <c r="W585" s="222"/>
      <c r="X585" s="222" t="s">
        <v>193</v>
      </c>
      <c r="Y585" s="213"/>
      <c r="Z585" s="213"/>
      <c r="AA585" s="213"/>
      <c r="AB585" s="213"/>
      <c r="AC585" s="213"/>
      <c r="AD585" s="213"/>
      <c r="AE585" s="213"/>
      <c r="AF585" s="213"/>
      <c r="AG585" s="213" t="s">
        <v>194</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c r="A586" s="239">
        <v>449</v>
      </c>
      <c r="B586" s="240" t="s">
        <v>1524</v>
      </c>
      <c r="C586" s="252" t="s">
        <v>1525</v>
      </c>
      <c r="D586" s="241" t="s">
        <v>300</v>
      </c>
      <c r="E586" s="242">
        <v>2</v>
      </c>
      <c r="F586" s="243"/>
      <c r="G586" s="244">
        <f>ROUND(E586*F586,2)</f>
        <v>0</v>
      </c>
      <c r="H586" s="243"/>
      <c r="I586" s="244">
        <f>ROUND(E586*H586,2)</f>
        <v>0</v>
      </c>
      <c r="J586" s="243"/>
      <c r="K586" s="244">
        <f>ROUND(E586*J586,2)</f>
        <v>0</v>
      </c>
      <c r="L586" s="244">
        <v>21</v>
      </c>
      <c r="M586" s="244">
        <f>G586*(1+L586/100)</f>
        <v>0</v>
      </c>
      <c r="N586" s="244">
        <v>0</v>
      </c>
      <c r="O586" s="244">
        <f>ROUND(E586*N586,2)</f>
        <v>0</v>
      </c>
      <c r="P586" s="244">
        <v>0</v>
      </c>
      <c r="Q586" s="244">
        <f>ROUND(E586*P586,2)</f>
        <v>0</v>
      </c>
      <c r="R586" s="244" t="s">
        <v>1332</v>
      </c>
      <c r="S586" s="244" t="s">
        <v>191</v>
      </c>
      <c r="T586" s="245" t="s">
        <v>192</v>
      </c>
      <c r="U586" s="222">
        <v>0.2</v>
      </c>
      <c r="V586" s="222">
        <f>ROUND(E586*U586,2)</f>
        <v>0.4</v>
      </c>
      <c r="W586" s="222"/>
      <c r="X586" s="222" t="s">
        <v>193</v>
      </c>
      <c r="Y586" s="213"/>
      <c r="Z586" s="213"/>
      <c r="AA586" s="213"/>
      <c r="AB586" s="213"/>
      <c r="AC586" s="213"/>
      <c r="AD586" s="213"/>
      <c r="AE586" s="213"/>
      <c r="AF586" s="213"/>
      <c r="AG586" s="213" t="s">
        <v>194</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ht="22.5" outlineLevel="1">
      <c r="A587" s="239">
        <v>450</v>
      </c>
      <c r="B587" s="240" t="s">
        <v>1526</v>
      </c>
      <c r="C587" s="252" t="s">
        <v>1527</v>
      </c>
      <c r="D587" s="241" t="s">
        <v>300</v>
      </c>
      <c r="E587" s="242">
        <v>2</v>
      </c>
      <c r="F587" s="243"/>
      <c r="G587" s="244">
        <f>ROUND(E587*F587,2)</f>
        <v>0</v>
      </c>
      <c r="H587" s="243"/>
      <c r="I587" s="244">
        <f>ROUND(E587*H587,2)</f>
        <v>0</v>
      </c>
      <c r="J587" s="243"/>
      <c r="K587" s="244">
        <f>ROUND(E587*J587,2)</f>
        <v>0</v>
      </c>
      <c r="L587" s="244">
        <v>21</v>
      </c>
      <c r="M587" s="244">
        <f>G587*(1+L587/100)</f>
        <v>0</v>
      </c>
      <c r="N587" s="244">
        <v>0</v>
      </c>
      <c r="O587" s="244">
        <f>ROUND(E587*N587,2)</f>
        <v>0</v>
      </c>
      <c r="P587" s="244">
        <v>0</v>
      </c>
      <c r="Q587" s="244">
        <f>ROUND(E587*P587,2)</f>
        <v>0</v>
      </c>
      <c r="R587" s="244" t="s">
        <v>1332</v>
      </c>
      <c r="S587" s="244" t="s">
        <v>191</v>
      </c>
      <c r="T587" s="245" t="s">
        <v>192</v>
      </c>
      <c r="U587" s="222">
        <v>0.33</v>
      </c>
      <c r="V587" s="222">
        <f>ROUND(E587*U587,2)</f>
        <v>0.66</v>
      </c>
      <c r="W587" s="222"/>
      <c r="X587" s="222" t="s">
        <v>193</v>
      </c>
      <c r="Y587" s="213"/>
      <c r="Z587" s="213"/>
      <c r="AA587" s="213"/>
      <c r="AB587" s="213"/>
      <c r="AC587" s="213"/>
      <c r="AD587" s="213"/>
      <c r="AE587" s="213"/>
      <c r="AF587" s="213"/>
      <c r="AG587" s="213" t="s">
        <v>194</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ht="22.5" outlineLevel="1">
      <c r="A588" s="239">
        <v>451</v>
      </c>
      <c r="B588" s="240" t="s">
        <v>1528</v>
      </c>
      <c r="C588" s="252" t="s">
        <v>1529</v>
      </c>
      <c r="D588" s="241" t="s">
        <v>300</v>
      </c>
      <c r="E588" s="242">
        <v>4</v>
      </c>
      <c r="F588" s="243"/>
      <c r="G588" s="244">
        <f>ROUND(E588*F588,2)</f>
        <v>0</v>
      </c>
      <c r="H588" s="243"/>
      <c r="I588" s="244">
        <f>ROUND(E588*H588,2)</f>
        <v>0</v>
      </c>
      <c r="J588" s="243"/>
      <c r="K588" s="244">
        <f>ROUND(E588*J588,2)</f>
        <v>0</v>
      </c>
      <c r="L588" s="244">
        <v>21</v>
      </c>
      <c r="M588" s="244">
        <f>G588*(1+L588/100)</f>
        <v>0</v>
      </c>
      <c r="N588" s="244">
        <v>0</v>
      </c>
      <c r="O588" s="244">
        <f>ROUND(E588*N588,2)</f>
        <v>0</v>
      </c>
      <c r="P588" s="244">
        <v>0</v>
      </c>
      <c r="Q588" s="244">
        <f>ROUND(E588*P588,2)</f>
        <v>0</v>
      </c>
      <c r="R588" s="244" t="s">
        <v>1332</v>
      </c>
      <c r="S588" s="244" t="s">
        <v>191</v>
      </c>
      <c r="T588" s="245" t="s">
        <v>192</v>
      </c>
      <c r="U588" s="222">
        <v>0.14000000000000001</v>
      </c>
      <c r="V588" s="222">
        <f>ROUND(E588*U588,2)</f>
        <v>0.56000000000000005</v>
      </c>
      <c r="W588" s="222"/>
      <c r="X588" s="222" t="s">
        <v>193</v>
      </c>
      <c r="Y588" s="213"/>
      <c r="Z588" s="213"/>
      <c r="AA588" s="213"/>
      <c r="AB588" s="213"/>
      <c r="AC588" s="213"/>
      <c r="AD588" s="213"/>
      <c r="AE588" s="213"/>
      <c r="AF588" s="213"/>
      <c r="AG588" s="213" t="s">
        <v>194</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1">
      <c r="A589" s="239">
        <v>452</v>
      </c>
      <c r="B589" s="240" t="s">
        <v>1530</v>
      </c>
      <c r="C589" s="252" t="s">
        <v>1531</v>
      </c>
      <c r="D589" s="241" t="s">
        <v>300</v>
      </c>
      <c r="E589" s="242">
        <v>4</v>
      </c>
      <c r="F589" s="243"/>
      <c r="G589" s="244">
        <f>ROUND(E589*F589,2)</f>
        <v>0</v>
      </c>
      <c r="H589" s="243"/>
      <c r="I589" s="244">
        <f>ROUND(E589*H589,2)</f>
        <v>0</v>
      </c>
      <c r="J589" s="243"/>
      <c r="K589" s="244">
        <f>ROUND(E589*J589,2)</f>
        <v>0</v>
      </c>
      <c r="L589" s="244">
        <v>21</v>
      </c>
      <c r="M589" s="244">
        <f>G589*(1+L589/100)</f>
        <v>0</v>
      </c>
      <c r="N589" s="244">
        <v>0</v>
      </c>
      <c r="O589" s="244">
        <f>ROUND(E589*N589,2)</f>
        <v>0</v>
      </c>
      <c r="P589" s="244">
        <v>0</v>
      </c>
      <c r="Q589" s="244">
        <f>ROUND(E589*P589,2)</f>
        <v>0</v>
      </c>
      <c r="R589" s="244" t="s">
        <v>1332</v>
      </c>
      <c r="S589" s="244" t="s">
        <v>191</v>
      </c>
      <c r="T589" s="245" t="s">
        <v>192</v>
      </c>
      <c r="U589" s="222">
        <v>0.31</v>
      </c>
      <c r="V589" s="222">
        <f>ROUND(E589*U589,2)</f>
        <v>1.24</v>
      </c>
      <c r="W589" s="222"/>
      <c r="X589" s="222" t="s">
        <v>193</v>
      </c>
      <c r="Y589" s="213"/>
      <c r="Z589" s="213"/>
      <c r="AA589" s="213"/>
      <c r="AB589" s="213"/>
      <c r="AC589" s="213"/>
      <c r="AD589" s="213"/>
      <c r="AE589" s="213"/>
      <c r="AF589" s="213"/>
      <c r="AG589" s="213" t="s">
        <v>194</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39">
        <v>453</v>
      </c>
      <c r="B590" s="240" t="s">
        <v>1532</v>
      </c>
      <c r="C590" s="252" t="s">
        <v>1533</v>
      </c>
      <c r="D590" s="241" t="s">
        <v>300</v>
      </c>
      <c r="E590" s="242">
        <v>2</v>
      </c>
      <c r="F590" s="243"/>
      <c r="G590" s="244">
        <f>ROUND(E590*F590,2)</f>
        <v>0</v>
      </c>
      <c r="H590" s="243"/>
      <c r="I590" s="244">
        <f>ROUND(E590*H590,2)</f>
        <v>0</v>
      </c>
      <c r="J590" s="243"/>
      <c r="K590" s="244">
        <f>ROUND(E590*J590,2)</f>
        <v>0</v>
      </c>
      <c r="L590" s="244">
        <v>21</v>
      </c>
      <c r="M590" s="244">
        <f>G590*(1+L590/100)</f>
        <v>0</v>
      </c>
      <c r="N590" s="244">
        <v>0</v>
      </c>
      <c r="O590" s="244">
        <f>ROUND(E590*N590,2)</f>
        <v>0</v>
      </c>
      <c r="P590" s="244">
        <v>0</v>
      </c>
      <c r="Q590" s="244">
        <f>ROUND(E590*P590,2)</f>
        <v>0</v>
      </c>
      <c r="R590" s="244" t="s">
        <v>1332</v>
      </c>
      <c r="S590" s="244" t="s">
        <v>191</v>
      </c>
      <c r="T590" s="245" t="s">
        <v>192</v>
      </c>
      <c r="U590" s="222">
        <v>0.21</v>
      </c>
      <c r="V590" s="222">
        <f>ROUND(E590*U590,2)</f>
        <v>0.42</v>
      </c>
      <c r="W590" s="222"/>
      <c r="X590" s="222" t="s">
        <v>193</v>
      </c>
      <c r="Y590" s="213"/>
      <c r="Z590" s="213"/>
      <c r="AA590" s="213"/>
      <c r="AB590" s="213"/>
      <c r="AC590" s="213"/>
      <c r="AD590" s="213"/>
      <c r="AE590" s="213"/>
      <c r="AF590" s="213"/>
      <c r="AG590" s="213" t="s">
        <v>194</v>
      </c>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c r="A591" s="239">
        <v>454</v>
      </c>
      <c r="B591" s="240" t="s">
        <v>1534</v>
      </c>
      <c r="C591" s="252" t="s">
        <v>1535</v>
      </c>
      <c r="D591" s="241" t="s">
        <v>625</v>
      </c>
      <c r="E591" s="242">
        <v>1</v>
      </c>
      <c r="F591" s="243"/>
      <c r="G591" s="244">
        <f>ROUND(E591*F591,2)</f>
        <v>0</v>
      </c>
      <c r="H591" s="243"/>
      <c r="I591" s="244">
        <f>ROUND(E591*H591,2)</f>
        <v>0</v>
      </c>
      <c r="J591" s="243"/>
      <c r="K591" s="244">
        <f>ROUND(E591*J591,2)</f>
        <v>0</v>
      </c>
      <c r="L591" s="244">
        <v>21</v>
      </c>
      <c r="M591" s="244">
        <f>G591*(1+L591/100)</f>
        <v>0</v>
      </c>
      <c r="N591" s="244">
        <v>9.3200000000000002E-3</v>
      </c>
      <c r="O591" s="244">
        <f>ROUND(E591*N591,2)</f>
        <v>0.01</v>
      </c>
      <c r="P591" s="244">
        <v>0</v>
      </c>
      <c r="Q591" s="244">
        <f>ROUND(E591*P591,2)</f>
        <v>0</v>
      </c>
      <c r="R591" s="244" t="s">
        <v>1332</v>
      </c>
      <c r="S591" s="244" t="s">
        <v>191</v>
      </c>
      <c r="T591" s="245" t="s">
        <v>192</v>
      </c>
      <c r="U591" s="222">
        <v>5.7240000000000002</v>
      </c>
      <c r="V591" s="222">
        <f>ROUND(E591*U591,2)</f>
        <v>5.72</v>
      </c>
      <c r="W591" s="222"/>
      <c r="X591" s="222" t="s">
        <v>193</v>
      </c>
      <c r="Y591" s="213"/>
      <c r="Z591" s="213"/>
      <c r="AA591" s="213"/>
      <c r="AB591" s="213"/>
      <c r="AC591" s="213"/>
      <c r="AD591" s="213"/>
      <c r="AE591" s="213"/>
      <c r="AF591" s="213"/>
      <c r="AG591" s="213" t="s">
        <v>194</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39">
        <v>455</v>
      </c>
      <c r="B592" s="240" t="s">
        <v>1536</v>
      </c>
      <c r="C592" s="252" t="s">
        <v>1537</v>
      </c>
      <c r="D592" s="241" t="s">
        <v>625</v>
      </c>
      <c r="E592" s="242">
        <v>1</v>
      </c>
      <c r="F592" s="243"/>
      <c r="G592" s="244">
        <f>ROUND(E592*F592,2)</f>
        <v>0</v>
      </c>
      <c r="H592" s="243"/>
      <c r="I592" s="244">
        <f>ROUND(E592*H592,2)</f>
        <v>0</v>
      </c>
      <c r="J592" s="243"/>
      <c r="K592" s="244">
        <f>ROUND(E592*J592,2)</f>
        <v>0</v>
      </c>
      <c r="L592" s="244">
        <v>21</v>
      </c>
      <c r="M592" s="244">
        <f>G592*(1+L592/100)</f>
        <v>0</v>
      </c>
      <c r="N592" s="244">
        <v>4.7600000000000003E-3</v>
      </c>
      <c r="O592" s="244">
        <f>ROUND(E592*N592,2)</f>
        <v>0</v>
      </c>
      <c r="P592" s="244">
        <v>0</v>
      </c>
      <c r="Q592" s="244">
        <f>ROUND(E592*P592,2)</f>
        <v>0</v>
      </c>
      <c r="R592" s="244" t="s">
        <v>1332</v>
      </c>
      <c r="S592" s="244" t="s">
        <v>191</v>
      </c>
      <c r="T592" s="245" t="s">
        <v>192</v>
      </c>
      <c r="U592" s="222">
        <v>1.778</v>
      </c>
      <c r="V592" s="222">
        <f>ROUND(E592*U592,2)</f>
        <v>1.78</v>
      </c>
      <c r="W592" s="222"/>
      <c r="X592" s="222" t="s">
        <v>193</v>
      </c>
      <c r="Y592" s="213"/>
      <c r="Z592" s="213"/>
      <c r="AA592" s="213"/>
      <c r="AB592" s="213"/>
      <c r="AC592" s="213"/>
      <c r="AD592" s="213"/>
      <c r="AE592" s="213"/>
      <c r="AF592" s="213"/>
      <c r="AG592" s="213" t="s">
        <v>194</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1">
      <c r="A593" s="239">
        <v>456</v>
      </c>
      <c r="B593" s="240" t="s">
        <v>1538</v>
      </c>
      <c r="C593" s="252" t="s">
        <v>1539</v>
      </c>
      <c r="D593" s="241" t="s">
        <v>625</v>
      </c>
      <c r="E593" s="242">
        <v>12</v>
      </c>
      <c r="F593" s="243"/>
      <c r="G593" s="244">
        <f>ROUND(E593*F593,2)</f>
        <v>0</v>
      </c>
      <c r="H593" s="243"/>
      <c r="I593" s="244">
        <f>ROUND(E593*H593,2)</f>
        <v>0</v>
      </c>
      <c r="J593" s="243"/>
      <c r="K593" s="244">
        <f>ROUND(E593*J593,2)</f>
        <v>0</v>
      </c>
      <c r="L593" s="244">
        <v>21</v>
      </c>
      <c r="M593" s="244">
        <f>G593*(1+L593/100)</f>
        <v>0</v>
      </c>
      <c r="N593" s="244">
        <v>0</v>
      </c>
      <c r="O593" s="244">
        <f>ROUND(E593*N593,2)</f>
        <v>0</v>
      </c>
      <c r="P593" s="244">
        <v>0</v>
      </c>
      <c r="Q593" s="244">
        <f>ROUND(E593*P593,2)</f>
        <v>0</v>
      </c>
      <c r="R593" s="244" t="s">
        <v>1332</v>
      </c>
      <c r="S593" s="244" t="s">
        <v>191</v>
      </c>
      <c r="T593" s="245" t="s">
        <v>192</v>
      </c>
      <c r="U593" s="222">
        <v>0.28100000000000003</v>
      </c>
      <c r="V593" s="222">
        <f>ROUND(E593*U593,2)</f>
        <v>3.37</v>
      </c>
      <c r="W593" s="222"/>
      <c r="X593" s="222" t="s">
        <v>193</v>
      </c>
      <c r="Y593" s="213"/>
      <c r="Z593" s="213"/>
      <c r="AA593" s="213"/>
      <c r="AB593" s="213"/>
      <c r="AC593" s="213"/>
      <c r="AD593" s="213"/>
      <c r="AE593" s="213"/>
      <c r="AF593" s="213"/>
      <c r="AG593" s="213" t="s">
        <v>194</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39">
        <v>457</v>
      </c>
      <c r="B594" s="240" t="s">
        <v>1540</v>
      </c>
      <c r="C594" s="252" t="s">
        <v>1541</v>
      </c>
      <c r="D594" s="241" t="s">
        <v>625</v>
      </c>
      <c r="E594" s="242">
        <v>1</v>
      </c>
      <c r="F594" s="243"/>
      <c r="G594" s="244">
        <f>ROUND(E594*F594,2)</f>
        <v>0</v>
      </c>
      <c r="H594" s="243"/>
      <c r="I594" s="244">
        <f>ROUND(E594*H594,2)</f>
        <v>0</v>
      </c>
      <c r="J594" s="243"/>
      <c r="K594" s="244">
        <f>ROUND(E594*J594,2)</f>
        <v>0</v>
      </c>
      <c r="L594" s="244">
        <v>21</v>
      </c>
      <c r="M594" s="244">
        <f>G594*(1+L594/100)</f>
        <v>0</v>
      </c>
      <c r="N594" s="244">
        <v>5.9000000000000003E-4</v>
      </c>
      <c r="O594" s="244">
        <f>ROUND(E594*N594,2)</f>
        <v>0</v>
      </c>
      <c r="P594" s="244">
        <v>0</v>
      </c>
      <c r="Q594" s="244">
        <f>ROUND(E594*P594,2)</f>
        <v>0</v>
      </c>
      <c r="R594" s="244" t="s">
        <v>1332</v>
      </c>
      <c r="S594" s="244" t="s">
        <v>191</v>
      </c>
      <c r="T594" s="245" t="s">
        <v>192</v>
      </c>
      <c r="U594" s="222">
        <v>0.53</v>
      </c>
      <c r="V594" s="222">
        <f>ROUND(E594*U594,2)</f>
        <v>0.53</v>
      </c>
      <c r="W594" s="222"/>
      <c r="X594" s="222" t="s">
        <v>193</v>
      </c>
      <c r="Y594" s="213"/>
      <c r="Z594" s="213"/>
      <c r="AA594" s="213"/>
      <c r="AB594" s="213"/>
      <c r="AC594" s="213"/>
      <c r="AD594" s="213"/>
      <c r="AE594" s="213"/>
      <c r="AF594" s="213"/>
      <c r="AG594" s="213" t="s">
        <v>194</v>
      </c>
      <c r="AH594" s="213"/>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39">
        <v>458</v>
      </c>
      <c r="B595" s="240" t="s">
        <v>1542</v>
      </c>
      <c r="C595" s="252" t="s">
        <v>1543</v>
      </c>
      <c r="D595" s="241" t="s">
        <v>364</v>
      </c>
      <c r="E595" s="242">
        <v>12</v>
      </c>
      <c r="F595" s="243"/>
      <c r="G595" s="244">
        <f>ROUND(E595*F595,2)</f>
        <v>0</v>
      </c>
      <c r="H595" s="243"/>
      <c r="I595" s="244">
        <f>ROUND(E595*H595,2)</f>
        <v>0</v>
      </c>
      <c r="J595" s="243"/>
      <c r="K595" s="244">
        <f>ROUND(E595*J595,2)</f>
        <v>0</v>
      </c>
      <c r="L595" s="244">
        <v>21</v>
      </c>
      <c r="M595" s="244">
        <f>G595*(1+L595/100)</f>
        <v>0</v>
      </c>
      <c r="N595" s="244">
        <v>1.3639999999999999E-2</v>
      </c>
      <c r="O595" s="244">
        <f>ROUND(E595*N595,2)</f>
        <v>0.16</v>
      </c>
      <c r="P595" s="244">
        <v>0</v>
      </c>
      <c r="Q595" s="244">
        <f>ROUND(E595*P595,2)</f>
        <v>0</v>
      </c>
      <c r="R595" s="244" t="s">
        <v>1332</v>
      </c>
      <c r="S595" s="244" t="s">
        <v>191</v>
      </c>
      <c r="T595" s="245" t="s">
        <v>192</v>
      </c>
      <c r="U595" s="222">
        <v>1.04</v>
      </c>
      <c r="V595" s="222">
        <f>ROUND(E595*U595,2)</f>
        <v>12.48</v>
      </c>
      <c r="W595" s="222"/>
      <c r="X595" s="222" t="s">
        <v>193</v>
      </c>
      <c r="Y595" s="213"/>
      <c r="Z595" s="213"/>
      <c r="AA595" s="213"/>
      <c r="AB595" s="213"/>
      <c r="AC595" s="213"/>
      <c r="AD595" s="213"/>
      <c r="AE595" s="213"/>
      <c r="AF595" s="213"/>
      <c r="AG595" s="213" t="s">
        <v>194</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ht="22.5" outlineLevel="1">
      <c r="A596" s="230">
        <v>459</v>
      </c>
      <c r="B596" s="231" t="s">
        <v>1544</v>
      </c>
      <c r="C596" s="250" t="s">
        <v>1545</v>
      </c>
      <c r="D596" s="232" t="s">
        <v>364</v>
      </c>
      <c r="E596" s="233">
        <v>240</v>
      </c>
      <c r="F596" s="234"/>
      <c r="G596" s="235">
        <f>ROUND(E596*F596,2)</f>
        <v>0</v>
      </c>
      <c r="H596" s="234"/>
      <c r="I596" s="235">
        <f>ROUND(E596*H596,2)</f>
        <v>0</v>
      </c>
      <c r="J596" s="234"/>
      <c r="K596" s="235">
        <f>ROUND(E596*J596,2)</f>
        <v>0</v>
      </c>
      <c r="L596" s="235">
        <v>21</v>
      </c>
      <c r="M596" s="235">
        <f>G596*(1+L596/100)</f>
        <v>0</v>
      </c>
      <c r="N596" s="235">
        <v>7.6000000000000004E-4</v>
      </c>
      <c r="O596" s="235">
        <f>ROUND(E596*N596,2)</f>
        <v>0.18</v>
      </c>
      <c r="P596" s="235">
        <v>0</v>
      </c>
      <c r="Q596" s="235">
        <f>ROUND(E596*P596,2)</f>
        <v>0</v>
      </c>
      <c r="R596" s="235" t="s">
        <v>1332</v>
      </c>
      <c r="S596" s="235" t="s">
        <v>191</v>
      </c>
      <c r="T596" s="236" t="s">
        <v>192</v>
      </c>
      <c r="U596" s="222">
        <v>0.29737999999999998</v>
      </c>
      <c r="V596" s="222">
        <f>ROUND(E596*U596,2)</f>
        <v>71.37</v>
      </c>
      <c r="W596" s="222"/>
      <c r="X596" s="222" t="s">
        <v>193</v>
      </c>
      <c r="Y596" s="213"/>
      <c r="Z596" s="213"/>
      <c r="AA596" s="213"/>
      <c r="AB596" s="213"/>
      <c r="AC596" s="213"/>
      <c r="AD596" s="213"/>
      <c r="AE596" s="213"/>
      <c r="AF596" s="213"/>
      <c r="AG596" s="213" t="s">
        <v>194</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1">
      <c r="A597" s="220"/>
      <c r="B597" s="221"/>
      <c r="C597" s="251" t="s">
        <v>1546</v>
      </c>
      <c r="D597" s="238"/>
      <c r="E597" s="238"/>
      <c r="F597" s="238"/>
      <c r="G597" s="238"/>
      <c r="H597" s="222"/>
      <c r="I597" s="222"/>
      <c r="J597" s="222"/>
      <c r="K597" s="222"/>
      <c r="L597" s="222"/>
      <c r="M597" s="222"/>
      <c r="N597" s="222"/>
      <c r="O597" s="222"/>
      <c r="P597" s="222"/>
      <c r="Q597" s="222"/>
      <c r="R597" s="222"/>
      <c r="S597" s="222"/>
      <c r="T597" s="222"/>
      <c r="U597" s="222"/>
      <c r="V597" s="222"/>
      <c r="W597" s="222"/>
      <c r="X597" s="222"/>
      <c r="Y597" s="213"/>
      <c r="Z597" s="213"/>
      <c r="AA597" s="213"/>
      <c r="AB597" s="213"/>
      <c r="AC597" s="213"/>
      <c r="AD597" s="213"/>
      <c r="AE597" s="213"/>
      <c r="AF597" s="213"/>
      <c r="AG597" s="213" t="s">
        <v>196</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30">
        <v>460</v>
      </c>
      <c r="B598" s="231" t="s">
        <v>1547</v>
      </c>
      <c r="C598" s="250" t="s">
        <v>1548</v>
      </c>
      <c r="D598" s="232" t="s">
        <v>364</v>
      </c>
      <c r="E598" s="233">
        <v>150</v>
      </c>
      <c r="F598" s="234"/>
      <c r="G598" s="235">
        <f>ROUND(E598*F598,2)</f>
        <v>0</v>
      </c>
      <c r="H598" s="234"/>
      <c r="I598" s="235">
        <f>ROUND(E598*H598,2)</f>
        <v>0</v>
      </c>
      <c r="J598" s="234"/>
      <c r="K598" s="235">
        <f>ROUND(E598*J598,2)</f>
        <v>0</v>
      </c>
      <c r="L598" s="235">
        <v>21</v>
      </c>
      <c r="M598" s="235">
        <f>G598*(1+L598/100)</f>
        <v>0</v>
      </c>
      <c r="N598" s="235">
        <v>8.8000000000000003E-4</v>
      </c>
      <c r="O598" s="235">
        <f>ROUND(E598*N598,2)</f>
        <v>0.13</v>
      </c>
      <c r="P598" s="235">
        <v>0</v>
      </c>
      <c r="Q598" s="235">
        <f>ROUND(E598*P598,2)</f>
        <v>0</v>
      </c>
      <c r="R598" s="235" t="s">
        <v>1332</v>
      </c>
      <c r="S598" s="235" t="s">
        <v>191</v>
      </c>
      <c r="T598" s="236" t="s">
        <v>192</v>
      </c>
      <c r="U598" s="222">
        <v>0.30737999999999999</v>
      </c>
      <c r="V598" s="222">
        <f>ROUND(E598*U598,2)</f>
        <v>46.11</v>
      </c>
      <c r="W598" s="222"/>
      <c r="X598" s="222" t="s">
        <v>193</v>
      </c>
      <c r="Y598" s="213"/>
      <c r="Z598" s="213"/>
      <c r="AA598" s="213"/>
      <c r="AB598" s="213"/>
      <c r="AC598" s="213"/>
      <c r="AD598" s="213"/>
      <c r="AE598" s="213"/>
      <c r="AF598" s="213"/>
      <c r="AG598" s="213" t="s">
        <v>194</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1" t="s">
        <v>1546</v>
      </c>
      <c r="D599" s="238"/>
      <c r="E599" s="238"/>
      <c r="F599" s="238"/>
      <c r="G599" s="238"/>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196</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30">
        <v>461</v>
      </c>
      <c r="B600" s="231" t="s">
        <v>1549</v>
      </c>
      <c r="C600" s="250" t="s">
        <v>1550</v>
      </c>
      <c r="D600" s="232" t="s">
        <v>364</v>
      </c>
      <c r="E600" s="233">
        <v>220</v>
      </c>
      <c r="F600" s="234"/>
      <c r="G600" s="235">
        <f>ROUND(E600*F600,2)</f>
        <v>0</v>
      </c>
      <c r="H600" s="234"/>
      <c r="I600" s="235">
        <f>ROUND(E600*H600,2)</f>
        <v>0</v>
      </c>
      <c r="J600" s="234"/>
      <c r="K600" s="235">
        <f>ROUND(E600*J600,2)</f>
        <v>0</v>
      </c>
      <c r="L600" s="235">
        <v>21</v>
      </c>
      <c r="M600" s="235">
        <f>G600*(1+L600/100)</f>
        <v>0</v>
      </c>
      <c r="N600" s="235">
        <v>1.01E-3</v>
      </c>
      <c r="O600" s="235">
        <f>ROUND(E600*N600,2)</f>
        <v>0.22</v>
      </c>
      <c r="P600" s="235">
        <v>0</v>
      </c>
      <c r="Q600" s="235">
        <f>ROUND(E600*P600,2)</f>
        <v>0</v>
      </c>
      <c r="R600" s="235" t="s">
        <v>1332</v>
      </c>
      <c r="S600" s="235" t="s">
        <v>191</v>
      </c>
      <c r="T600" s="236" t="s">
        <v>192</v>
      </c>
      <c r="U600" s="222">
        <v>0.31738</v>
      </c>
      <c r="V600" s="222">
        <f>ROUND(E600*U600,2)</f>
        <v>69.819999999999993</v>
      </c>
      <c r="W600" s="222"/>
      <c r="X600" s="222" t="s">
        <v>193</v>
      </c>
      <c r="Y600" s="213"/>
      <c r="Z600" s="213"/>
      <c r="AA600" s="213"/>
      <c r="AB600" s="213"/>
      <c r="AC600" s="213"/>
      <c r="AD600" s="213"/>
      <c r="AE600" s="213"/>
      <c r="AF600" s="213"/>
      <c r="AG600" s="213" t="s">
        <v>194</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20"/>
      <c r="B601" s="221"/>
      <c r="C601" s="251" t="s">
        <v>1546</v>
      </c>
      <c r="D601" s="238"/>
      <c r="E601" s="238"/>
      <c r="F601" s="238"/>
      <c r="G601" s="238"/>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196</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0">
        <v>462</v>
      </c>
      <c r="B602" s="231" t="s">
        <v>1551</v>
      </c>
      <c r="C602" s="250" t="s">
        <v>1552</v>
      </c>
      <c r="D602" s="232" t="s">
        <v>364</v>
      </c>
      <c r="E602" s="233">
        <v>110</v>
      </c>
      <c r="F602" s="234"/>
      <c r="G602" s="235">
        <f>ROUND(E602*F602,2)</f>
        <v>0</v>
      </c>
      <c r="H602" s="234"/>
      <c r="I602" s="235">
        <f>ROUND(E602*H602,2)</f>
        <v>0</v>
      </c>
      <c r="J602" s="234"/>
      <c r="K602" s="235">
        <f>ROUND(E602*J602,2)</f>
        <v>0</v>
      </c>
      <c r="L602" s="235">
        <v>21</v>
      </c>
      <c r="M602" s="235">
        <f>G602*(1+L602/100)</f>
        <v>0</v>
      </c>
      <c r="N602" s="235">
        <v>1.6000000000000001E-3</v>
      </c>
      <c r="O602" s="235">
        <f>ROUND(E602*N602,2)</f>
        <v>0.18</v>
      </c>
      <c r="P602" s="235">
        <v>0</v>
      </c>
      <c r="Q602" s="235">
        <f>ROUND(E602*P602,2)</f>
        <v>0</v>
      </c>
      <c r="R602" s="235" t="s">
        <v>1332</v>
      </c>
      <c r="S602" s="235" t="s">
        <v>191</v>
      </c>
      <c r="T602" s="236" t="s">
        <v>192</v>
      </c>
      <c r="U602" s="222">
        <v>0.33332000000000001</v>
      </c>
      <c r="V602" s="222">
        <f>ROUND(E602*U602,2)</f>
        <v>36.67</v>
      </c>
      <c r="W602" s="222"/>
      <c r="X602" s="222" t="s">
        <v>193</v>
      </c>
      <c r="Y602" s="213"/>
      <c r="Z602" s="213"/>
      <c r="AA602" s="213"/>
      <c r="AB602" s="213"/>
      <c r="AC602" s="213"/>
      <c r="AD602" s="213"/>
      <c r="AE602" s="213"/>
      <c r="AF602" s="213"/>
      <c r="AG602" s="213" t="s">
        <v>194</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c r="A603" s="220"/>
      <c r="B603" s="221"/>
      <c r="C603" s="251" t="s">
        <v>1546</v>
      </c>
      <c r="D603" s="238"/>
      <c r="E603" s="238"/>
      <c r="F603" s="238"/>
      <c r="G603" s="238"/>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196</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ht="22.5" outlineLevel="1">
      <c r="A604" s="230">
        <v>463</v>
      </c>
      <c r="B604" s="231" t="s">
        <v>1553</v>
      </c>
      <c r="C604" s="250" t="s">
        <v>1554</v>
      </c>
      <c r="D604" s="232" t="s">
        <v>364</v>
      </c>
      <c r="E604" s="233">
        <v>120</v>
      </c>
      <c r="F604" s="234"/>
      <c r="G604" s="235">
        <f>ROUND(E604*F604,2)</f>
        <v>0</v>
      </c>
      <c r="H604" s="234"/>
      <c r="I604" s="235">
        <f>ROUND(E604*H604,2)</f>
        <v>0</v>
      </c>
      <c r="J604" s="234"/>
      <c r="K604" s="235">
        <f>ROUND(E604*J604,2)</f>
        <v>0</v>
      </c>
      <c r="L604" s="235">
        <v>21</v>
      </c>
      <c r="M604" s="235">
        <f>G604*(1+L604/100)</f>
        <v>0</v>
      </c>
      <c r="N604" s="235">
        <v>1.9599999999999999E-3</v>
      </c>
      <c r="O604" s="235">
        <f>ROUND(E604*N604,2)</f>
        <v>0.24</v>
      </c>
      <c r="P604" s="235">
        <v>0</v>
      </c>
      <c r="Q604" s="235">
        <f>ROUND(E604*P604,2)</f>
        <v>0</v>
      </c>
      <c r="R604" s="235" t="s">
        <v>1332</v>
      </c>
      <c r="S604" s="235" t="s">
        <v>191</v>
      </c>
      <c r="T604" s="236" t="s">
        <v>192</v>
      </c>
      <c r="U604" s="222">
        <v>0.3579</v>
      </c>
      <c r="V604" s="222">
        <f>ROUND(E604*U604,2)</f>
        <v>42.95</v>
      </c>
      <c r="W604" s="222"/>
      <c r="X604" s="222" t="s">
        <v>193</v>
      </c>
      <c r="Y604" s="213"/>
      <c r="Z604" s="213"/>
      <c r="AA604" s="213"/>
      <c r="AB604" s="213"/>
      <c r="AC604" s="213"/>
      <c r="AD604" s="213"/>
      <c r="AE604" s="213"/>
      <c r="AF604" s="213"/>
      <c r="AG604" s="213" t="s">
        <v>194</v>
      </c>
      <c r="AH604" s="213"/>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1">
      <c r="A605" s="220"/>
      <c r="B605" s="221"/>
      <c r="C605" s="251" t="s">
        <v>1546</v>
      </c>
      <c r="D605" s="238"/>
      <c r="E605" s="238"/>
      <c r="F605" s="238"/>
      <c r="G605" s="238"/>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196</v>
      </c>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ht="22.5" outlineLevel="1">
      <c r="A606" s="230">
        <v>464</v>
      </c>
      <c r="B606" s="231" t="s">
        <v>1555</v>
      </c>
      <c r="C606" s="250" t="s">
        <v>1556</v>
      </c>
      <c r="D606" s="232" t="s">
        <v>364</v>
      </c>
      <c r="E606" s="233">
        <v>160</v>
      </c>
      <c r="F606" s="234"/>
      <c r="G606" s="235">
        <f>ROUND(E606*F606,2)</f>
        <v>0</v>
      </c>
      <c r="H606" s="234"/>
      <c r="I606" s="235">
        <f>ROUND(E606*H606,2)</f>
        <v>0</v>
      </c>
      <c r="J606" s="234"/>
      <c r="K606" s="235">
        <f>ROUND(E606*J606,2)</f>
        <v>0</v>
      </c>
      <c r="L606" s="235">
        <v>21</v>
      </c>
      <c r="M606" s="235">
        <f>G606*(1+L606/100)</f>
        <v>0</v>
      </c>
      <c r="N606" s="235">
        <v>2.31E-3</v>
      </c>
      <c r="O606" s="235">
        <f>ROUND(E606*N606,2)</f>
        <v>0.37</v>
      </c>
      <c r="P606" s="235">
        <v>0</v>
      </c>
      <c r="Q606" s="235">
        <f>ROUND(E606*P606,2)</f>
        <v>0</v>
      </c>
      <c r="R606" s="235" t="s">
        <v>1332</v>
      </c>
      <c r="S606" s="235" t="s">
        <v>191</v>
      </c>
      <c r="T606" s="236" t="s">
        <v>192</v>
      </c>
      <c r="U606" s="222">
        <v>0.4088</v>
      </c>
      <c r="V606" s="222">
        <f>ROUND(E606*U606,2)</f>
        <v>65.41</v>
      </c>
      <c r="W606" s="222"/>
      <c r="X606" s="222" t="s">
        <v>193</v>
      </c>
      <c r="Y606" s="213"/>
      <c r="Z606" s="213"/>
      <c r="AA606" s="213"/>
      <c r="AB606" s="213"/>
      <c r="AC606" s="213"/>
      <c r="AD606" s="213"/>
      <c r="AE606" s="213"/>
      <c r="AF606" s="213"/>
      <c r="AG606" s="213" t="s">
        <v>194</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1">
      <c r="A607" s="220"/>
      <c r="B607" s="221"/>
      <c r="C607" s="251" t="s">
        <v>1546</v>
      </c>
      <c r="D607" s="238"/>
      <c r="E607" s="238"/>
      <c r="F607" s="238"/>
      <c r="G607" s="238"/>
      <c r="H607" s="222"/>
      <c r="I607" s="222"/>
      <c r="J607" s="222"/>
      <c r="K607" s="222"/>
      <c r="L607" s="222"/>
      <c r="M607" s="222"/>
      <c r="N607" s="222"/>
      <c r="O607" s="222"/>
      <c r="P607" s="222"/>
      <c r="Q607" s="222"/>
      <c r="R607" s="222"/>
      <c r="S607" s="222"/>
      <c r="T607" s="222"/>
      <c r="U607" s="222"/>
      <c r="V607" s="222"/>
      <c r="W607" s="222"/>
      <c r="X607" s="222"/>
      <c r="Y607" s="213"/>
      <c r="Z607" s="213"/>
      <c r="AA607" s="213"/>
      <c r="AB607" s="213"/>
      <c r="AC607" s="213"/>
      <c r="AD607" s="213"/>
      <c r="AE607" s="213"/>
      <c r="AF607" s="213"/>
      <c r="AG607" s="213" t="s">
        <v>196</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ht="22.5" outlineLevel="1">
      <c r="A608" s="230">
        <v>465</v>
      </c>
      <c r="B608" s="231" t="s">
        <v>1557</v>
      </c>
      <c r="C608" s="250" t="s">
        <v>1558</v>
      </c>
      <c r="D608" s="232" t="s">
        <v>364</v>
      </c>
      <c r="E608" s="233">
        <v>6</v>
      </c>
      <c r="F608" s="234"/>
      <c r="G608" s="235">
        <f>ROUND(E608*F608,2)</f>
        <v>0</v>
      </c>
      <c r="H608" s="234"/>
      <c r="I608" s="235">
        <f>ROUND(E608*H608,2)</f>
        <v>0</v>
      </c>
      <c r="J608" s="234"/>
      <c r="K608" s="235">
        <f>ROUND(E608*J608,2)</f>
        <v>0</v>
      </c>
      <c r="L608" s="235">
        <v>21</v>
      </c>
      <c r="M608" s="235">
        <f>G608*(1+L608/100)</f>
        <v>0</v>
      </c>
      <c r="N608" s="235">
        <v>3.7399999999999998E-3</v>
      </c>
      <c r="O608" s="235">
        <f>ROUND(E608*N608,2)</f>
        <v>0.02</v>
      </c>
      <c r="P608" s="235">
        <v>0</v>
      </c>
      <c r="Q608" s="235">
        <f>ROUND(E608*P608,2)</f>
        <v>0</v>
      </c>
      <c r="R608" s="235" t="s">
        <v>1332</v>
      </c>
      <c r="S608" s="235" t="s">
        <v>191</v>
      </c>
      <c r="T608" s="236" t="s">
        <v>192</v>
      </c>
      <c r="U608" s="222">
        <v>0.46579999999999999</v>
      </c>
      <c r="V608" s="222">
        <f>ROUND(E608*U608,2)</f>
        <v>2.79</v>
      </c>
      <c r="W608" s="222"/>
      <c r="X608" s="222" t="s">
        <v>193</v>
      </c>
      <c r="Y608" s="213"/>
      <c r="Z608" s="213"/>
      <c r="AA608" s="213"/>
      <c r="AB608" s="213"/>
      <c r="AC608" s="213"/>
      <c r="AD608" s="213"/>
      <c r="AE608" s="213"/>
      <c r="AF608" s="213"/>
      <c r="AG608" s="213" t="s">
        <v>194</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1" t="s">
        <v>1546</v>
      </c>
      <c r="D609" s="238"/>
      <c r="E609" s="238"/>
      <c r="F609" s="238"/>
      <c r="G609" s="238"/>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196</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ht="22.5" outlineLevel="1">
      <c r="A610" s="239">
        <v>466</v>
      </c>
      <c r="B610" s="240" t="s">
        <v>1559</v>
      </c>
      <c r="C610" s="252" t="s">
        <v>1560</v>
      </c>
      <c r="D610" s="241" t="s">
        <v>300</v>
      </c>
      <c r="E610" s="242">
        <v>16</v>
      </c>
      <c r="F610" s="243"/>
      <c r="G610" s="244">
        <f>ROUND(E610*F610,2)</f>
        <v>0</v>
      </c>
      <c r="H610" s="243"/>
      <c r="I610" s="244">
        <f>ROUND(E610*H610,2)</f>
        <v>0</v>
      </c>
      <c r="J610" s="243"/>
      <c r="K610" s="244">
        <f>ROUND(E610*J610,2)</f>
        <v>0</v>
      </c>
      <c r="L610" s="244">
        <v>21</v>
      </c>
      <c r="M610" s="244">
        <f>G610*(1+L610/100)</f>
        <v>0</v>
      </c>
      <c r="N610" s="244">
        <v>6.9999999999999994E-5</v>
      </c>
      <c r="O610" s="244">
        <f>ROUND(E610*N610,2)</f>
        <v>0</v>
      </c>
      <c r="P610" s="244">
        <v>0</v>
      </c>
      <c r="Q610" s="244">
        <f>ROUND(E610*P610,2)</f>
        <v>0</v>
      </c>
      <c r="R610" s="244" t="s">
        <v>1332</v>
      </c>
      <c r="S610" s="244" t="s">
        <v>191</v>
      </c>
      <c r="T610" s="245" t="s">
        <v>192</v>
      </c>
      <c r="U610" s="222">
        <v>6.2E-2</v>
      </c>
      <c r="V610" s="222">
        <f>ROUND(E610*U610,2)</f>
        <v>0.99</v>
      </c>
      <c r="W610" s="222"/>
      <c r="X610" s="222" t="s">
        <v>193</v>
      </c>
      <c r="Y610" s="213"/>
      <c r="Z610" s="213"/>
      <c r="AA610" s="213"/>
      <c r="AB610" s="213"/>
      <c r="AC610" s="213"/>
      <c r="AD610" s="213"/>
      <c r="AE610" s="213"/>
      <c r="AF610" s="213"/>
      <c r="AG610" s="213" t="s">
        <v>194</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22.5" outlineLevel="1">
      <c r="A611" s="239">
        <v>467</v>
      </c>
      <c r="B611" s="240" t="s">
        <v>1561</v>
      </c>
      <c r="C611" s="252" t="s">
        <v>1562</v>
      </c>
      <c r="D611" s="241" t="s">
        <v>300</v>
      </c>
      <c r="E611" s="242">
        <v>35</v>
      </c>
      <c r="F611" s="243"/>
      <c r="G611" s="244">
        <f>ROUND(E611*F611,2)</f>
        <v>0</v>
      </c>
      <c r="H611" s="243"/>
      <c r="I611" s="244">
        <f>ROUND(E611*H611,2)</f>
        <v>0</v>
      </c>
      <c r="J611" s="243"/>
      <c r="K611" s="244">
        <f>ROUND(E611*J611,2)</f>
        <v>0</v>
      </c>
      <c r="L611" s="244">
        <v>21</v>
      </c>
      <c r="M611" s="244">
        <f>G611*(1+L611/100)</f>
        <v>0</v>
      </c>
      <c r="N611" s="244">
        <v>1.3999999999999999E-4</v>
      </c>
      <c r="O611" s="244">
        <f>ROUND(E611*N611,2)</f>
        <v>0</v>
      </c>
      <c r="P611" s="244">
        <v>0</v>
      </c>
      <c r="Q611" s="244">
        <f>ROUND(E611*P611,2)</f>
        <v>0</v>
      </c>
      <c r="R611" s="244" t="s">
        <v>1332</v>
      </c>
      <c r="S611" s="244" t="s">
        <v>191</v>
      </c>
      <c r="T611" s="245" t="s">
        <v>192</v>
      </c>
      <c r="U611" s="222">
        <v>7.1999999999999995E-2</v>
      </c>
      <c r="V611" s="222">
        <f>ROUND(E611*U611,2)</f>
        <v>2.52</v>
      </c>
      <c r="W611" s="222"/>
      <c r="X611" s="222" t="s">
        <v>193</v>
      </c>
      <c r="Y611" s="213"/>
      <c r="Z611" s="213"/>
      <c r="AA611" s="213"/>
      <c r="AB611" s="213"/>
      <c r="AC611" s="213"/>
      <c r="AD611" s="213"/>
      <c r="AE611" s="213"/>
      <c r="AF611" s="213"/>
      <c r="AG611" s="213" t="s">
        <v>194</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ht="22.5" outlineLevel="1">
      <c r="A612" s="239">
        <v>468</v>
      </c>
      <c r="B612" s="240" t="s">
        <v>1563</v>
      </c>
      <c r="C612" s="252" t="s">
        <v>1564</v>
      </c>
      <c r="D612" s="241" t="s">
        <v>300</v>
      </c>
      <c r="E612" s="242">
        <v>14</v>
      </c>
      <c r="F612" s="243"/>
      <c r="G612" s="244">
        <f>ROUND(E612*F612,2)</f>
        <v>0</v>
      </c>
      <c r="H612" s="243"/>
      <c r="I612" s="244">
        <f>ROUND(E612*H612,2)</f>
        <v>0</v>
      </c>
      <c r="J612" s="243"/>
      <c r="K612" s="244">
        <f>ROUND(E612*J612,2)</f>
        <v>0</v>
      </c>
      <c r="L612" s="244">
        <v>21</v>
      </c>
      <c r="M612" s="244">
        <f>G612*(1+L612/100)</f>
        <v>0</v>
      </c>
      <c r="N612" s="244">
        <v>1.8000000000000001E-4</v>
      </c>
      <c r="O612" s="244">
        <f>ROUND(E612*N612,2)</f>
        <v>0</v>
      </c>
      <c r="P612" s="244">
        <v>0</v>
      </c>
      <c r="Q612" s="244">
        <f>ROUND(E612*P612,2)</f>
        <v>0</v>
      </c>
      <c r="R612" s="244" t="s">
        <v>1332</v>
      </c>
      <c r="S612" s="244" t="s">
        <v>191</v>
      </c>
      <c r="T612" s="245" t="s">
        <v>192</v>
      </c>
      <c r="U612" s="222">
        <v>0.16500000000000001</v>
      </c>
      <c r="V612" s="222">
        <f>ROUND(E612*U612,2)</f>
        <v>2.31</v>
      </c>
      <c r="W612" s="222"/>
      <c r="X612" s="222" t="s">
        <v>193</v>
      </c>
      <c r="Y612" s="213"/>
      <c r="Z612" s="213"/>
      <c r="AA612" s="213"/>
      <c r="AB612" s="213"/>
      <c r="AC612" s="213"/>
      <c r="AD612" s="213"/>
      <c r="AE612" s="213"/>
      <c r="AF612" s="213"/>
      <c r="AG612" s="213" t="s">
        <v>194</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22.5" outlineLevel="1">
      <c r="A613" s="239">
        <v>469</v>
      </c>
      <c r="B613" s="240" t="s">
        <v>1565</v>
      </c>
      <c r="C613" s="252" t="s">
        <v>1566</v>
      </c>
      <c r="D613" s="241" t="s">
        <v>300</v>
      </c>
      <c r="E613" s="242">
        <v>13</v>
      </c>
      <c r="F613" s="243"/>
      <c r="G613" s="244">
        <f>ROUND(E613*F613,2)</f>
        <v>0</v>
      </c>
      <c r="H613" s="243"/>
      <c r="I613" s="244">
        <f>ROUND(E613*H613,2)</f>
        <v>0</v>
      </c>
      <c r="J613" s="243"/>
      <c r="K613" s="244">
        <f>ROUND(E613*J613,2)</f>
        <v>0</v>
      </c>
      <c r="L613" s="244">
        <v>21</v>
      </c>
      <c r="M613" s="244">
        <f>G613*(1+L613/100)</f>
        <v>0</v>
      </c>
      <c r="N613" s="244">
        <v>4.8000000000000001E-4</v>
      </c>
      <c r="O613" s="244">
        <f>ROUND(E613*N613,2)</f>
        <v>0.01</v>
      </c>
      <c r="P613" s="244">
        <v>0</v>
      </c>
      <c r="Q613" s="244">
        <f>ROUND(E613*P613,2)</f>
        <v>0</v>
      </c>
      <c r="R613" s="244" t="s">
        <v>1332</v>
      </c>
      <c r="S613" s="244" t="s">
        <v>191</v>
      </c>
      <c r="T613" s="245" t="s">
        <v>192</v>
      </c>
      <c r="U613" s="222">
        <v>0.22700000000000001</v>
      </c>
      <c r="V613" s="222">
        <f>ROUND(E613*U613,2)</f>
        <v>2.95</v>
      </c>
      <c r="W613" s="222"/>
      <c r="X613" s="222" t="s">
        <v>193</v>
      </c>
      <c r="Y613" s="213"/>
      <c r="Z613" s="213"/>
      <c r="AA613" s="213"/>
      <c r="AB613" s="213"/>
      <c r="AC613" s="213"/>
      <c r="AD613" s="213"/>
      <c r="AE613" s="213"/>
      <c r="AF613" s="213"/>
      <c r="AG613" s="213" t="s">
        <v>194</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ht="22.5" outlineLevel="1">
      <c r="A614" s="239">
        <v>470</v>
      </c>
      <c r="B614" s="240" t="s">
        <v>1567</v>
      </c>
      <c r="C614" s="252" t="s">
        <v>1568</v>
      </c>
      <c r="D614" s="241" t="s">
        <v>300</v>
      </c>
      <c r="E614" s="242">
        <v>17</v>
      </c>
      <c r="F614" s="243"/>
      <c r="G614" s="244">
        <f>ROUND(E614*F614,2)</f>
        <v>0</v>
      </c>
      <c r="H614" s="243"/>
      <c r="I614" s="244">
        <f>ROUND(E614*H614,2)</f>
        <v>0</v>
      </c>
      <c r="J614" s="243"/>
      <c r="K614" s="244">
        <f>ROUND(E614*J614,2)</f>
        <v>0</v>
      </c>
      <c r="L614" s="244">
        <v>21</v>
      </c>
      <c r="M614" s="244">
        <f>G614*(1+L614/100)</f>
        <v>0</v>
      </c>
      <c r="N614" s="244">
        <v>6.8000000000000005E-4</v>
      </c>
      <c r="O614" s="244">
        <f>ROUND(E614*N614,2)</f>
        <v>0.01</v>
      </c>
      <c r="P614" s="244">
        <v>0</v>
      </c>
      <c r="Q614" s="244">
        <f>ROUND(E614*P614,2)</f>
        <v>0</v>
      </c>
      <c r="R614" s="244" t="s">
        <v>1332</v>
      </c>
      <c r="S614" s="244" t="s">
        <v>191</v>
      </c>
      <c r="T614" s="245" t="s">
        <v>192</v>
      </c>
      <c r="U614" s="222">
        <v>0.26900000000000002</v>
      </c>
      <c r="V614" s="222">
        <f>ROUND(E614*U614,2)</f>
        <v>4.57</v>
      </c>
      <c r="W614" s="222"/>
      <c r="X614" s="222" t="s">
        <v>193</v>
      </c>
      <c r="Y614" s="213"/>
      <c r="Z614" s="213"/>
      <c r="AA614" s="213"/>
      <c r="AB614" s="213"/>
      <c r="AC614" s="213"/>
      <c r="AD614" s="213"/>
      <c r="AE614" s="213"/>
      <c r="AF614" s="213"/>
      <c r="AG614" s="213" t="s">
        <v>194</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9">
        <v>471</v>
      </c>
      <c r="B615" s="240" t="s">
        <v>1569</v>
      </c>
      <c r="C615" s="252" t="s">
        <v>1570</v>
      </c>
      <c r="D615" s="241" t="s">
        <v>300</v>
      </c>
      <c r="E615" s="242">
        <v>4</v>
      </c>
      <c r="F615" s="243"/>
      <c r="G615" s="244">
        <f>ROUND(E615*F615,2)</f>
        <v>0</v>
      </c>
      <c r="H615" s="243"/>
      <c r="I615" s="244">
        <f>ROUND(E615*H615,2)</f>
        <v>0</v>
      </c>
      <c r="J615" s="243"/>
      <c r="K615" s="244">
        <f>ROUND(E615*J615,2)</f>
        <v>0</v>
      </c>
      <c r="L615" s="244">
        <v>21</v>
      </c>
      <c r="M615" s="244">
        <f>G615*(1+L615/100)</f>
        <v>0</v>
      </c>
      <c r="N615" s="244">
        <v>1.6299999999999999E-3</v>
      </c>
      <c r="O615" s="244">
        <f>ROUND(E615*N615,2)</f>
        <v>0.01</v>
      </c>
      <c r="P615" s="244">
        <v>0</v>
      </c>
      <c r="Q615" s="244">
        <f>ROUND(E615*P615,2)</f>
        <v>0</v>
      </c>
      <c r="R615" s="244" t="s">
        <v>1332</v>
      </c>
      <c r="S615" s="244" t="s">
        <v>191</v>
      </c>
      <c r="T615" s="245" t="s">
        <v>192</v>
      </c>
      <c r="U615" s="222">
        <v>0.42399999999999999</v>
      </c>
      <c r="V615" s="222">
        <f>ROUND(E615*U615,2)</f>
        <v>1.7</v>
      </c>
      <c r="W615" s="222"/>
      <c r="X615" s="222" t="s">
        <v>193</v>
      </c>
      <c r="Y615" s="213"/>
      <c r="Z615" s="213"/>
      <c r="AA615" s="213"/>
      <c r="AB615" s="213"/>
      <c r="AC615" s="213"/>
      <c r="AD615" s="213"/>
      <c r="AE615" s="213"/>
      <c r="AF615" s="213"/>
      <c r="AG615" s="213" t="s">
        <v>194</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ht="22.5" outlineLevel="1">
      <c r="A616" s="239">
        <v>472</v>
      </c>
      <c r="B616" s="240" t="s">
        <v>1571</v>
      </c>
      <c r="C616" s="252" t="s">
        <v>1572</v>
      </c>
      <c r="D616" s="241" t="s">
        <v>300</v>
      </c>
      <c r="E616" s="242">
        <v>2</v>
      </c>
      <c r="F616" s="243"/>
      <c r="G616" s="244">
        <f>ROUND(E616*F616,2)</f>
        <v>0</v>
      </c>
      <c r="H616" s="243"/>
      <c r="I616" s="244">
        <f>ROUND(E616*H616,2)</f>
        <v>0</v>
      </c>
      <c r="J616" s="243"/>
      <c r="K616" s="244">
        <f>ROUND(E616*J616,2)</f>
        <v>0</v>
      </c>
      <c r="L616" s="244">
        <v>21</v>
      </c>
      <c r="M616" s="244">
        <f>G616*(1+L616/100)</f>
        <v>0</v>
      </c>
      <c r="N616" s="244">
        <v>4.4299999999999999E-3</v>
      </c>
      <c r="O616" s="244">
        <f>ROUND(E616*N616,2)</f>
        <v>0.01</v>
      </c>
      <c r="P616" s="244">
        <v>0</v>
      </c>
      <c r="Q616" s="244">
        <f>ROUND(E616*P616,2)</f>
        <v>0</v>
      </c>
      <c r="R616" s="244" t="s">
        <v>1332</v>
      </c>
      <c r="S616" s="244" t="s">
        <v>191</v>
      </c>
      <c r="T616" s="245" t="s">
        <v>192</v>
      </c>
      <c r="U616" s="222">
        <v>0.64100000000000001</v>
      </c>
      <c r="V616" s="222">
        <f>ROUND(E616*U616,2)</f>
        <v>1.28</v>
      </c>
      <c r="W616" s="222"/>
      <c r="X616" s="222" t="s">
        <v>193</v>
      </c>
      <c r="Y616" s="213"/>
      <c r="Z616" s="213"/>
      <c r="AA616" s="213"/>
      <c r="AB616" s="213"/>
      <c r="AC616" s="213"/>
      <c r="AD616" s="213"/>
      <c r="AE616" s="213"/>
      <c r="AF616" s="213"/>
      <c r="AG616" s="213" t="s">
        <v>194</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ht="22.5" outlineLevel="1">
      <c r="A617" s="239">
        <v>473</v>
      </c>
      <c r="B617" s="240" t="s">
        <v>1573</v>
      </c>
      <c r="C617" s="252" t="s">
        <v>1574</v>
      </c>
      <c r="D617" s="241" t="s">
        <v>300</v>
      </c>
      <c r="E617" s="242">
        <v>2</v>
      </c>
      <c r="F617" s="243"/>
      <c r="G617" s="244">
        <f>ROUND(E617*F617,2)</f>
        <v>0</v>
      </c>
      <c r="H617" s="243"/>
      <c r="I617" s="244">
        <f>ROUND(E617*H617,2)</f>
        <v>0</v>
      </c>
      <c r="J617" s="243"/>
      <c r="K617" s="244">
        <f>ROUND(E617*J617,2)</f>
        <v>0</v>
      </c>
      <c r="L617" s="244">
        <v>21</v>
      </c>
      <c r="M617" s="244">
        <f>G617*(1+L617/100)</f>
        <v>0</v>
      </c>
      <c r="N617" s="244">
        <v>1.4999999999999999E-4</v>
      </c>
      <c r="O617" s="244">
        <f>ROUND(E617*N617,2)</f>
        <v>0</v>
      </c>
      <c r="P617" s="244">
        <v>0</v>
      </c>
      <c r="Q617" s="244">
        <f>ROUND(E617*P617,2)</f>
        <v>0</v>
      </c>
      <c r="R617" s="244" t="s">
        <v>1332</v>
      </c>
      <c r="S617" s="244" t="s">
        <v>191</v>
      </c>
      <c r="T617" s="245" t="s">
        <v>192</v>
      </c>
      <c r="U617" s="222">
        <v>0.16500000000000001</v>
      </c>
      <c r="V617" s="222">
        <f>ROUND(E617*U617,2)</f>
        <v>0.33</v>
      </c>
      <c r="W617" s="222"/>
      <c r="X617" s="222" t="s">
        <v>193</v>
      </c>
      <c r="Y617" s="213"/>
      <c r="Z617" s="213"/>
      <c r="AA617" s="213"/>
      <c r="AB617" s="213"/>
      <c r="AC617" s="213"/>
      <c r="AD617" s="213"/>
      <c r="AE617" s="213"/>
      <c r="AF617" s="213"/>
      <c r="AG617" s="213" t="s">
        <v>194</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c r="A618" s="239">
        <v>474</v>
      </c>
      <c r="B618" s="240" t="s">
        <v>1575</v>
      </c>
      <c r="C618" s="252" t="s">
        <v>1576</v>
      </c>
      <c r="D618" s="241" t="s">
        <v>300</v>
      </c>
      <c r="E618" s="242">
        <v>9</v>
      </c>
      <c r="F618" s="243"/>
      <c r="G618" s="244">
        <f>ROUND(E618*F618,2)</f>
        <v>0</v>
      </c>
      <c r="H618" s="243"/>
      <c r="I618" s="244">
        <f>ROUND(E618*H618,2)</f>
        <v>0</v>
      </c>
      <c r="J618" s="243"/>
      <c r="K618" s="244">
        <f>ROUND(E618*J618,2)</f>
        <v>0</v>
      </c>
      <c r="L618" s="244">
        <v>21</v>
      </c>
      <c r="M618" s="244">
        <f>G618*(1+L618/100)</f>
        <v>0</v>
      </c>
      <c r="N618" s="244">
        <v>3.4000000000000002E-4</v>
      </c>
      <c r="O618" s="244">
        <f>ROUND(E618*N618,2)</f>
        <v>0</v>
      </c>
      <c r="P618" s="244">
        <v>0</v>
      </c>
      <c r="Q618" s="244">
        <f>ROUND(E618*P618,2)</f>
        <v>0</v>
      </c>
      <c r="R618" s="244" t="s">
        <v>1332</v>
      </c>
      <c r="S618" s="244" t="s">
        <v>191</v>
      </c>
      <c r="T618" s="245" t="s">
        <v>192</v>
      </c>
      <c r="U618" s="222">
        <v>0.22700000000000001</v>
      </c>
      <c r="V618" s="222">
        <f>ROUND(E618*U618,2)</f>
        <v>2.04</v>
      </c>
      <c r="W618" s="222"/>
      <c r="X618" s="222" t="s">
        <v>193</v>
      </c>
      <c r="Y618" s="213"/>
      <c r="Z618" s="213"/>
      <c r="AA618" s="213"/>
      <c r="AB618" s="213"/>
      <c r="AC618" s="213"/>
      <c r="AD618" s="213"/>
      <c r="AE618" s="213"/>
      <c r="AF618" s="213"/>
      <c r="AG618" s="213" t="s">
        <v>194</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ht="22.5" outlineLevel="1">
      <c r="A619" s="239">
        <v>475</v>
      </c>
      <c r="B619" s="240" t="s">
        <v>1577</v>
      </c>
      <c r="C619" s="252" t="s">
        <v>1578</v>
      </c>
      <c r="D619" s="241" t="s">
        <v>300</v>
      </c>
      <c r="E619" s="242">
        <v>4</v>
      </c>
      <c r="F619" s="243"/>
      <c r="G619" s="244">
        <f>ROUND(E619*F619,2)</f>
        <v>0</v>
      </c>
      <c r="H619" s="243"/>
      <c r="I619" s="244">
        <f>ROUND(E619*H619,2)</f>
        <v>0</v>
      </c>
      <c r="J619" s="243"/>
      <c r="K619" s="244">
        <f>ROUND(E619*J619,2)</f>
        <v>0</v>
      </c>
      <c r="L619" s="244">
        <v>21</v>
      </c>
      <c r="M619" s="244">
        <f>G619*(1+L619/100)</f>
        <v>0</v>
      </c>
      <c r="N619" s="244">
        <v>5.5000000000000003E-4</v>
      </c>
      <c r="O619" s="244">
        <f>ROUND(E619*N619,2)</f>
        <v>0</v>
      </c>
      <c r="P619" s="244">
        <v>0</v>
      </c>
      <c r="Q619" s="244">
        <f>ROUND(E619*P619,2)</f>
        <v>0</v>
      </c>
      <c r="R619" s="244" t="s">
        <v>1332</v>
      </c>
      <c r="S619" s="244" t="s">
        <v>191</v>
      </c>
      <c r="T619" s="245" t="s">
        <v>192</v>
      </c>
      <c r="U619" s="222">
        <v>0.26900000000000002</v>
      </c>
      <c r="V619" s="222">
        <f>ROUND(E619*U619,2)</f>
        <v>1.08</v>
      </c>
      <c r="W619" s="222"/>
      <c r="X619" s="222" t="s">
        <v>193</v>
      </c>
      <c r="Y619" s="213"/>
      <c r="Z619" s="213"/>
      <c r="AA619" s="213"/>
      <c r="AB619" s="213"/>
      <c r="AC619" s="213"/>
      <c r="AD619" s="213"/>
      <c r="AE619" s="213"/>
      <c r="AF619" s="213"/>
      <c r="AG619" s="213" t="s">
        <v>194</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1">
      <c r="A620" s="239">
        <v>476</v>
      </c>
      <c r="B620" s="240" t="s">
        <v>1579</v>
      </c>
      <c r="C620" s="252" t="s">
        <v>1580</v>
      </c>
      <c r="D620" s="241" t="s">
        <v>300</v>
      </c>
      <c r="E620" s="242">
        <v>1</v>
      </c>
      <c r="F620" s="243"/>
      <c r="G620" s="244">
        <f>ROUND(E620*F620,2)</f>
        <v>0</v>
      </c>
      <c r="H620" s="243"/>
      <c r="I620" s="244">
        <f>ROUND(E620*H620,2)</f>
        <v>0</v>
      </c>
      <c r="J620" s="243"/>
      <c r="K620" s="244">
        <f>ROUND(E620*J620,2)</f>
        <v>0</v>
      </c>
      <c r="L620" s="244">
        <v>21</v>
      </c>
      <c r="M620" s="244">
        <f>G620*(1+L620/100)</f>
        <v>0</v>
      </c>
      <c r="N620" s="244">
        <v>1.06E-3</v>
      </c>
      <c r="O620" s="244">
        <f>ROUND(E620*N620,2)</f>
        <v>0</v>
      </c>
      <c r="P620" s="244">
        <v>0</v>
      </c>
      <c r="Q620" s="244">
        <f>ROUND(E620*P620,2)</f>
        <v>0</v>
      </c>
      <c r="R620" s="244" t="s">
        <v>1332</v>
      </c>
      <c r="S620" s="244" t="s">
        <v>191</v>
      </c>
      <c r="T620" s="245" t="s">
        <v>192</v>
      </c>
      <c r="U620" s="222">
        <v>0.42399999999999999</v>
      </c>
      <c r="V620" s="222">
        <f>ROUND(E620*U620,2)</f>
        <v>0.42</v>
      </c>
      <c r="W620" s="222"/>
      <c r="X620" s="222" t="s">
        <v>193</v>
      </c>
      <c r="Y620" s="213"/>
      <c r="Z620" s="213"/>
      <c r="AA620" s="213"/>
      <c r="AB620" s="213"/>
      <c r="AC620" s="213"/>
      <c r="AD620" s="213"/>
      <c r="AE620" s="213"/>
      <c r="AF620" s="213"/>
      <c r="AG620" s="213" t="s">
        <v>194</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ht="22.5" outlineLevel="1">
      <c r="A621" s="230">
        <v>477</v>
      </c>
      <c r="B621" s="231" t="s">
        <v>1581</v>
      </c>
      <c r="C621" s="250" t="s">
        <v>1582</v>
      </c>
      <c r="D621" s="232" t="s">
        <v>300</v>
      </c>
      <c r="E621" s="233">
        <v>2</v>
      </c>
      <c r="F621" s="234"/>
      <c r="G621" s="235">
        <f>ROUND(E621*F621,2)</f>
        <v>0</v>
      </c>
      <c r="H621" s="234"/>
      <c r="I621" s="235">
        <f>ROUND(E621*H621,2)</f>
        <v>0</v>
      </c>
      <c r="J621" s="234"/>
      <c r="K621" s="235">
        <f>ROUND(E621*J621,2)</f>
        <v>0</v>
      </c>
      <c r="L621" s="235">
        <v>21</v>
      </c>
      <c r="M621" s="235">
        <f>G621*(1+L621/100)</f>
        <v>0</v>
      </c>
      <c r="N621" s="235">
        <v>8.4999999999999995E-4</v>
      </c>
      <c r="O621" s="235">
        <f>ROUND(E621*N621,2)</f>
        <v>0</v>
      </c>
      <c r="P621" s="235">
        <v>0</v>
      </c>
      <c r="Q621" s="235">
        <f>ROUND(E621*P621,2)</f>
        <v>0</v>
      </c>
      <c r="R621" s="235" t="s">
        <v>1332</v>
      </c>
      <c r="S621" s="235" t="s">
        <v>191</v>
      </c>
      <c r="T621" s="236" t="s">
        <v>192</v>
      </c>
      <c r="U621" s="222">
        <v>0.26800000000000002</v>
      </c>
      <c r="V621" s="222">
        <f>ROUND(E621*U621,2)</f>
        <v>0.54</v>
      </c>
      <c r="W621" s="222"/>
      <c r="X621" s="222" t="s">
        <v>193</v>
      </c>
      <c r="Y621" s="213"/>
      <c r="Z621" s="213"/>
      <c r="AA621" s="213"/>
      <c r="AB621" s="213"/>
      <c r="AC621" s="213"/>
      <c r="AD621" s="213"/>
      <c r="AE621" s="213"/>
      <c r="AF621" s="213"/>
      <c r="AG621" s="213" t="s">
        <v>194</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1">
      <c r="A622" s="220"/>
      <c r="B622" s="221"/>
      <c r="C622" s="251" t="s">
        <v>1335</v>
      </c>
      <c r="D622" s="238"/>
      <c r="E622" s="238"/>
      <c r="F622" s="238"/>
      <c r="G622" s="238"/>
      <c r="H622" s="222"/>
      <c r="I622" s="222"/>
      <c r="J622" s="222"/>
      <c r="K622" s="222"/>
      <c r="L622" s="222"/>
      <c r="M622" s="222"/>
      <c r="N622" s="222"/>
      <c r="O622" s="222"/>
      <c r="P622" s="222"/>
      <c r="Q622" s="222"/>
      <c r="R622" s="222"/>
      <c r="S622" s="222"/>
      <c r="T622" s="222"/>
      <c r="U622" s="222"/>
      <c r="V622" s="222"/>
      <c r="W622" s="222"/>
      <c r="X622" s="222"/>
      <c r="Y622" s="213"/>
      <c r="Z622" s="213"/>
      <c r="AA622" s="213"/>
      <c r="AB622" s="213"/>
      <c r="AC622" s="213"/>
      <c r="AD622" s="213"/>
      <c r="AE622" s="213"/>
      <c r="AF622" s="213"/>
      <c r="AG622" s="213" t="s">
        <v>196</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ht="22.5" outlineLevel="1">
      <c r="A623" s="239">
        <v>478</v>
      </c>
      <c r="B623" s="240" t="s">
        <v>1583</v>
      </c>
      <c r="C623" s="252" t="s">
        <v>1584</v>
      </c>
      <c r="D623" s="241" t="s">
        <v>300</v>
      </c>
      <c r="E623" s="242">
        <v>35</v>
      </c>
      <c r="F623" s="243"/>
      <c r="G623" s="244">
        <f>ROUND(E623*F623,2)</f>
        <v>0</v>
      </c>
      <c r="H623" s="243"/>
      <c r="I623" s="244">
        <f>ROUND(E623*H623,2)</f>
        <v>0</v>
      </c>
      <c r="J623" s="243"/>
      <c r="K623" s="244">
        <f>ROUND(E623*J623,2)</f>
        <v>0</v>
      </c>
      <c r="L623" s="244">
        <v>21</v>
      </c>
      <c r="M623" s="244">
        <f>G623*(1+L623/100)</f>
        <v>0</v>
      </c>
      <c r="N623" s="244">
        <v>4.4000000000000002E-4</v>
      </c>
      <c r="O623" s="244">
        <f>ROUND(E623*N623,2)</f>
        <v>0.02</v>
      </c>
      <c r="P623" s="244">
        <v>0</v>
      </c>
      <c r="Q623" s="244">
        <f>ROUND(E623*P623,2)</f>
        <v>0</v>
      </c>
      <c r="R623" s="244" t="s">
        <v>1332</v>
      </c>
      <c r="S623" s="244" t="s">
        <v>191</v>
      </c>
      <c r="T623" s="245" t="s">
        <v>192</v>
      </c>
      <c r="U623" s="222">
        <v>0.16400000000000001</v>
      </c>
      <c r="V623" s="222">
        <f>ROUND(E623*U623,2)</f>
        <v>5.74</v>
      </c>
      <c r="W623" s="222"/>
      <c r="X623" s="222" t="s">
        <v>193</v>
      </c>
      <c r="Y623" s="213"/>
      <c r="Z623" s="213"/>
      <c r="AA623" s="213"/>
      <c r="AB623" s="213"/>
      <c r="AC623" s="213"/>
      <c r="AD623" s="213"/>
      <c r="AE623" s="213"/>
      <c r="AF623" s="213"/>
      <c r="AG623" s="213" t="s">
        <v>194</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ht="22.5" outlineLevel="1">
      <c r="A624" s="239">
        <v>479</v>
      </c>
      <c r="B624" s="240" t="s">
        <v>1585</v>
      </c>
      <c r="C624" s="252" t="s">
        <v>1586</v>
      </c>
      <c r="D624" s="241" t="s">
        <v>300</v>
      </c>
      <c r="E624" s="242">
        <v>44</v>
      </c>
      <c r="F624" s="243"/>
      <c r="G624" s="244">
        <f>ROUND(E624*F624,2)</f>
        <v>0</v>
      </c>
      <c r="H624" s="243"/>
      <c r="I624" s="244">
        <f>ROUND(E624*H624,2)</f>
        <v>0</v>
      </c>
      <c r="J624" s="243"/>
      <c r="K624" s="244">
        <f>ROUND(E624*J624,2)</f>
        <v>0</v>
      </c>
      <c r="L624" s="244">
        <v>21</v>
      </c>
      <c r="M624" s="244">
        <f>G624*(1+L624/100)</f>
        <v>0</v>
      </c>
      <c r="N624" s="244">
        <v>1.4999999999999999E-4</v>
      </c>
      <c r="O624" s="244">
        <f>ROUND(E624*N624,2)</f>
        <v>0.01</v>
      </c>
      <c r="P624" s="244">
        <v>0</v>
      </c>
      <c r="Q624" s="244">
        <f>ROUND(E624*P624,2)</f>
        <v>0</v>
      </c>
      <c r="R624" s="244" t="s">
        <v>1332</v>
      </c>
      <c r="S624" s="244" t="s">
        <v>191</v>
      </c>
      <c r="T624" s="245" t="s">
        <v>192</v>
      </c>
      <c r="U624" s="222">
        <v>7.0000000000000007E-2</v>
      </c>
      <c r="V624" s="222">
        <f>ROUND(E624*U624,2)</f>
        <v>3.08</v>
      </c>
      <c r="W624" s="222"/>
      <c r="X624" s="222" t="s">
        <v>193</v>
      </c>
      <c r="Y624" s="213"/>
      <c r="Z624" s="213"/>
      <c r="AA624" s="213"/>
      <c r="AB624" s="213"/>
      <c r="AC624" s="213"/>
      <c r="AD624" s="213"/>
      <c r="AE624" s="213"/>
      <c r="AF624" s="213"/>
      <c r="AG624" s="213" t="s">
        <v>194</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22.5" outlineLevel="1">
      <c r="A625" s="239">
        <v>480</v>
      </c>
      <c r="B625" s="240" t="s">
        <v>1587</v>
      </c>
      <c r="C625" s="252" t="s">
        <v>1588</v>
      </c>
      <c r="D625" s="241" t="s">
        <v>300</v>
      </c>
      <c r="E625" s="242">
        <v>70</v>
      </c>
      <c r="F625" s="243"/>
      <c r="G625" s="244">
        <f>ROUND(E625*F625,2)</f>
        <v>0</v>
      </c>
      <c r="H625" s="243"/>
      <c r="I625" s="244">
        <f>ROUND(E625*H625,2)</f>
        <v>0</v>
      </c>
      <c r="J625" s="243"/>
      <c r="K625" s="244">
        <f>ROUND(E625*J625,2)</f>
        <v>0</v>
      </c>
      <c r="L625" s="244">
        <v>21</v>
      </c>
      <c r="M625" s="244">
        <f>G625*(1+L625/100)</f>
        <v>0</v>
      </c>
      <c r="N625" s="244">
        <v>1.4999999999999999E-4</v>
      </c>
      <c r="O625" s="244">
        <f>ROUND(E625*N625,2)</f>
        <v>0.01</v>
      </c>
      <c r="P625" s="244">
        <v>0</v>
      </c>
      <c r="Q625" s="244">
        <f>ROUND(E625*P625,2)</f>
        <v>0</v>
      </c>
      <c r="R625" s="244" t="s">
        <v>1332</v>
      </c>
      <c r="S625" s="244" t="s">
        <v>191</v>
      </c>
      <c r="T625" s="245" t="s">
        <v>192</v>
      </c>
      <c r="U625" s="222">
        <v>6.5000000000000002E-2</v>
      </c>
      <c r="V625" s="222">
        <f>ROUND(E625*U625,2)</f>
        <v>4.55</v>
      </c>
      <c r="W625" s="222"/>
      <c r="X625" s="222" t="s">
        <v>193</v>
      </c>
      <c r="Y625" s="213"/>
      <c r="Z625" s="213"/>
      <c r="AA625" s="213"/>
      <c r="AB625" s="213"/>
      <c r="AC625" s="213"/>
      <c r="AD625" s="213"/>
      <c r="AE625" s="213"/>
      <c r="AF625" s="213"/>
      <c r="AG625" s="213" t="s">
        <v>194</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ht="22.5" outlineLevel="1">
      <c r="A626" s="239">
        <v>481</v>
      </c>
      <c r="B626" s="240" t="s">
        <v>1589</v>
      </c>
      <c r="C626" s="252" t="s">
        <v>1590</v>
      </c>
      <c r="D626" s="241" t="s">
        <v>300</v>
      </c>
      <c r="E626" s="242">
        <v>30</v>
      </c>
      <c r="F626" s="243"/>
      <c r="G626" s="244">
        <f>ROUND(E626*F626,2)</f>
        <v>0</v>
      </c>
      <c r="H626" s="243"/>
      <c r="I626" s="244">
        <f>ROUND(E626*H626,2)</f>
        <v>0</v>
      </c>
      <c r="J626" s="243"/>
      <c r="K626" s="244">
        <f>ROUND(E626*J626,2)</f>
        <v>0</v>
      </c>
      <c r="L626" s="244">
        <v>21</v>
      </c>
      <c r="M626" s="244">
        <f>G626*(1+L626/100)</f>
        <v>0</v>
      </c>
      <c r="N626" s="244">
        <v>1.9000000000000001E-4</v>
      </c>
      <c r="O626" s="244">
        <f>ROUND(E626*N626,2)</f>
        <v>0.01</v>
      </c>
      <c r="P626" s="244">
        <v>0</v>
      </c>
      <c r="Q626" s="244">
        <f>ROUND(E626*P626,2)</f>
        <v>0</v>
      </c>
      <c r="R626" s="244" t="s">
        <v>1332</v>
      </c>
      <c r="S626" s="244" t="s">
        <v>191</v>
      </c>
      <c r="T626" s="245" t="s">
        <v>192</v>
      </c>
      <c r="U626" s="222">
        <v>8.3000000000000004E-2</v>
      </c>
      <c r="V626" s="222">
        <f>ROUND(E626*U626,2)</f>
        <v>2.4900000000000002</v>
      </c>
      <c r="W626" s="222"/>
      <c r="X626" s="222" t="s">
        <v>193</v>
      </c>
      <c r="Y626" s="213"/>
      <c r="Z626" s="213"/>
      <c r="AA626" s="213"/>
      <c r="AB626" s="213"/>
      <c r="AC626" s="213"/>
      <c r="AD626" s="213"/>
      <c r="AE626" s="213"/>
      <c r="AF626" s="213"/>
      <c r="AG626" s="213" t="s">
        <v>194</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ht="22.5" outlineLevel="1">
      <c r="A627" s="239">
        <v>482</v>
      </c>
      <c r="B627" s="240" t="s">
        <v>1591</v>
      </c>
      <c r="C627" s="252" t="s">
        <v>1592</v>
      </c>
      <c r="D627" s="241" t="s">
        <v>300</v>
      </c>
      <c r="E627" s="242">
        <v>2</v>
      </c>
      <c r="F627" s="243"/>
      <c r="G627" s="244">
        <f>ROUND(E627*F627,2)</f>
        <v>0</v>
      </c>
      <c r="H627" s="243"/>
      <c r="I627" s="244">
        <f>ROUND(E627*H627,2)</f>
        <v>0</v>
      </c>
      <c r="J627" s="243"/>
      <c r="K627" s="244">
        <f>ROUND(E627*J627,2)</f>
        <v>0</v>
      </c>
      <c r="L627" s="244">
        <v>21</v>
      </c>
      <c r="M627" s="244">
        <f>G627*(1+L627/100)</f>
        <v>0</v>
      </c>
      <c r="N627" s="244">
        <v>4.6000000000000001E-4</v>
      </c>
      <c r="O627" s="244">
        <f>ROUND(E627*N627,2)</f>
        <v>0</v>
      </c>
      <c r="P627" s="244">
        <v>0</v>
      </c>
      <c r="Q627" s="244">
        <f>ROUND(E627*P627,2)</f>
        <v>0</v>
      </c>
      <c r="R627" s="244" t="s">
        <v>1332</v>
      </c>
      <c r="S627" s="244" t="s">
        <v>191</v>
      </c>
      <c r="T627" s="245" t="s">
        <v>192</v>
      </c>
      <c r="U627" s="222">
        <v>0.22700000000000001</v>
      </c>
      <c r="V627" s="222">
        <f>ROUND(E627*U627,2)</f>
        <v>0.45</v>
      </c>
      <c r="W627" s="222"/>
      <c r="X627" s="222" t="s">
        <v>193</v>
      </c>
      <c r="Y627" s="213"/>
      <c r="Z627" s="213"/>
      <c r="AA627" s="213"/>
      <c r="AB627" s="213"/>
      <c r="AC627" s="213"/>
      <c r="AD627" s="213"/>
      <c r="AE627" s="213"/>
      <c r="AF627" s="213"/>
      <c r="AG627" s="213" t="s">
        <v>194</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ht="22.5" outlineLevel="1">
      <c r="A628" s="239">
        <v>483</v>
      </c>
      <c r="B628" s="240" t="s">
        <v>1593</v>
      </c>
      <c r="C628" s="252" t="s">
        <v>1594</v>
      </c>
      <c r="D628" s="241" t="s">
        <v>300</v>
      </c>
      <c r="E628" s="242">
        <v>3</v>
      </c>
      <c r="F628" s="243"/>
      <c r="G628" s="244">
        <f>ROUND(E628*F628,2)</f>
        <v>0</v>
      </c>
      <c r="H628" s="243"/>
      <c r="I628" s="244">
        <f>ROUND(E628*H628,2)</f>
        <v>0</v>
      </c>
      <c r="J628" s="243"/>
      <c r="K628" s="244">
        <f>ROUND(E628*J628,2)</f>
        <v>0</v>
      </c>
      <c r="L628" s="244">
        <v>21</v>
      </c>
      <c r="M628" s="244">
        <f>G628*(1+L628/100)</f>
        <v>0</v>
      </c>
      <c r="N628" s="244">
        <v>5.5999999999999995E-4</v>
      </c>
      <c r="O628" s="244">
        <f>ROUND(E628*N628,2)</f>
        <v>0</v>
      </c>
      <c r="P628" s="244">
        <v>0</v>
      </c>
      <c r="Q628" s="244">
        <f>ROUND(E628*P628,2)</f>
        <v>0</v>
      </c>
      <c r="R628" s="244" t="s">
        <v>1332</v>
      </c>
      <c r="S628" s="244" t="s">
        <v>191</v>
      </c>
      <c r="T628" s="245" t="s">
        <v>192</v>
      </c>
      <c r="U628" s="222">
        <v>0.26900000000000002</v>
      </c>
      <c r="V628" s="222">
        <f>ROUND(E628*U628,2)</f>
        <v>0.81</v>
      </c>
      <c r="W628" s="222"/>
      <c r="X628" s="222" t="s">
        <v>193</v>
      </c>
      <c r="Y628" s="213"/>
      <c r="Z628" s="213"/>
      <c r="AA628" s="213"/>
      <c r="AB628" s="213"/>
      <c r="AC628" s="213"/>
      <c r="AD628" s="213"/>
      <c r="AE628" s="213"/>
      <c r="AF628" s="213"/>
      <c r="AG628" s="213" t="s">
        <v>194</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ht="22.5" outlineLevel="1">
      <c r="A629" s="239">
        <v>484</v>
      </c>
      <c r="B629" s="240" t="s">
        <v>1595</v>
      </c>
      <c r="C629" s="252" t="s">
        <v>1596</v>
      </c>
      <c r="D629" s="241" t="s">
        <v>300</v>
      </c>
      <c r="E629" s="242">
        <v>1</v>
      </c>
      <c r="F629" s="243"/>
      <c r="G629" s="244">
        <f>ROUND(E629*F629,2)</f>
        <v>0</v>
      </c>
      <c r="H629" s="243"/>
      <c r="I629" s="244">
        <f>ROUND(E629*H629,2)</f>
        <v>0</v>
      </c>
      <c r="J629" s="243"/>
      <c r="K629" s="244">
        <f>ROUND(E629*J629,2)</f>
        <v>0</v>
      </c>
      <c r="L629" s="244">
        <v>21</v>
      </c>
      <c r="M629" s="244">
        <f>G629*(1+L629/100)</f>
        <v>0</v>
      </c>
      <c r="N629" s="244">
        <v>1.42E-3</v>
      </c>
      <c r="O629" s="244">
        <f>ROUND(E629*N629,2)</f>
        <v>0</v>
      </c>
      <c r="P629" s="244">
        <v>0</v>
      </c>
      <c r="Q629" s="244">
        <f>ROUND(E629*P629,2)</f>
        <v>0</v>
      </c>
      <c r="R629" s="244" t="s">
        <v>1332</v>
      </c>
      <c r="S629" s="244" t="s">
        <v>191</v>
      </c>
      <c r="T629" s="245" t="s">
        <v>192</v>
      </c>
      <c r="U629" s="222">
        <v>0.42399999999999999</v>
      </c>
      <c r="V629" s="222">
        <f>ROUND(E629*U629,2)</f>
        <v>0.42</v>
      </c>
      <c r="W629" s="222"/>
      <c r="X629" s="222" t="s">
        <v>193</v>
      </c>
      <c r="Y629" s="213"/>
      <c r="Z629" s="213"/>
      <c r="AA629" s="213"/>
      <c r="AB629" s="213"/>
      <c r="AC629" s="213"/>
      <c r="AD629" s="213"/>
      <c r="AE629" s="213"/>
      <c r="AF629" s="213"/>
      <c r="AG629" s="213" t="s">
        <v>194</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ht="22.5" outlineLevel="1">
      <c r="A630" s="239">
        <v>485</v>
      </c>
      <c r="B630" s="240" t="s">
        <v>1597</v>
      </c>
      <c r="C630" s="252" t="s">
        <v>1598</v>
      </c>
      <c r="D630" s="241" t="s">
        <v>300</v>
      </c>
      <c r="E630" s="242">
        <v>10</v>
      </c>
      <c r="F630" s="243"/>
      <c r="G630" s="244">
        <f>ROUND(E630*F630,2)</f>
        <v>0</v>
      </c>
      <c r="H630" s="243"/>
      <c r="I630" s="244">
        <f>ROUND(E630*H630,2)</f>
        <v>0</v>
      </c>
      <c r="J630" s="243"/>
      <c r="K630" s="244">
        <f>ROUND(E630*J630,2)</f>
        <v>0</v>
      </c>
      <c r="L630" s="244">
        <v>21</v>
      </c>
      <c r="M630" s="244">
        <f>G630*(1+L630/100)</f>
        <v>0</v>
      </c>
      <c r="N630" s="244">
        <v>5.0000000000000001E-4</v>
      </c>
      <c r="O630" s="244">
        <f>ROUND(E630*N630,2)</f>
        <v>0.01</v>
      </c>
      <c r="P630" s="244">
        <v>0</v>
      </c>
      <c r="Q630" s="244">
        <f>ROUND(E630*P630,2)</f>
        <v>0</v>
      </c>
      <c r="R630" s="244" t="s">
        <v>1332</v>
      </c>
      <c r="S630" s="244" t="s">
        <v>191</v>
      </c>
      <c r="T630" s="245" t="s">
        <v>192</v>
      </c>
      <c r="U630" s="222">
        <v>0.34</v>
      </c>
      <c r="V630" s="222">
        <f>ROUND(E630*U630,2)</f>
        <v>3.4</v>
      </c>
      <c r="W630" s="222"/>
      <c r="X630" s="222" t="s">
        <v>193</v>
      </c>
      <c r="Y630" s="213"/>
      <c r="Z630" s="213"/>
      <c r="AA630" s="213"/>
      <c r="AB630" s="213"/>
      <c r="AC630" s="213"/>
      <c r="AD630" s="213"/>
      <c r="AE630" s="213"/>
      <c r="AF630" s="213"/>
      <c r="AG630" s="213" t="s">
        <v>194</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ht="22.5" outlineLevel="1">
      <c r="A631" s="239">
        <v>486</v>
      </c>
      <c r="B631" s="240" t="s">
        <v>1599</v>
      </c>
      <c r="C631" s="252" t="s">
        <v>1600</v>
      </c>
      <c r="D631" s="241" t="s">
        <v>300</v>
      </c>
      <c r="E631" s="242">
        <v>12</v>
      </c>
      <c r="F631" s="243"/>
      <c r="G631" s="244">
        <f>ROUND(E631*F631,2)</f>
        <v>0</v>
      </c>
      <c r="H631" s="243"/>
      <c r="I631" s="244">
        <f>ROUND(E631*H631,2)</f>
        <v>0</v>
      </c>
      <c r="J631" s="243"/>
      <c r="K631" s="244">
        <f>ROUND(E631*J631,2)</f>
        <v>0</v>
      </c>
      <c r="L631" s="244">
        <v>21</v>
      </c>
      <c r="M631" s="244">
        <f>G631*(1+L631/100)</f>
        <v>0</v>
      </c>
      <c r="N631" s="244">
        <v>6.6E-4</v>
      </c>
      <c r="O631" s="244">
        <f>ROUND(E631*N631,2)</f>
        <v>0.01</v>
      </c>
      <c r="P631" s="244">
        <v>0</v>
      </c>
      <c r="Q631" s="244">
        <f>ROUND(E631*P631,2)</f>
        <v>0</v>
      </c>
      <c r="R631" s="244" t="s">
        <v>1332</v>
      </c>
      <c r="S631" s="244" t="s">
        <v>191</v>
      </c>
      <c r="T631" s="245" t="s">
        <v>192</v>
      </c>
      <c r="U631" s="222">
        <v>0.38100000000000001</v>
      </c>
      <c r="V631" s="222">
        <f>ROUND(E631*U631,2)</f>
        <v>4.57</v>
      </c>
      <c r="W631" s="222"/>
      <c r="X631" s="222" t="s">
        <v>193</v>
      </c>
      <c r="Y631" s="213"/>
      <c r="Z631" s="213"/>
      <c r="AA631" s="213"/>
      <c r="AB631" s="213"/>
      <c r="AC631" s="213"/>
      <c r="AD631" s="213"/>
      <c r="AE631" s="213"/>
      <c r="AF631" s="213"/>
      <c r="AG631" s="213" t="s">
        <v>194</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ht="22.5" outlineLevel="1">
      <c r="A632" s="239">
        <v>487</v>
      </c>
      <c r="B632" s="240" t="s">
        <v>1403</v>
      </c>
      <c r="C632" s="252" t="s">
        <v>1404</v>
      </c>
      <c r="D632" s="241" t="s">
        <v>300</v>
      </c>
      <c r="E632" s="242">
        <v>3</v>
      </c>
      <c r="F632" s="243"/>
      <c r="G632" s="244">
        <f>ROUND(E632*F632,2)</f>
        <v>0</v>
      </c>
      <c r="H632" s="243"/>
      <c r="I632" s="244">
        <f>ROUND(E632*H632,2)</f>
        <v>0</v>
      </c>
      <c r="J632" s="243"/>
      <c r="K632" s="244">
        <f>ROUND(E632*J632,2)</f>
        <v>0</v>
      </c>
      <c r="L632" s="244">
        <v>21</v>
      </c>
      <c r="M632" s="244">
        <f>G632*(1+L632/100)</f>
        <v>0</v>
      </c>
      <c r="N632" s="244">
        <v>2.97E-3</v>
      </c>
      <c r="O632" s="244">
        <f>ROUND(E632*N632,2)</f>
        <v>0.01</v>
      </c>
      <c r="P632" s="244">
        <v>0</v>
      </c>
      <c r="Q632" s="244">
        <f>ROUND(E632*P632,2)</f>
        <v>0</v>
      </c>
      <c r="R632" s="244" t="s">
        <v>1332</v>
      </c>
      <c r="S632" s="244" t="s">
        <v>191</v>
      </c>
      <c r="T632" s="245" t="s">
        <v>192</v>
      </c>
      <c r="U632" s="222">
        <v>0.433</v>
      </c>
      <c r="V632" s="222">
        <f>ROUND(E632*U632,2)</f>
        <v>1.3</v>
      </c>
      <c r="W632" s="222"/>
      <c r="X632" s="222" t="s">
        <v>193</v>
      </c>
      <c r="Y632" s="213"/>
      <c r="Z632" s="213"/>
      <c r="AA632" s="213"/>
      <c r="AB632" s="213"/>
      <c r="AC632" s="213"/>
      <c r="AD632" s="213"/>
      <c r="AE632" s="213"/>
      <c r="AF632" s="213"/>
      <c r="AG632" s="213" t="s">
        <v>194</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22.5" outlineLevel="1">
      <c r="A633" s="239">
        <v>488</v>
      </c>
      <c r="B633" s="240" t="s">
        <v>1601</v>
      </c>
      <c r="C633" s="252" t="s">
        <v>1602</v>
      </c>
      <c r="D633" s="241" t="s">
        <v>300</v>
      </c>
      <c r="E633" s="242">
        <v>20</v>
      </c>
      <c r="F633" s="243"/>
      <c r="G633" s="244">
        <f>ROUND(E633*F633,2)</f>
        <v>0</v>
      </c>
      <c r="H633" s="243"/>
      <c r="I633" s="244">
        <f>ROUND(E633*H633,2)</f>
        <v>0</v>
      </c>
      <c r="J633" s="243"/>
      <c r="K633" s="244">
        <f>ROUND(E633*J633,2)</f>
        <v>0</v>
      </c>
      <c r="L633" s="244">
        <v>21</v>
      </c>
      <c r="M633" s="244">
        <f>G633*(1+L633/100)</f>
        <v>0</v>
      </c>
      <c r="N633" s="244">
        <v>4.2000000000000002E-4</v>
      </c>
      <c r="O633" s="244">
        <f>ROUND(E633*N633,2)</f>
        <v>0.01</v>
      </c>
      <c r="P633" s="244">
        <v>0</v>
      </c>
      <c r="Q633" s="244">
        <f>ROUND(E633*P633,2)</f>
        <v>0</v>
      </c>
      <c r="R633" s="244" t="s">
        <v>1332</v>
      </c>
      <c r="S633" s="244" t="s">
        <v>191</v>
      </c>
      <c r="T633" s="245" t="s">
        <v>192</v>
      </c>
      <c r="U633" s="222">
        <v>0.371</v>
      </c>
      <c r="V633" s="222">
        <f>ROUND(E633*U633,2)</f>
        <v>7.42</v>
      </c>
      <c r="W633" s="222"/>
      <c r="X633" s="222" t="s">
        <v>193</v>
      </c>
      <c r="Y633" s="213"/>
      <c r="Z633" s="213"/>
      <c r="AA633" s="213"/>
      <c r="AB633" s="213"/>
      <c r="AC633" s="213"/>
      <c r="AD633" s="213"/>
      <c r="AE633" s="213"/>
      <c r="AF633" s="213"/>
      <c r="AG633" s="213" t="s">
        <v>194</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ht="33.75" outlineLevel="1">
      <c r="A634" s="239">
        <v>489</v>
      </c>
      <c r="B634" s="240" t="s">
        <v>1603</v>
      </c>
      <c r="C634" s="252" t="s">
        <v>1604</v>
      </c>
      <c r="D634" s="241" t="s">
        <v>300</v>
      </c>
      <c r="E634" s="242">
        <v>7</v>
      </c>
      <c r="F634" s="243"/>
      <c r="G634" s="244">
        <f>ROUND(E634*F634,2)</f>
        <v>0</v>
      </c>
      <c r="H634" s="243"/>
      <c r="I634" s="244">
        <f>ROUND(E634*H634,2)</f>
        <v>0</v>
      </c>
      <c r="J634" s="243"/>
      <c r="K634" s="244">
        <f>ROUND(E634*J634,2)</f>
        <v>0</v>
      </c>
      <c r="L634" s="244">
        <v>21</v>
      </c>
      <c r="M634" s="244">
        <f>G634*(1+L634/100)</f>
        <v>0</v>
      </c>
      <c r="N634" s="244">
        <v>3.456E-2</v>
      </c>
      <c r="O634" s="244">
        <f>ROUND(E634*N634,2)</f>
        <v>0.24</v>
      </c>
      <c r="P634" s="244">
        <v>0</v>
      </c>
      <c r="Q634" s="244">
        <f>ROUND(E634*P634,2)</f>
        <v>0</v>
      </c>
      <c r="R634" s="244" t="s">
        <v>1332</v>
      </c>
      <c r="S634" s="244" t="s">
        <v>191</v>
      </c>
      <c r="T634" s="245" t="s">
        <v>192</v>
      </c>
      <c r="U634" s="222">
        <v>0.99099999999999999</v>
      </c>
      <c r="V634" s="222">
        <f>ROUND(E634*U634,2)</f>
        <v>6.94</v>
      </c>
      <c r="W634" s="222"/>
      <c r="X634" s="222" t="s">
        <v>193</v>
      </c>
      <c r="Y634" s="213"/>
      <c r="Z634" s="213"/>
      <c r="AA634" s="213"/>
      <c r="AB634" s="213"/>
      <c r="AC634" s="213"/>
      <c r="AD634" s="213"/>
      <c r="AE634" s="213"/>
      <c r="AF634" s="213"/>
      <c r="AG634" s="213" t="s">
        <v>194</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ht="33.75" outlineLevel="1">
      <c r="A635" s="239">
        <v>490</v>
      </c>
      <c r="B635" s="240" t="s">
        <v>1605</v>
      </c>
      <c r="C635" s="252" t="s">
        <v>1606</v>
      </c>
      <c r="D635" s="241" t="s">
        <v>300</v>
      </c>
      <c r="E635" s="242">
        <v>2</v>
      </c>
      <c r="F635" s="243"/>
      <c r="G635" s="244">
        <f>ROUND(E635*F635,2)</f>
        <v>0</v>
      </c>
      <c r="H635" s="243"/>
      <c r="I635" s="244">
        <f>ROUND(E635*H635,2)</f>
        <v>0</v>
      </c>
      <c r="J635" s="243"/>
      <c r="K635" s="244">
        <f>ROUND(E635*J635,2)</f>
        <v>0</v>
      </c>
      <c r="L635" s="244">
        <v>21</v>
      </c>
      <c r="M635" s="244">
        <f>G635*(1+L635/100)</f>
        <v>0</v>
      </c>
      <c r="N635" s="244">
        <v>1.8149999999999999E-2</v>
      </c>
      <c r="O635" s="244">
        <f>ROUND(E635*N635,2)</f>
        <v>0.04</v>
      </c>
      <c r="P635" s="244">
        <v>0</v>
      </c>
      <c r="Q635" s="244">
        <f>ROUND(E635*P635,2)</f>
        <v>0</v>
      </c>
      <c r="R635" s="244" t="s">
        <v>1332</v>
      </c>
      <c r="S635" s="244" t="s">
        <v>191</v>
      </c>
      <c r="T635" s="245" t="s">
        <v>192</v>
      </c>
      <c r="U635" s="222">
        <v>0.91300000000000003</v>
      </c>
      <c r="V635" s="222">
        <f>ROUND(E635*U635,2)</f>
        <v>1.83</v>
      </c>
      <c r="W635" s="222"/>
      <c r="X635" s="222" t="s">
        <v>193</v>
      </c>
      <c r="Y635" s="213"/>
      <c r="Z635" s="213"/>
      <c r="AA635" s="213"/>
      <c r="AB635" s="213"/>
      <c r="AC635" s="213"/>
      <c r="AD635" s="213"/>
      <c r="AE635" s="213"/>
      <c r="AF635" s="213"/>
      <c r="AG635" s="213" t="s">
        <v>194</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ht="33.75" outlineLevel="1">
      <c r="A636" s="239">
        <v>491</v>
      </c>
      <c r="B636" s="240" t="s">
        <v>1607</v>
      </c>
      <c r="C636" s="252" t="s">
        <v>1608</v>
      </c>
      <c r="D636" s="241" t="s">
        <v>300</v>
      </c>
      <c r="E636" s="242">
        <v>1</v>
      </c>
      <c r="F636" s="243"/>
      <c r="G636" s="244">
        <f>ROUND(E636*F636,2)</f>
        <v>0</v>
      </c>
      <c r="H636" s="243"/>
      <c r="I636" s="244">
        <f>ROUND(E636*H636,2)</f>
        <v>0</v>
      </c>
      <c r="J636" s="243"/>
      <c r="K636" s="244">
        <f>ROUND(E636*J636,2)</f>
        <v>0</v>
      </c>
      <c r="L636" s="244">
        <v>21</v>
      </c>
      <c r="M636" s="244">
        <f>G636*(1+L636/100)</f>
        <v>0</v>
      </c>
      <c r="N636" s="244">
        <v>2.1780000000000001E-2</v>
      </c>
      <c r="O636" s="244">
        <f>ROUND(E636*N636,2)</f>
        <v>0.02</v>
      </c>
      <c r="P636" s="244">
        <v>0</v>
      </c>
      <c r="Q636" s="244">
        <f>ROUND(E636*P636,2)</f>
        <v>0</v>
      </c>
      <c r="R636" s="244" t="s">
        <v>1332</v>
      </c>
      <c r="S636" s="244" t="s">
        <v>191</v>
      </c>
      <c r="T636" s="245" t="s">
        <v>192</v>
      </c>
      <c r="U636" s="222">
        <v>0.92900000000000005</v>
      </c>
      <c r="V636" s="222">
        <f>ROUND(E636*U636,2)</f>
        <v>0.93</v>
      </c>
      <c r="W636" s="222"/>
      <c r="X636" s="222" t="s">
        <v>193</v>
      </c>
      <c r="Y636" s="213"/>
      <c r="Z636" s="213"/>
      <c r="AA636" s="213"/>
      <c r="AB636" s="213"/>
      <c r="AC636" s="213"/>
      <c r="AD636" s="213"/>
      <c r="AE636" s="213"/>
      <c r="AF636" s="213"/>
      <c r="AG636" s="213" t="s">
        <v>194</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33.75" outlineLevel="1">
      <c r="A637" s="239">
        <v>492</v>
      </c>
      <c r="B637" s="240" t="s">
        <v>1609</v>
      </c>
      <c r="C637" s="252" t="s">
        <v>1610</v>
      </c>
      <c r="D637" s="241" t="s">
        <v>300</v>
      </c>
      <c r="E637" s="242">
        <v>1</v>
      </c>
      <c r="F637" s="243"/>
      <c r="G637" s="244">
        <f>ROUND(E637*F637,2)</f>
        <v>0</v>
      </c>
      <c r="H637" s="243"/>
      <c r="I637" s="244">
        <f>ROUND(E637*H637,2)</f>
        <v>0</v>
      </c>
      <c r="J637" s="243"/>
      <c r="K637" s="244">
        <f>ROUND(E637*J637,2)</f>
        <v>0</v>
      </c>
      <c r="L637" s="244">
        <v>21</v>
      </c>
      <c r="M637" s="244">
        <f>G637*(1+L637/100)</f>
        <v>0</v>
      </c>
      <c r="N637" s="244">
        <v>4.3560000000000001E-2</v>
      </c>
      <c r="O637" s="244">
        <f>ROUND(E637*N637,2)</f>
        <v>0.04</v>
      </c>
      <c r="P637" s="244">
        <v>0</v>
      </c>
      <c r="Q637" s="244">
        <f>ROUND(E637*P637,2)</f>
        <v>0</v>
      </c>
      <c r="R637" s="244" t="s">
        <v>1332</v>
      </c>
      <c r="S637" s="244" t="s">
        <v>191</v>
      </c>
      <c r="T637" s="245" t="s">
        <v>192</v>
      </c>
      <c r="U637" s="222">
        <v>1</v>
      </c>
      <c r="V637" s="222">
        <f>ROUND(E637*U637,2)</f>
        <v>1</v>
      </c>
      <c r="W637" s="222"/>
      <c r="X637" s="222" t="s">
        <v>193</v>
      </c>
      <c r="Y637" s="213"/>
      <c r="Z637" s="213"/>
      <c r="AA637" s="213"/>
      <c r="AB637" s="213"/>
      <c r="AC637" s="213"/>
      <c r="AD637" s="213"/>
      <c r="AE637" s="213"/>
      <c r="AF637" s="213"/>
      <c r="AG637" s="213" t="s">
        <v>194</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33.75" outlineLevel="1">
      <c r="A638" s="239">
        <v>493</v>
      </c>
      <c r="B638" s="240" t="s">
        <v>1611</v>
      </c>
      <c r="C638" s="252" t="s">
        <v>1612</v>
      </c>
      <c r="D638" s="241" t="s">
        <v>300</v>
      </c>
      <c r="E638" s="242">
        <v>1</v>
      </c>
      <c r="F638" s="243"/>
      <c r="G638" s="244">
        <f>ROUND(E638*F638,2)</f>
        <v>0</v>
      </c>
      <c r="H638" s="243"/>
      <c r="I638" s="244">
        <f>ROUND(E638*H638,2)</f>
        <v>0</v>
      </c>
      <c r="J638" s="243"/>
      <c r="K638" s="244">
        <f>ROUND(E638*J638,2)</f>
        <v>0</v>
      </c>
      <c r="L638" s="244">
        <v>21</v>
      </c>
      <c r="M638" s="244">
        <f>G638*(1+L638/100)</f>
        <v>0</v>
      </c>
      <c r="N638" s="244">
        <v>5.0819999999999997E-2</v>
      </c>
      <c r="O638" s="244">
        <f>ROUND(E638*N638,2)</f>
        <v>0.05</v>
      </c>
      <c r="P638" s="244">
        <v>0</v>
      </c>
      <c r="Q638" s="244">
        <f>ROUND(E638*P638,2)</f>
        <v>0</v>
      </c>
      <c r="R638" s="244" t="s">
        <v>1332</v>
      </c>
      <c r="S638" s="244" t="s">
        <v>191</v>
      </c>
      <c r="T638" s="245" t="s">
        <v>192</v>
      </c>
      <c r="U638" s="222">
        <v>1.008</v>
      </c>
      <c r="V638" s="222">
        <f>ROUND(E638*U638,2)</f>
        <v>1.01</v>
      </c>
      <c r="W638" s="222"/>
      <c r="X638" s="222" t="s">
        <v>193</v>
      </c>
      <c r="Y638" s="213"/>
      <c r="Z638" s="213"/>
      <c r="AA638" s="213"/>
      <c r="AB638" s="213"/>
      <c r="AC638" s="213"/>
      <c r="AD638" s="213"/>
      <c r="AE638" s="213"/>
      <c r="AF638" s="213"/>
      <c r="AG638" s="213" t="s">
        <v>194</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33.75" outlineLevel="1">
      <c r="A639" s="239">
        <v>494</v>
      </c>
      <c r="B639" s="240" t="s">
        <v>1613</v>
      </c>
      <c r="C639" s="252" t="s">
        <v>1614</v>
      </c>
      <c r="D639" s="241" t="s">
        <v>300</v>
      </c>
      <c r="E639" s="242">
        <v>1</v>
      </c>
      <c r="F639" s="243"/>
      <c r="G639" s="244">
        <f>ROUND(E639*F639,2)</f>
        <v>0</v>
      </c>
      <c r="H639" s="243"/>
      <c r="I639" s="244">
        <f>ROUND(E639*H639,2)</f>
        <v>0</v>
      </c>
      <c r="J639" s="243"/>
      <c r="K639" s="244">
        <f>ROUND(E639*J639,2)</f>
        <v>0</v>
      </c>
      <c r="L639" s="244">
        <v>21</v>
      </c>
      <c r="M639" s="244">
        <f>G639*(1+L639/100)</f>
        <v>0</v>
      </c>
      <c r="N639" s="244">
        <v>6.5339999999999995E-2</v>
      </c>
      <c r="O639" s="244">
        <f>ROUND(E639*N639,2)</f>
        <v>7.0000000000000007E-2</v>
      </c>
      <c r="P639" s="244">
        <v>0</v>
      </c>
      <c r="Q639" s="244">
        <f>ROUND(E639*P639,2)</f>
        <v>0</v>
      </c>
      <c r="R639" s="244" t="s">
        <v>1332</v>
      </c>
      <c r="S639" s="244" t="s">
        <v>191</v>
      </c>
      <c r="T639" s="245" t="s">
        <v>192</v>
      </c>
      <c r="U639" s="222">
        <v>1.1835</v>
      </c>
      <c r="V639" s="222">
        <f>ROUND(E639*U639,2)</f>
        <v>1.18</v>
      </c>
      <c r="W639" s="222"/>
      <c r="X639" s="222" t="s">
        <v>193</v>
      </c>
      <c r="Y639" s="213"/>
      <c r="Z639" s="213"/>
      <c r="AA639" s="213"/>
      <c r="AB639" s="213"/>
      <c r="AC639" s="213"/>
      <c r="AD639" s="213"/>
      <c r="AE639" s="213"/>
      <c r="AF639" s="213"/>
      <c r="AG639" s="213" t="s">
        <v>194</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ht="33.75" outlineLevel="1">
      <c r="A640" s="239">
        <v>495</v>
      </c>
      <c r="B640" s="240" t="s">
        <v>1615</v>
      </c>
      <c r="C640" s="252" t="s">
        <v>1616</v>
      </c>
      <c r="D640" s="241" t="s">
        <v>300</v>
      </c>
      <c r="E640" s="242">
        <v>1</v>
      </c>
      <c r="F640" s="243"/>
      <c r="G640" s="244">
        <f>ROUND(E640*F640,2)</f>
        <v>0</v>
      </c>
      <c r="H640" s="243"/>
      <c r="I640" s="244">
        <f>ROUND(E640*H640,2)</f>
        <v>0</v>
      </c>
      <c r="J640" s="243"/>
      <c r="K640" s="244">
        <f>ROUND(E640*J640,2)</f>
        <v>0</v>
      </c>
      <c r="L640" s="244">
        <v>21</v>
      </c>
      <c r="M640" s="244">
        <f>G640*(1+L640/100)</f>
        <v>0</v>
      </c>
      <c r="N640" s="244">
        <v>4.5039999999999997E-2</v>
      </c>
      <c r="O640" s="244">
        <f>ROUND(E640*N640,2)</f>
        <v>0.05</v>
      </c>
      <c r="P640" s="244">
        <v>0</v>
      </c>
      <c r="Q640" s="244">
        <f>ROUND(E640*P640,2)</f>
        <v>0</v>
      </c>
      <c r="R640" s="244" t="s">
        <v>1332</v>
      </c>
      <c r="S640" s="244" t="s">
        <v>191</v>
      </c>
      <c r="T640" s="245" t="s">
        <v>192</v>
      </c>
      <c r="U640" s="222">
        <v>0.97499999999999998</v>
      </c>
      <c r="V640" s="222">
        <f>ROUND(E640*U640,2)</f>
        <v>0.98</v>
      </c>
      <c r="W640" s="222"/>
      <c r="X640" s="222" t="s">
        <v>193</v>
      </c>
      <c r="Y640" s="213"/>
      <c r="Z640" s="213"/>
      <c r="AA640" s="213"/>
      <c r="AB640" s="213"/>
      <c r="AC640" s="213"/>
      <c r="AD640" s="213"/>
      <c r="AE640" s="213"/>
      <c r="AF640" s="213"/>
      <c r="AG640" s="213" t="s">
        <v>194</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33.75" outlineLevel="1">
      <c r="A641" s="239">
        <v>496</v>
      </c>
      <c r="B641" s="240" t="s">
        <v>1617</v>
      </c>
      <c r="C641" s="252" t="s">
        <v>1618</v>
      </c>
      <c r="D641" s="241" t="s">
        <v>300</v>
      </c>
      <c r="E641" s="242">
        <v>1</v>
      </c>
      <c r="F641" s="243"/>
      <c r="G641" s="244">
        <f>ROUND(E641*F641,2)</f>
        <v>0</v>
      </c>
      <c r="H641" s="243"/>
      <c r="I641" s="244">
        <f>ROUND(E641*H641,2)</f>
        <v>0</v>
      </c>
      <c r="J641" s="243"/>
      <c r="K641" s="244">
        <f>ROUND(E641*J641,2)</f>
        <v>0</v>
      </c>
      <c r="L641" s="244">
        <v>21</v>
      </c>
      <c r="M641" s="244">
        <f>G641*(1+L641/100)</f>
        <v>0</v>
      </c>
      <c r="N641" s="244">
        <v>5.067E-2</v>
      </c>
      <c r="O641" s="244">
        <f>ROUND(E641*N641,2)</f>
        <v>0.05</v>
      </c>
      <c r="P641" s="244">
        <v>0</v>
      </c>
      <c r="Q641" s="244">
        <f>ROUND(E641*P641,2)</f>
        <v>0</v>
      </c>
      <c r="R641" s="244" t="s">
        <v>1332</v>
      </c>
      <c r="S641" s="244" t="s">
        <v>191</v>
      </c>
      <c r="T641" s="245" t="s">
        <v>192</v>
      </c>
      <c r="U641" s="222">
        <v>0.97499999999999998</v>
      </c>
      <c r="V641" s="222">
        <f>ROUND(E641*U641,2)</f>
        <v>0.98</v>
      </c>
      <c r="W641" s="222"/>
      <c r="X641" s="222" t="s">
        <v>193</v>
      </c>
      <c r="Y641" s="213"/>
      <c r="Z641" s="213"/>
      <c r="AA641" s="213"/>
      <c r="AB641" s="213"/>
      <c r="AC641" s="213"/>
      <c r="AD641" s="213"/>
      <c r="AE641" s="213"/>
      <c r="AF641" s="213"/>
      <c r="AG641" s="213" t="s">
        <v>194</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33.75" outlineLevel="1">
      <c r="A642" s="239">
        <v>497</v>
      </c>
      <c r="B642" s="240" t="s">
        <v>1619</v>
      </c>
      <c r="C642" s="252" t="s">
        <v>1620</v>
      </c>
      <c r="D642" s="241" t="s">
        <v>300</v>
      </c>
      <c r="E642" s="242">
        <v>18</v>
      </c>
      <c r="F642" s="243"/>
      <c r="G642" s="244">
        <f>ROUND(E642*F642,2)</f>
        <v>0</v>
      </c>
      <c r="H642" s="243"/>
      <c r="I642" s="244">
        <f>ROUND(E642*H642,2)</f>
        <v>0</v>
      </c>
      <c r="J642" s="243"/>
      <c r="K642" s="244">
        <f>ROUND(E642*J642,2)</f>
        <v>0</v>
      </c>
      <c r="L642" s="244">
        <v>21</v>
      </c>
      <c r="M642" s="244">
        <f>G642*(1+L642/100)</f>
        <v>0</v>
      </c>
      <c r="N642" s="244">
        <v>0.09</v>
      </c>
      <c r="O642" s="244">
        <f>ROUND(E642*N642,2)</f>
        <v>1.62</v>
      </c>
      <c r="P642" s="244">
        <v>0</v>
      </c>
      <c r="Q642" s="244">
        <f>ROUND(E642*P642,2)</f>
        <v>0</v>
      </c>
      <c r="R642" s="244" t="s">
        <v>1332</v>
      </c>
      <c r="S642" s="244" t="s">
        <v>191</v>
      </c>
      <c r="T642" s="245" t="s">
        <v>192</v>
      </c>
      <c r="U642" s="222">
        <v>1.181</v>
      </c>
      <c r="V642" s="222">
        <f>ROUND(E642*U642,2)</f>
        <v>21.26</v>
      </c>
      <c r="W642" s="222"/>
      <c r="X642" s="222" t="s">
        <v>193</v>
      </c>
      <c r="Y642" s="213"/>
      <c r="Z642" s="213"/>
      <c r="AA642" s="213"/>
      <c r="AB642" s="213"/>
      <c r="AC642" s="213"/>
      <c r="AD642" s="213"/>
      <c r="AE642" s="213"/>
      <c r="AF642" s="213"/>
      <c r="AG642" s="213" t="s">
        <v>194</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0">
        <v>498</v>
      </c>
      <c r="B643" s="231" t="s">
        <v>1621</v>
      </c>
      <c r="C643" s="250" t="s">
        <v>1622</v>
      </c>
      <c r="D643" s="232" t="s">
        <v>243</v>
      </c>
      <c r="E643" s="233">
        <v>270</v>
      </c>
      <c r="F643" s="234"/>
      <c r="G643" s="235">
        <f>ROUND(E643*F643,2)</f>
        <v>0</v>
      </c>
      <c r="H643" s="234"/>
      <c r="I643" s="235">
        <f>ROUND(E643*H643,2)</f>
        <v>0</v>
      </c>
      <c r="J643" s="234"/>
      <c r="K643" s="235">
        <f>ROUND(E643*J643,2)</f>
        <v>0</v>
      </c>
      <c r="L643" s="235">
        <v>21</v>
      </c>
      <c r="M643" s="235">
        <f>G643*(1+L643/100)</f>
        <v>0</v>
      </c>
      <c r="N643" s="235">
        <v>4.4999999999999997E-3</v>
      </c>
      <c r="O643" s="235">
        <f>ROUND(E643*N643,2)</f>
        <v>1.22</v>
      </c>
      <c r="P643" s="235">
        <v>0</v>
      </c>
      <c r="Q643" s="235">
        <f>ROUND(E643*P643,2)</f>
        <v>0</v>
      </c>
      <c r="R643" s="235" t="s">
        <v>1332</v>
      </c>
      <c r="S643" s="235" t="s">
        <v>191</v>
      </c>
      <c r="T643" s="236" t="s">
        <v>192</v>
      </c>
      <c r="U643" s="222">
        <v>1.91</v>
      </c>
      <c r="V643" s="222">
        <f>ROUND(E643*U643,2)</f>
        <v>515.70000000000005</v>
      </c>
      <c r="W643" s="222"/>
      <c r="X643" s="222" t="s">
        <v>193</v>
      </c>
      <c r="Y643" s="213"/>
      <c r="Z643" s="213"/>
      <c r="AA643" s="213"/>
      <c r="AB643" s="213"/>
      <c r="AC643" s="213"/>
      <c r="AD643" s="213"/>
      <c r="AE643" s="213"/>
      <c r="AF643" s="213"/>
      <c r="AG643" s="213" t="s">
        <v>194</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ht="22.5" outlineLevel="1">
      <c r="A644" s="220"/>
      <c r="B644" s="221"/>
      <c r="C644" s="251" t="s">
        <v>1623</v>
      </c>
      <c r="D644" s="238"/>
      <c r="E644" s="238"/>
      <c r="F644" s="238"/>
      <c r="G644" s="238"/>
      <c r="H644" s="222"/>
      <c r="I644" s="222"/>
      <c r="J644" s="222"/>
      <c r="K644" s="222"/>
      <c r="L644" s="222"/>
      <c r="M644" s="222"/>
      <c r="N644" s="222"/>
      <c r="O644" s="222"/>
      <c r="P644" s="222"/>
      <c r="Q644" s="222"/>
      <c r="R644" s="222"/>
      <c r="S644" s="222"/>
      <c r="T644" s="222"/>
      <c r="U644" s="222"/>
      <c r="V644" s="222"/>
      <c r="W644" s="222"/>
      <c r="X644" s="222"/>
      <c r="Y644" s="213"/>
      <c r="Z644" s="213"/>
      <c r="AA644" s="213"/>
      <c r="AB644" s="213"/>
      <c r="AC644" s="213"/>
      <c r="AD644" s="213"/>
      <c r="AE644" s="213"/>
      <c r="AF644" s="213"/>
      <c r="AG644" s="213" t="s">
        <v>196</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37" t="str">
        <f>C644</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644" s="213"/>
      <c r="BC644" s="213"/>
      <c r="BD644" s="213"/>
      <c r="BE644" s="213"/>
      <c r="BF644" s="213"/>
      <c r="BG644" s="213"/>
      <c r="BH644" s="213"/>
    </row>
    <row r="645" spans="1:60" ht="22.5" outlineLevel="1">
      <c r="A645" s="230">
        <v>499</v>
      </c>
      <c r="B645" s="231" t="s">
        <v>1624</v>
      </c>
      <c r="C645" s="250" t="s">
        <v>1625</v>
      </c>
      <c r="D645" s="232" t="s">
        <v>364</v>
      </c>
      <c r="E645" s="233">
        <v>12</v>
      </c>
      <c r="F645" s="234"/>
      <c r="G645" s="235">
        <f>ROUND(E645*F645,2)</f>
        <v>0</v>
      </c>
      <c r="H645" s="234"/>
      <c r="I645" s="235">
        <f>ROUND(E645*H645,2)</f>
        <v>0</v>
      </c>
      <c r="J645" s="234"/>
      <c r="K645" s="235">
        <f>ROUND(E645*J645,2)</f>
        <v>0</v>
      </c>
      <c r="L645" s="235">
        <v>21</v>
      </c>
      <c r="M645" s="235">
        <f>G645*(1+L645/100)</f>
        <v>0</v>
      </c>
      <c r="N645" s="235">
        <v>9.0000000000000006E-5</v>
      </c>
      <c r="O645" s="235">
        <f>ROUND(E645*N645,2)</f>
        <v>0</v>
      </c>
      <c r="P645" s="235">
        <v>0</v>
      </c>
      <c r="Q645" s="235">
        <f>ROUND(E645*P645,2)</f>
        <v>0</v>
      </c>
      <c r="R645" s="235" t="s">
        <v>810</v>
      </c>
      <c r="S645" s="235" t="s">
        <v>191</v>
      </c>
      <c r="T645" s="236" t="s">
        <v>192</v>
      </c>
      <c r="U645" s="222">
        <v>0.10299999999999999</v>
      </c>
      <c r="V645" s="222">
        <f>ROUND(E645*U645,2)</f>
        <v>1.24</v>
      </c>
      <c r="W645" s="222"/>
      <c r="X645" s="222" t="s">
        <v>193</v>
      </c>
      <c r="Y645" s="213"/>
      <c r="Z645" s="213"/>
      <c r="AA645" s="213"/>
      <c r="AB645" s="213"/>
      <c r="AC645" s="213"/>
      <c r="AD645" s="213"/>
      <c r="AE645" s="213"/>
      <c r="AF645" s="213"/>
      <c r="AG645" s="213" t="s">
        <v>194</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20"/>
      <c r="B646" s="221"/>
      <c r="C646" s="251" t="s">
        <v>1407</v>
      </c>
      <c r="D646" s="238"/>
      <c r="E646" s="238"/>
      <c r="F646" s="238"/>
      <c r="G646" s="238"/>
      <c r="H646" s="222"/>
      <c r="I646" s="222"/>
      <c r="J646" s="222"/>
      <c r="K646" s="222"/>
      <c r="L646" s="222"/>
      <c r="M646" s="222"/>
      <c r="N646" s="222"/>
      <c r="O646" s="222"/>
      <c r="P646" s="222"/>
      <c r="Q646" s="222"/>
      <c r="R646" s="222"/>
      <c r="S646" s="222"/>
      <c r="T646" s="222"/>
      <c r="U646" s="222"/>
      <c r="V646" s="222"/>
      <c r="W646" s="222"/>
      <c r="X646" s="222"/>
      <c r="Y646" s="213"/>
      <c r="Z646" s="213"/>
      <c r="AA646" s="213"/>
      <c r="AB646" s="213"/>
      <c r="AC646" s="213"/>
      <c r="AD646" s="213"/>
      <c r="AE646" s="213"/>
      <c r="AF646" s="213"/>
      <c r="AG646" s="213" t="s">
        <v>196</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39">
        <v>500</v>
      </c>
      <c r="B647" s="240" t="s">
        <v>1626</v>
      </c>
      <c r="C647" s="252" t="s">
        <v>1627</v>
      </c>
      <c r="D647" s="241" t="s">
        <v>300</v>
      </c>
      <c r="E647" s="242">
        <v>17</v>
      </c>
      <c r="F647" s="243"/>
      <c r="G647" s="244">
        <f>ROUND(E647*F647,2)</f>
        <v>0</v>
      </c>
      <c r="H647" s="243"/>
      <c r="I647" s="244">
        <f>ROUND(E647*H647,2)</f>
        <v>0</v>
      </c>
      <c r="J647" s="243"/>
      <c r="K647" s="244">
        <f>ROUND(E647*J647,2)</f>
        <v>0</v>
      </c>
      <c r="L647" s="244">
        <v>21</v>
      </c>
      <c r="M647" s="244">
        <f>G647*(1+L647/100)</f>
        <v>0</v>
      </c>
      <c r="N647" s="244">
        <v>0</v>
      </c>
      <c r="O647" s="244">
        <f>ROUND(E647*N647,2)</f>
        <v>0</v>
      </c>
      <c r="P647" s="244">
        <v>0</v>
      </c>
      <c r="Q647" s="244">
        <f>ROUND(E647*P647,2)</f>
        <v>0</v>
      </c>
      <c r="R647" s="244"/>
      <c r="S647" s="244" t="s">
        <v>400</v>
      </c>
      <c r="T647" s="245" t="s">
        <v>401</v>
      </c>
      <c r="U647" s="222">
        <v>0.98550000000000004</v>
      </c>
      <c r="V647" s="222">
        <f>ROUND(E647*U647,2)</f>
        <v>16.75</v>
      </c>
      <c r="W647" s="222"/>
      <c r="X647" s="222" t="s">
        <v>193</v>
      </c>
      <c r="Y647" s="213"/>
      <c r="Z647" s="213"/>
      <c r="AA647" s="213"/>
      <c r="AB647" s="213"/>
      <c r="AC647" s="213"/>
      <c r="AD647" s="213"/>
      <c r="AE647" s="213"/>
      <c r="AF647" s="213"/>
      <c r="AG647" s="213" t="s">
        <v>194</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39">
        <v>501</v>
      </c>
      <c r="B648" s="240" t="s">
        <v>1628</v>
      </c>
      <c r="C648" s="252" t="s">
        <v>1629</v>
      </c>
      <c r="D648" s="241" t="s">
        <v>625</v>
      </c>
      <c r="E648" s="242">
        <v>1</v>
      </c>
      <c r="F648" s="243"/>
      <c r="G648" s="244">
        <f>ROUND(E648*F648,2)</f>
        <v>0</v>
      </c>
      <c r="H648" s="243"/>
      <c r="I648" s="244">
        <f>ROUND(E648*H648,2)</f>
        <v>0</v>
      </c>
      <c r="J648" s="243"/>
      <c r="K648" s="244">
        <f>ROUND(E648*J648,2)</f>
        <v>0</v>
      </c>
      <c r="L648" s="244">
        <v>21</v>
      </c>
      <c r="M648" s="244">
        <f>G648*(1+L648/100)</f>
        <v>0</v>
      </c>
      <c r="N648" s="244">
        <v>0</v>
      </c>
      <c r="O648" s="244">
        <f>ROUND(E648*N648,2)</f>
        <v>0</v>
      </c>
      <c r="P648" s="244">
        <v>0</v>
      </c>
      <c r="Q648" s="244">
        <f>ROUND(E648*P648,2)</f>
        <v>0</v>
      </c>
      <c r="R648" s="244"/>
      <c r="S648" s="244" t="s">
        <v>400</v>
      </c>
      <c r="T648" s="245" t="s">
        <v>401</v>
      </c>
      <c r="U648" s="222">
        <v>0</v>
      </c>
      <c r="V648" s="222">
        <f>ROUND(E648*U648,2)</f>
        <v>0</v>
      </c>
      <c r="W648" s="222"/>
      <c r="X648" s="222" t="s">
        <v>193</v>
      </c>
      <c r="Y648" s="213"/>
      <c r="Z648" s="213"/>
      <c r="AA648" s="213"/>
      <c r="AB648" s="213"/>
      <c r="AC648" s="213"/>
      <c r="AD648" s="213"/>
      <c r="AE648" s="213"/>
      <c r="AF648" s="213"/>
      <c r="AG648" s="213" t="s">
        <v>194</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39">
        <v>502</v>
      </c>
      <c r="B649" s="240" t="s">
        <v>1630</v>
      </c>
      <c r="C649" s="252" t="s">
        <v>1631</v>
      </c>
      <c r="D649" s="241" t="s">
        <v>625</v>
      </c>
      <c r="E649" s="242">
        <v>2</v>
      </c>
      <c r="F649" s="243"/>
      <c r="G649" s="244">
        <f>ROUND(E649*F649,2)</f>
        <v>0</v>
      </c>
      <c r="H649" s="243"/>
      <c r="I649" s="244">
        <f>ROUND(E649*H649,2)</f>
        <v>0</v>
      </c>
      <c r="J649" s="243"/>
      <c r="K649" s="244">
        <f>ROUND(E649*J649,2)</f>
        <v>0</v>
      </c>
      <c r="L649" s="244">
        <v>21</v>
      </c>
      <c r="M649" s="244">
        <f>G649*(1+L649/100)</f>
        <v>0</v>
      </c>
      <c r="N649" s="244">
        <v>0</v>
      </c>
      <c r="O649" s="244">
        <f>ROUND(E649*N649,2)</f>
        <v>0</v>
      </c>
      <c r="P649" s="244">
        <v>0</v>
      </c>
      <c r="Q649" s="244">
        <f>ROUND(E649*P649,2)</f>
        <v>0</v>
      </c>
      <c r="R649" s="244"/>
      <c r="S649" s="244" t="s">
        <v>400</v>
      </c>
      <c r="T649" s="245" t="s">
        <v>401</v>
      </c>
      <c r="U649" s="222">
        <v>0</v>
      </c>
      <c r="V649" s="222">
        <f>ROUND(E649*U649,2)</f>
        <v>0</v>
      </c>
      <c r="W649" s="222"/>
      <c r="X649" s="222" t="s">
        <v>193</v>
      </c>
      <c r="Y649" s="213"/>
      <c r="Z649" s="213"/>
      <c r="AA649" s="213"/>
      <c r="AB649" s="213"/>
      <c r="AC649" s="213"/>
      <c r="AD649" s="213"/>
      <c r="AE649" s="213"/>
      <c r="AF649" s="213"/>
      <c r="AG649" s="213" t="s">
        <v>194</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39">
        <v>503</v>
      </c>
      <c r="B650" s="240" t="s">
        <v>1632</v>
      </c>
      <c r="C650" s="252" t="s">
        <v>1633</v>
      </c>
      <c r="D650" s="241" t="s">
        <v>625</v>
      </c>
      <c r="E650" s="242">
        <v>2</v>
      </c>
      <c r="F650" s="243"/>
      <c r="G650" s="244">
        <f>ROUND(E650*F650,2)</f>
        <v>0</v>
      </c>
      <c r="H650" s="243"/>
      <c r="I650" s="244">
        <f>ROUND(E650*H650,2)</f>
        <v>0</v>
      </c>
      <c r="J650" s="243"/>
      <c r="K650" s="244">
        <f>ROUND(E650*J650,2)</f>
        <v>0</v>
      </c>
      <c r="L650" s="244">
        <v>21</v>
      </c>
      <c r="M650" s="244">
        <f>G650*(1+L650/100)</f>
        <v>0</v>
      </c>
      <c r="N650" s="244">
        <v>0</v>
      </c>
      <c r="O650" s="244">
        <f>ROUND(E650*N650,2)</f>
        <v>0</v>
      </c>
      <c r="P650" s="244">
        <v>0</v>
      </c>
      <c r="Q650" s="244">
        <f>ROUND(E650*P650,2)</f>
        <v>0</v>
      </c>
      <c r="R650" s="244"/>
      <c r="S650" s="244" t="s">
        <v>400</v>
      </c>
      <c r="T650" s="245" t="s">
        <v>401</v>
      </c>
      <c r="U650" s="222">
        <v>0</v>
      </c>
      <c r="V650" s="222">
        <f>ROUND(E650*U650,2)</f>
        <v>0</v>
      </c>
      <c r="W650" s="222"/>
      <c r="X650" s="222" t="s">
        <v>193</v>
      </c>
      <c r="Y650" s="213"/>
      <c r="Z650" s="213"/>
      <c r="AA650" s="213"/>
      <c r="AB650" s="213"/>
      <c r="AC650" s="213"/>
      <c r="AD650" s="213"/>
      <c r="AE650" s="213"/>
      <c r="AF650" s="213"/>
      <c r="AG650" s="213" t="s">
        <v>194</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39">
        <v>504</v>
      </c>
      <c r="B651" s="240" t="s">
        <v>1634</v>
      </c>
      <c r="C651" s="252" t="s">
        <v>1635</v>
      </c>
      <c r="D651" s="241" t="s">
        <v>625</v>
      </c>
      <c r="E651" s="242">
        <v>1</v>
      </c>
      <c r="F651" s="243"/>
      <c r="G651" s="244">
        <f>ROUND(E651*F651,2)</f>
        <v>0</v>
      </c>
      <c r="H651" s="243"/>
      <c r="I651" s="244">
        <f>ROUND(E651*H651,2)</f>
        <v>0</v>
      </c>
      <c r="J651" s="243"/>
      <c r="K651" s="244">
        <f>ROUND(E651*J651,2)</f>
        <v>0</v>
      </c>
      <c r="L651" s="244">
        <v>21</v>
      </c>
      <c r="M651" s="244">
        <f>G651*(1+L651/100)</f>
        <v>0</v>
      </c>
      <c r="N651" s="244">
        <v>0</v>
      </c>
      <c r="O651" s="244">
        <f>ROUND(E651*N651,2)</f>
        <v>0</v>
      </c>
      <c r="P651" s="244">
        <v>0</v>
      </c>
      <c r="Q651" s="244">
        <f>ROUND(E651*P651,2)</f>
        <v>0</v>
      </c>
      <c r="R651" s="244"/>
      <c r="S651" s="244" t="s">
        <v>400</v>
      </c>
      <c r="T651" s="245" t="s">
        <v>401</v>
      </c>
      <c r="U651" s="222">
        <v>0</v>
      </c>
      <c r="V651" s="222">
        <f>ROUND(E651*U651,2)</f>
        <v>0</v>
      </c>
      <c r="W651" s="222"/>
      <c r="X651" s="222" t="s">
        <v>193</v>
      </c>
      <c r="Y651" s="213"/>
      <c r="Z651" s="213"/>
      <c r="AA651" s="213"/>
      <c r="AB651" s="213"/>
      <c r="AC651" s="213"/>
      <c r="AD651" s="213"/>
      <c r="AE651" s="213"/>
      <c r="AF651" s="213"/>
      <c r="AG651" s="213" t="s">
        <v>194</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39">
        <v>505</v>
      </c>
      <c r="B652" s="240" t="s">
        <v>1636</v>
      </c>
      <c r="C652" s="252" t="s">
        <v>1637</v>
      </c>
      <c r="D652" s="241" t="s">
        <v>625</v>
      </c>
      <c r="E652" s="242">
        <v>2</v>
      </c>
      <c r="F652" s="243"/>
      <c r="G652" s="244">
        <f>ROUND(E652*F652,2)</f>
        <v>0</v>
      </c>
      <c r="H652" s="243"/>
      <c r="I652" s="244">
        <f>ROUND(E652*H652,2)</f>
        <v>0</v>
      </c>
      <c r="J652" s="243"/>
      <c r="K652" s="244">
        <f>ROUND(E652*J652,2)</f>
        <v>0</v>
      </c>
      <c r="L652" s="244">
        <v>21</v>
      </c>
      <c r="M652" s="244">
        <f>G652*(1+L652/100)</f>
        <v>0</v>
      </c>
      <c r="N652" s="244">
        <v>0</v>
      </c>
      <c r="O652" s="244">
        <f>ROUND(E652*N652,2)</f>
        <v>0</v>
      </c>
      <c r="P652" s="244">
        <v>0</v>
      </c>
      <c r="Q652" s="244">
        <f>ROUND(E652*P652,2)</f>
        <v>0</v>
      </c>
      <c r="R652" s="244"/>
      <c r="S652" s="244" t="s">
        <v>400</v>
      </c>
      <c r="T652" s="245" t="s">
        <v>401</v>
      </c>
      <c r="U652" s="222">
        <v>0</v>
      </c>
      <c r="V652" s="222">
        <f>ROUND(E652*U652,2)</f>
        <v>0</v>
      </c>
      <c r="W652" s="222"/>
      <c r="X652" s="222" t="s">
        <v>193</v>
      </c>
      <c r="Y652" s="213"/>
      <c r="Z652" s="213"/>
      <c r="AA652" s="213"/>
      <c r="AB652" s="213"/>
      <c r="AC652" s="213"/>
      <c r="AD652" s="213"/>
      <c r="AE652" s="213"/>
      <c r="AF652" s="213"/>
      <c r="AG652" s="213" t="s">
        <v>194</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39">
        <v>506</v>
      </c>
      <c r="B653" s="240" t="s">
        <v>1638</v>
      </c>
      <c r="C653" s="252" t="s">
        <v>1639</v>
      </c>
      <c r="D653" s="241" t="s">
        <v>625</v>
      </c>
      <c r="E653" s="242">
        <v>2</v>
      </c>
      <c r="F653" s="243"/>
      <c r="G653" s="244">
        <f>ROUND(E653*F653,2)</f>
        <v>0</v>
      </c>
      <c r="H653" s="243"/>
      <c r="I653" s="244">
        <f>ROUND(E653*H653,2)</f>
        <v>0</v>
      </c>
      <c r="J653" s="243"/>
      <c r="K653" s="244">
        <f>ROUND(E653*J653,2)</f>
        <v>0</v>
      </c>
      <c r="L653" s="244">
        <v>21</v>
      </c>
      <c r="M653" s="244">
        <f>G653*(1+L653/100)</f>
        <v>0</v>
      </c>
      <c r="N653" s="244">
        <v>0</v>
      </c>
      <c r="O653" s="244">
        <f>ROUND(E653*N653,2)</f>
        <v>0</v>
      </c>
      <c r="P653" s="244">
        <v>0</v>
      </c>
      <c r="Q653" s="244">
        <f>ROUND(E653*P653,2)</f>
        <v>0</v>
      </c>
      <c r="R653" s="244"/>
      <c r="S653" s="244" t="s">
        <v>400</v>
      </c>
      <c r="T653" s="245" t="s">
        <v>401</v>
      </c>
      <c r="U653" s="222">
        <v>0</v>
      </c>
      <c r="V653" s="222">
        <f>ROUND(E653*U653,2)</f>
        <v>0</v>
      </c>
      <c r="W653" s="222"/>
      <c r="X653" s="222" t="s">
        <v>193</v>
      </c>
      <c r="Y653" s="213"/>
      <c r="Z653" s="213"/>
      <c r="AA653" s="213"/>
      <c r="AB653" s="213"/>
      <c r="AC653" s="213"/>
      <c r="AD653" s="213"/>
      <c r="AE653" s="213"/>
      <c r="AF653" s="213"/>
      <c r="AG653" s="213" t="s">
        <v>194</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39">
        <v>507</v>
      </c>
      <c r="B654" s="240" t="s">
        <v>1640</v>
      </c>
      <c r="C654" s="252" t="s">
        <v>1641</v>
      </c>
      <c r="D654" s="241" t="s">
        <v>625</v>
      </c>
      <c r="E654" s="242">
        <v>1</v>
      </c>
      <c r="F654" s="243"/>
      <c r="G654" s="244">
        <f>ROUND(E654*F654,2)</f>
        <v>0</v>
      </c>
      <c r="H654" s="243"/>
      <c r="I654" s="244">
        <f>ROUND(E654*H654,2)</f>
        <v>0</v>
      </c>
      <c r="J654" s="243"/>
      <c r="K654" s="244">
        <f>ROUND(E654*J654,2)</f>
        <v>0</v>
      </c>
      <c r="L654" s="244">
        <v>21</v>
      </c>
      <c r="M654" s="244">
        <f>G654*(1+L654/100)</f>
        <v>0</v>
      </c>
      <c r="N654" s="244">
        <v>0</v>
      </c>
      <c r="O654" s="244">
        <f>ROUND(E654*N654,2)</f>
        <v>0</v>
      </c>
      <c r="P654" s="244">
        <v>0</v>
      </c>
      <c r="Q654" s="244">
        <f>ROUND(E654*P654,2)</f>
        <v>0</v>
      </c>
      <c r="R654" s="244"/>
      <c r="S654" s="244" t="s">
        <v>400</v>
      </c>
      <c r="T654" s="245" t="s">
        <v>401</v>
      </c>
      <c r="U654" s="222">
        <v>0</v>
      </c>
      <c r="V654" s="222">
        <f>ROUND(E654*U654,2)</f>
        <v>0</v>
      </c>
      <c r="W654" s="222"/>
      <c r="X654" s="222" t="s">
        <v>193</v>
      </c>
      <c r="Y654" s="213"/>
      <c r="Z654" s="213"/>
      <c r="AA654" s="213"/>
      <c r="AB654" s="213"/>
      <c r="AC654" s="213"/>
      <c r="AD654" s="213"/>
      <c r="AE654" s="213"/>
      <c r="AF654" s="213"/>
      <c r="AG654" s="213" t="s">
        <v>194</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9">
        <v>508</v>
      </c>
      <c r="B655" s="240" t="s">
        <v>1642</v>
      </c>
      <c r="C655" s="252" t="s">
        <v>1643</v>
      </c>
      <c r="D655" s="241" t="s">
        <v>625</v>
      </c>
      <c r="E655" s="242">
        <v>1</v>
      </c>
      <c r="F655" s="243"/>
      <c r="G655" s="244">
        <f>ROUND(E655*F655,2)</f>
        <v>0</v>
      </c>
      <c r="H655" s="243"/>
      <c r="I655" s="244">
        <f>ROUND(E655*H655,2)</f>
        <v>0</v>
      </c>
      <c r="J655" s="243"/>
      <c r="K655" s="244">
        <f>ROUND(E655*J655,2)</f>
        <v>0</v>
      </c>
      <c r="L655" s="244">
        <v>21</v>
      </c>
      <c r="M655" s="244">
        <f>G655*(1+L655/100)</f>
        <v>0</v>
      </c>
      <c r="N655" s="244">
        <v>0</v>
      </c>
      <c r="O655" s="244">
        <f>ROUND(E655*N655,2)</f>
        <v>0</v>
      </c>
      <c r="P655" s="244">
        <v>0</v>
      </c>
      <c r="Q655" s="244">
        <f>ROUND(E655*P655,2)</f>
        <v>0</v>
      </c>
      <c r="R655" s="244"/>
      <c r="S655" s="244" t="s">
        <v>400</v>
      </c>
      <c r="T655" s="245" t="s">
        <v>401</v>
      </c>
      <c r="U655" s="222">
        <v>0</v>
      </c>
      <c r="V655" s="222">
        <f>ROUND(E655*U655,2)</f>
        <v>0</v>
      </c>
      <c r="W655" s="222"/>
      <c r="X655" s="222" t="s">
        <v>193</v>
      </c>
      <c r="Y655" s="213"/>
      <c r="Z655" s="213"/>
      <c r="AA655" s="213"/>
      <c r="AB655" s="213"/>
      <c r="AC655" s="213"/>
      <c r="AD655" s="213"/>
      <c r="AE655" s="213"/>
      <c r="AF655" s="213"/>
      <c r="AG655" s="213" t="s">
        <v>194</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39">
        <v>509</v>
      </c>
      <c r="B656" s="240" t="s">
        <v>1644</v>
      </c>
      <c r="C656" s="252" t="s">
        <v>1645</v>
      </c>
      <c r="D656" s="241" t="s">
        <v>625</v>
      </c>
      <c r="E656" s="242">
        <v>1</v>
      </c>
      <c r="F656" s="243"/>
      <c r="G656" s="244">
        <f>ROUND(E656*F656,2)</f>
        <v>0</v>
      </c>
      <c r="H656" s="243"/>
      <c r="I656" s="244">
        <f>ROUND(E656*H656,2)</f>
        <v>0</v>
      </c>
      <c r="J656" s="243"/>
      <c r="K656" s="244">
        <f>ROUND(E656*J656,2)</f>
        <v>0</v>
      </c>
      <c r="L656" s="244">
        <v>21</v>
      </c>
      <c r="M656" s="244">
        <f>G656*(1+L656/100)</f>
        <v>0</v>
      </c>
      <c r="N656" s="244">
        <v>0</v>
      </c>
      <c r="O656" s="244">
        <f>ROUND(E656*N656,2)</f>
        <v>0</v>
      </c>
      <c r="P656" s="244">
        <v>0</v>
      </c>
      <c r="Q656" s="244">
        <f>ROUND(E656*P656,2)</f>
        <v>0</v>
      </c>
      <c r="R656" s="244"/>
      <c r="S656" s="244" t="s">
        <v>400</v>
      </c>
      <c r="T656" s="245" t="s">
        <v>401</v>
      </c>
      <c r="U656" s="222">
        <v>0</v>
      </c>
      <c r="V656" s="222">
        <f>ROUND(E656*U656,2)</f>
        <v>0</v>
      </c>
      <c r="W656" s="222"/>
      <c r="X656" s="222" t="s">
        <v>193</v>
      </c>
      <c r="Y656" s="213"/>
      <c r="Z656" s="213"/>
      <c r="AA656" s="213"/>
      <c r="AB656" s="213"/>
      <c r="AC656" s="213"/>
      <c r="AD656" s="213"/>
      <c r="AE656" s="213"/>
      <c r="AF656" s="213"/>
      <c r="AG656" s="213" t="s">
        <v>194</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39">
        <v>510</v>
      </c>
      <c r="B657" s="240" t="s">
        <v>1646</v>
      </c>
      <c r="C657" s="252" t="s">
        <v>1647</v>
      </c>
      <c r="D657" s="241" t="s">
        <v>625</v>
      </c>
      <c r="E657" s="242">
        <v>1</v>
      </c>
      <c r="F657" s="243"/>
      <c r="G657" s="244">
        <f>ROUND(E657*F657,2)</f>
        <v>0</v>
      </c>
      <c r="H657" s="243"/>
      <c r="I657" s="244">
        <f>ROUND(E657*H657,2)</f>
        <v>0</v>
      </c>
      <c r="J657" s="243"/>
      <c r="K657" s="244">
        <f>ROUND(E657*J657,2)</f>
        <v>0</v>
      </c>
      <c r="L657" s="244">
        <v>21</v>
      </c>
      <c r="M657" s="244">
        <f>G657*(1+L657/100)</f>
        <v>0</v>
      </c>
      <c r="N657" s="244">
        <v>0</v>
      </c>
      <c r="O657" s="244">
        <f>ROUND(E657*N657,2)</f>
        <v>0</v>
      </c>
      <c r="P657" s="244">
        <v>0</v>
      </c>
      <c r="Q657" s="244">
        <f>ROUND(E657*P657,2)</f>
        <v>0</v>
      </c>
      <c r="R657" s="244"/>
      <c r="S657" s="244" t="s">
        <v>400</v>
      </c>
      <c r="T657" s="245" t="s">
        <v>401</v>
      </c>
      <c r="U657" s="222">
        <v>0</v>
      </c>
      <c r="V657" s="222">
        <f>ROUND(E657*U657,2)</f>
        <v>0</v>
      </c>
      <c r="W657" s="222"/>
      <c r="X657" s="222" t="s">
        <v>193</v>
      </c>
      <c r="Y657" s="213"/>
      <c r="Z657" s="213"/>
      <c r="AA657" s="213"/>
      <c r="AB657" s="213"/>
      <c r="AC657" s="213"/>
      <c r="AD657" s="213"/>
      <c r="AE657" s="213"/>
      <c r="AF657" s="213"/>
      <c r="AG657" s="213" t="s">
        <v>194</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39">
        <v>511</v>
      </c>
      <c r="B658" s="240" t="s">
        <v>1648</v>
      </c>
      <c r="C658" s="252" t="s">
        <v>1649</v>
      </c>
      <c r="D658" s="241" t="s">
        <v>300</v>
      </c>
      <c r="E658" s="242">
        <v>1</v>
      </c>
      <c r="F658" s="243"/>
      <c r="G658" s="244">
        <f>ROUND(E658*F658,2)</f>
        <v>0</v>
      </c>
      <c r="H658" s="243"/>
      <c r="I658" s="244">
        <f>ROUND(E658*H658,2)</f>
        <v>0</v>
      </c>
      <c r="J658" s="243"/>
      <c r="K658" s="244">
        <f>ROUND(E658*J658,2)</f>
        <v>0</v>
      </c>
      <c r="L658" s="244">
        <v>21</v>
      </c>
      <c r="M658" s="244">
        <f>G658*(1+L658/100)</f>
        <v>0</v>
      </c>
      <c r="N658" s="244">
        <v>0</v>
      </c>
      <c r="O658" s="244">
        <f>ROUND(E658*N658,2)</f>
        <v>0</v>
      </c>
      <c r="P658" s="244">
        <v>0</v>
      </c>
      <c r="Q658" s="244">
        <f>ROUND(E658*P658,2)</f>
        <v>0</v>
      </c>
      <c r="R658" s="244"/>
      <c r="S658" s="244" t="s">
        <v>400</v>
      </c>
      <c r="T658" s="245" t="s">
        <v>401</v>
      </c>
      <c r="U658" s="222">
        <v>0</v>
      </c>
      <c r="V658" s="222">
        <f>ROUND(E658*U658,2)</f>
        <v>0</v>
      </c>
      <c r="W658" s="222"/>
      <c r="X658" s="222" t="s">
        <v>193</v>
      </c>
      <c r="Y658" s="213"/>
      <c r="Z658" s="213"/>
      <c r="AA658" s="213"/>
      <c r="AB658" s="213"/>
      <c r="AC658" s="213"/>
      <c r="AD658" s="213"/>
      <c r="AE658" s="213"/>
      <c r="AF658" s="213"/>
      <c r="AG658" s="213" t="s">
        <v>194</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39">
        <v>512</v>
      </c>
      <c r="B659" s="240" t="s">
        <v>1650</v>
      </c>
      <c r="C659" s="252" t="s">
        <v>1651</v>
      </c>
      <c r="D659" s="241" t="s">
        <v>300</v>
      </c>
      <c r="E659" s="242">
        <v>22</v>
      </c>
      <c r="F659" s="243"/>
      <c r="G659" s="244">
        <f>ROUND(E659*F659,2)</f>
        <v>0</v>
      </c>
      <c r="H659" s="243"/>
      <c r="I659" s="244">
        <f>ROUND(E659*H659,2)</f>
        <v>0</v>
      </c>
      <c r="J659" s="243"/>
      <c r="K659" s="244">
        <f>ROUND(E659*J659,2)</f>
        <v>0</v>
      </c>
      <c r="L659" s="244">
        <v>21</v>
      </c>
      <c r="M659" s="244">
        <f>G659*(1+L659/100)</f>
        <v>0</v>
      </c>
      <c r="N659" s="244">
        <v>0</v>
      </c>
      <c r="O659" s="244">
        <f>ROUND(E659*N659,2)</f>
        <v>0</v>
      </c>
      <c r="P659" s="244">
        <v>0</v>
      </c>
      <c r="Q659" s="244">
        <f>ROUND(E659*P659,2)</f>
        <v>0</v>
      </c>
      <c r="R659" s="244"/>
      <c r="S659" s="244" t="s">
        <v>400</v>
      </c>
      <c r="T659" s="245" t="s">
        <v>401</v>
      </c>
      <c r="U659" s="222">
        <v>0</v>
      </c>
      <c r="V659" s="222">
        <f>ROUND(E659*U659,2)</f>
        <v>0</v>
      </c>
      <c r="W659" s="222"/>
      <c r="X659" s="222" t="s">
        <v>193</v>
      </c>
      <c r="Y659" s="213"/>
      <c r="Z659" s="213"/>
      <c r="AA659" s="213"/>
      <c r="AB659" s="213"/>
      <c r="AC659" s="213"/>
      <c r="AD659" s="213"/>
      <c r="AE659" s="213"/>
      <c r="AF659" s="213"/>
      <c r="AG659" s="213" t="s">
        <v>194</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39">
        <v>513</v>
      </c>
      <c r="B660" s="240" t="s">
        <v>1652</v>
      </c>
      <c r="C660" s="252" t="s">
        <v>1653</v>
      </c>
      <c r="D660" s="241" t="s">
        <v>625</v>
      </c>
      <c r="E660" s="242">
        <v>2</v>
      </c>
      <c r="F660" s="243"/>
      <c r="G660" s="244">
        <f>ROUND(E660*F660,2)</f>
        <v>0</v>
      </c>
      <c r="H660" s="243"/>
      <c r="I660" s="244">
        <f>ROUND(E660*H660,2)</f>
        <v>0</v>
      </c>
      <c r="J660" s="243"/>
      <c r="K660" s="244">
        <f>ROUND(E660*J660,2)</f>
        <v>0</v>
      </c>
      <c r="L660" s="244">
        <v>21</v>
      </c>
      <c r="M660" s="244">
        <f>G660*(1+L660/100)</f>
        <v>0</v>
      </c>
      <c r="N660" s="244">
        <v>0</v>
      </c>
      <c r="O660" s="244">
        <f>ROUND(E660*N660,2)</f>
        <v>0</v>
      </c>
      <c r="P660" s="244">
        <v>0</v>
      </c>
      <c r="Q660" s="244">
        <f>ROUND(E660*P660,2)</f>
        <v>0</v>
      </c>
      <c r="R660" s="244"/>
      <c r="S660" s="244" t="s">
        <v>400</v>
      </c>
      <c r="T660" s="245" t="s">
        <v>401</v>
      </c>
      <c r="U660" s="222">
        <v>0</v>
      </c>
      <c r="V660" s="222">
        <f>ROUND(E660*U660,2)</f>
        <v>0</v>
      </c>
      <c r="W660" s="222"/>
      <c r="X660" s="222" t="s">
        <v>193</v>
      </c>
      <c r="Y660" s="213"/>
      <c r="Z660" s="213"/>
      <c r="AA660" s="213"/>
      <c r="AB660" s="213"/>
      <c r="AC660" s="213"/>
      <c r="AD660" s="213"/>
      <c r="AE660" s="213"/>
      <c r="AF660" s="213"/>
      <c r="AG660" s="213" t="s">
        <v>194</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9">
        <v>514</v>
      </c>
      <c r="B661" s="240" t="s">
        <v>1654</v>
      </c>
      <c r="C661" s="252" t="s">
        <v>1655</v>
      </c>
      <c r="D661" s="241" t="s">
        <v>625</v>
      </c>
      <c r="E661" s="242">
        <v>1</v>
      </c>
      <c r="F661" s="243"/>
      <c r="G661" s="244">
        <f>ROUND(E661*F661,2)</f>
        <v>0</v>
      </c>
      <c r="H661" s="243"/>
      <c r="I661" s="244">
        <f>ROUND(E661*H661,2)</f>
        <v>0</v>
      </c>
      <c r="J661" s="243"/>
      <c r="K661" s="244">
        <f>ROUND(E661*J661,2)</f>
        <v>0</v>
      </c>
      <c r="L661" s="244">
        <v>21</v>
      </c>
      <c r="M661" s="244">
        <f>G661*(1+L661/100)</f>
        <v>0</v>
      </c>
      <c r="N661" s="244">
        <v>0</v>
      </c>
      <c r="O661" s="244">
        <f>ROUND(E661*N661,2)</f>
        <v>0</v>
      </c>
      <c r="P661" s="244">
        <v>0</v>
      </c>
      <c r="Q661" s="244">
        <f>ROUND(E661*P661,2)</f>
        <v>0</v>
      </c>
      <c r="R661" s="244"/>
      <c r="S661" s="244" t="s">
        <v>400</v>
      </c>
      <c r="T661" s="245" t="s">
        <v>401</v>
      </c>
      <c r="U661" s="222">
        <v>0</v>
      </c>
      <c r="V661" s="222">
        <f>ROUND(E661*U661,2)</f>
        <v>0</v>
      </c>
      <c r="W661" s="222"/>
      <c r="X661" s="222" t="s">
        <v>193</v>
      </c>
      <c r="Y661" s="213"/>
      <c r="Z661" s="213"/>
      <c r="AA661" s="213"/>
      <c r="AB661" s="213"/>
      <c r="AC661" s="213"/>
      <c r="AD661" s="213"/>
      <c r="AE661" s="213"/>
      <c r="AF661" s="213"/>
      <c r="AG661" s="213" t="s">
        <v>194</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39">
        <v>515</v>
      </c>
      <c r="B662" s="240" t="s">
        <v>1656</v>
      </c>
      <c r="C662" s="252" t="s">
        <v>1657</v>
      </c>
      <c r="D662" s="241" t="s">
        <v>625</v>
      </c>
      <c r="E662" s="242">
        <v>1</v>
      </c>
      <c r="F662" s="243"/>
      <c r="G662" s="244">
        <f>ROUND(E662*F662,2)</f>
        <v>0</v>
      </c>
      <c r="H662" s="243"/>
      <c r="I662" s="244">
        <f>ROUND(E662*H662,2)</f>
        <v>0</v>
      </c>
      <c r="J662" s="243"/>
      <c r="K662" s="244">
        <f>ROUND(E662*J662,2)</f>
        <v>0</v>
      </c>
      <c r="L662" s="244">
        <v>21</v>
      </c>
      <c r="M662" s="244">
        <f>G662*(1+L662/100)</f>
        <v>0</v>
      </c>
      <c r="N662" s="244">
        <v>0</v>
      </c>
      <c r="O662" s="244">
        <f>ROUND(E662*N662,2)</f>
        <v>0</v>
      </c>
      <c r="P662" s="244">
        <v>0</v>
      </c>
      <c r="Q662" s="244">
        <f>ROUND(E662*P662,2)</f>
        <v>0</v>
      </c>
      <c r="R662" s="244"/>
      <c r="S662" s="244" t="s">
        <v>400</v>
      </c>
      <c r="T662" s="245" t="s">
        <v>401</v>
      </c>
      <c r="U662" s="222">
        <v>0</v>
      </c>
      <c r="V662" s="222">
        <f>ROUND(E662*U662,2)</f>
        <v>0</v>
      </c>
      <c r="W662" s="222"/>
      <c r="X662" s="222" t="s">
        <v>193</v>
      </c>
      <c r="Y662" s="213"/>
      <c r="Z662" s="213"/>
      <c r="AA662" s="213"/>
      <c r="AB662" s="213"/>
      <c r="AC662" s="213"/>
      <c r="AD662" s="213"/>
      <c r="AE662" s="213"/>
      <c r="AF662" s="213"/>
      <c r="AG662" s="213" t="s">
        <v>194</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1">
      <c r="A663" s="239">
        <v>516</v>
      </c>
      <c r="B663" s="240" t="s">
        <v>1658</v>
      </c>
      <c r="C663" s="252" t="s">
        <v>1659</v>
      </c>
      <c r="D663" s="241" t="s">
        <v>625</v>
      </c>
      <c r="E663" s="242">
        <v>1</v>
      </c>
      <c r="F663" s="243"/>
      <c r="G663" s="244">
        <f>ROUND(E663*F663,2)</f>
        <v>0</v>
      </c>
      <c r="H663" s="243"/>
      <c r="I663" s="244">
        <f>ROUND(E663*H663,2)</f>
        <v>0</v>
      </c>
      <c r="J663" s="243"/>
      <c r="K663" s="244">
        <f>ROUND(E663*J663,2)</f>
        <v>0</v>
      </c>
      <c r="L663" s="244">
        <v>21</v>
      </c>
      <c r="M663" s="244">
        <f>G663*(1+L663/100)</f>
        <v>0</v>
      </c>
      <c r="N663" s="244">
        <v>0</v>
      </c>
      <c r="O663" s="244">
        <f>ROUND(E663*N663,2)</f>
        <v>0</v>
      </c>
      <c r="P663" s="244">
        <v>0</v>
      </c>
      <c r="Q663" s="244">
        <f>ROUND(E663*P663,2)</f>
        <v>0</v>
      </c>
      <c r="R663" s="244"/>
      <c r="S663" s="244" t="s">
        <v>400</v>
      </c>
      <c r="T663" s="245" t="s">
        <v>401</v>
      </c>
      <c r="U663" s="222">
        <v>0</v>
      </c>
      <c r="V663" s="222">
        <f>ROUND(E663*U663,2)</f>
        <v>0</v>
      </c>
      <c r="W663" s="222"/>
      <c r="X663" s="222" t="s">
        <v>193</v>
      </c>
      <c r="Y663" s="213"/>
      <c r="Z663" s="213"/>
      <c r="AA663" s="213"/>
      <c r="AB663" s="213"/>
      <c r="AC663" s="213"/>
      <c r="AD663" s="213"/>
      <c r="AE663" s="213"/>
      <c r="AF663" s="213"/>
      <c r="AG663" s="213" t="s">
        <v>194</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c r="A664" s="239">
        <v>517</v>
      </c>
      <c r="B664" s="240" t="s">
        <v>1660</v>
      </c>
      <c r="C664" s="252" t="s">
        <v>1661</v>
      </c>
      <c r="D664" s="241" t="s">
        <v>625</v>
      </c>
      <c r="E664" s="242">
        <v>5</v>
      </c>
      <c r="F664" s="243"/>
      <c r="G664" s="244">
        <f>ROUND(E664*F664,2)</f>
        <v>0</v>
      </c>
      <c r="H664" s="243"/>
      <c r="I664" s="244">
        <f>ROUND(E664*H664,2)</f>
        <v>0</v>
      </c>
      <c r="J664" s="243"/>
      <c r="K664" s="244">
        <f>ROUND(E664*J664,2)</f>
        <v>0</v>
      </c>
      <c r="L664" s="244">
        <v>21</v>
      </c>
      <c r="M664" s="244">
        <f>G664*(1+L664/100)</f>
        <v>0</v>
      </c>
      <c r="N664" s="244">
        <v>7.5199999999999998E-3</v>
      </c>
      <c r="O664" s="244">
        <f>ROUND(E664*N664,2)</f>
        <v>0.04</v>
      </c>
      <c r="P664" s="244">
        <v>0</v>
      </c>
      <c r="Q664" s="244">
        <f>ROUND(E664*P664,2)</f>
        <v>0</v>
      </c>
      <c r="R664" s="244"/>
      <c r="S664" s="244" t="s">
        <v>400</v>
      </c>
      <c r="T664" s="245" t="s">
        <v>401</v>
      </c>
      <c r="U664" s="222">
        <v>0.61399999999999999</v>
      </c>
      <c r="V664" s="222">
        <f>ROUND(E664*U664,2)</f>
        <v>3.07</v>
      </c>
      <c r="W664" s="222"/>
      <c r="X664" s="222" t="s">
        <v>193</v>
      </c>
      <c r="Y664" s="213"/>
      <c r="Z664" s="213"/>
      <c r="AA664" s="213"/>
      <c r="AB664" s="213"/>
      <c r="AC664" s="213"/>
      <c r="AD664" s="213"/>
      <c r="AE664" s="213"/>
      <c r="AF664" s="213"/>
      <c r="AG664" s="213" t="s">
        <v>194</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1">
      <c r="A665" s="239">
        <v>518</v>
      </c>
      <c r="B665" s="240" t="s">
        <v>1662</v>
      </c>
      <c r="C665" s="252" t="s">
        <v>1663</v>
      </c>
      <c r="D665" s="241" t="s">
        <v>625</v>
      </c>
      <c r="E665" s="242">
        <v>3</v>
      </c>
      <c r="F665" s="243"/>
      <c r="G665" s="244">
        <f>ROUND(E665*F665,2)</f>
        <v>0</v>
      </c>
      <c r="H665" s="243"/>
      <c r="I665" s="244">
        <f>ROUND(E665*H665,2)</f>
        <v>0</v>
      </c>
      <c r="J665" s="243"/>
      <c r="K665" s="244">
        <f>ROUND(E665*J665,2)</f>
        <v>0</v>
      </c>
      <c r="L665" s="244">
        <v>21</v>
      </c>
      <c r="M665" s="244">
        <f>G665*(1+L665/100)</f>
        <v>0</v>
      </c>
      <c r="N665" s="244">
        <v>1.034E-2</v>
      </c>
      <c r="O665" s="244">
        <f>ROUND(E665*N665,2)</f>
        <v>0.03</v>
      </c>
      <c r="P665" s="244">
        <v>0</v>
      </c>
      <c r="Q665" s="244">
        <f>ROUND(E665*P665,2)</f>
        <v>0</v>
      </c>
      <c r="R665" s="244"/>
      <c r="S665" s="244" t="s">
        <v>400</v>
      </c>
      <c r="T665" s="245" t="s">
        <v>401</v>
      </c>
      <c r="U665" s="222">
        <v>0.71799999999999997</v>
      </c>
      <c r="V665" s="222">
        <f>ROUND(E665*U665,2)</f>
        <v>2.15</v>
      </c>
      <c r="W665" s="222"/>
      <c r="X665" s="222" t="s">
        <v>193</v>
      </c>
      <c r="Y665" s="213"/>
      <c r="Z665" s="213"/>
      <c r="AA665" s="213"/>
      <c r="AB665" s="213"/>
      <c r="AC665" s="213"/>
      <c r="AD665" s="213"/>
      <c r="AE665" s="213"/>
      <c r="AF665" s="213"/>
      <c r="AG665" s="213" t="s">
        <v>194</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39">
        <v>519</v>
      </c>
      <c r="B666" s="240" t="s">
        <v>1664</v>
      </c>
      <c r="C666" s="252" t="s">
        <v>1665</v>
      </c>
      <c r="D666" s="241" t="s">
        <v>625</v>
      </c>
      <c r="E666" s="242">
        <v>3</v>
      </c>
      <c r="F666" s="243"/>
      <c r="G666" s="244">
        <f>ROUND(E666*F666,2)</f>
        <v>0</v>
      </c>
      <c r="H666" s="243"/>
      <c r="I666" s="244">
        <f>ROUND(E666*H666,2)</f>
        <v>0</v>
      </c>
      <c r="J666" s="243"/>
      <c r="K666" s="244">
        <f>ROUND(E666*J666,2)</f>
        <v>0</v>
      </c>
      <c r="L666" s="244">
        <v>21</v>
      </c>
      <c r="M666" s="244">
        <f>G666*(1+L666/100)</f>
        <v>0</v>
      </c>
      <c r="N666" s="244">
        <v>1.034E-2</v>
      </c>
      <c r="O666" s="244">
        <f>ROUND(E666*N666,2)</f>
        <v>0.03</v>
      </c>
      <c r="P666" s="244">
        <v>0</v>
      </c>
      <c r="Q666" s="244">
        <f>ROUND(E666*P666,2)</f>
        <v>0</v>
      </c>
      <c r="R666" s="244"/>
      <c r="S666" s="244" t="s">
        <v>400</v>
      </c>
      <c r="T666" s="245" t="s">
        <v>401</v>
      </c>
      <c r="U666" s="222">
        <v>0.71799999999999997</v>
      </c>
      <c r="V666" s="222">
        <f>ROUND(E666*U666,2)</f>
        <v>2.15</v>
      </c>
      <c r="W666" s="222"/>
      <c r="X666" s="222" t="s">
        <v>193</v>
      </c>
      <c r="Y666" s="213"/>
      <c r="Z666" s="213"/>
      <c r="AA666" s="213"/>
      <c r="AB666" s="213"/>
      <c r="AC666" s="213"/>
      <c r="AD666" s="213"/>
      <c r="AE666" s="213"/>
      <c r="AF666" s="213"/>
      <c r="AG666" s="213" t="s">
        <v>194</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39">
        <v>520</v>
      </c>
      <c r="B667" s="240" t="s">
        <v>1666</v>
      </c>
      <c r="C667" s="252" t="s">
        <v>1667</v>
      </c>
      <c r="D667" s="241" t="s">
        <v>625</v>
      </c>
      <c r="E667" s="242">
        <v>1</v>
      </c>
      <c r="F667" s="243"/>
      <c r="G667" s="244">
        <f>ROUND(E667*F667,2)</f>
        <v>0</v>
      </c>
      <c r="H667" s="243"/>
      <c r="I667" s="244">
        <f>ROUND(E667*H667,2)</f>
        <v>0</v>
      </c>
      <c r="J667" s="243"/>
      <c r="K667" s="244">
        <f>ROUND(E667*J667,2)</f>
        <v>0</v>
      </c>
      <c r="L667" s="244">
        <v>21</v>
      </c>
      <c r="M667" s="244">
        <f>G667*(1+L667/100)</f>
        <v>0</v>
      </c>
      <c r="N667" s="244">
        <v>1.521E-2</v>
      </c>
      <c r="O667" s="244">
        <f>ROUND(E667*N667,2)</f>
        <v>0.02</v>
      </c>
      <c r="P667" s="244">
        <v>0</v>
      </c>
      <c r="Q667" s="244">
        <f>ROUND(E667*P667,2)</f>
        <v>0</v>
      </c>
      <c r="R667" s="244"/>
      <c r="S667" s="244" t="s">
        <v>400</v>
      </c>
      <c r="T667" s="245" t="s">
        <v>401</v>
      </c>
      <c r="U667" s="222">
        <v>1.0089999999999999</v>
      </c>
      <c r="V667" s="222">
        <f>ROUND(E667*U667,2)</f>
        <v>1.01</v>
      </c>
      <c r="W667" s="222"/>
      <c r="X667" s="222" t="s">
        <v>193</v>
      </c>
      <c r="Y667" s="213"/>
      <c r="Z667" s="213"/>
      <c r="AA667" s="213"/>
      <c r="AB667" s="213"/>
      <c r="AC667" s="213"/>
      <c r="AD667" s="213"/>
      <c r="AE667" s="213"/>
      <c r="AF667" s="213"/>
      <c r="AG667" s="213" t="s">
        <v>194</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1">
      <c r="A668" s="239">
        <v>521</v>
      </c>
      <c r="B668" s="240" t="s">
        <v>1668</v>
      </c>
      <c r="C668" s="252" t="s">
        <v>1669</v>
      </c>
      <c r="D668" s="241" t="s">
        <v>300</v>
      </c>
      <c r="E668" s="242">
        <v>2</v>
      </c>
      <c r="F668" s="243"/>
      <c r="G668" s="244">
        <f>ROUND(E668*F668,2)</f>
        <v>0</v>
      </c>
      <c r="H668" s="243"/>
      <c r="I668" s="244">
        <f>ROUND(E668*H668,2)</f>
        <v>0</v>
      </c>
      <c r="J668" s="243"/>
      <c r="K668" s="244">
        <f>ROUND(E668*J668,2)</f>
        <v>0</v>
      </c>
      <c r="L668" s="244">
        <v>21</v>
      </c>
      <c r="M668" s="244">
        <f>G668*(1+L668/100)</f>
        <v>0</v>
      </c>
      <c r="N668" s="244">
        <v>0.1288</v>
      </c>
      <c r="O668" s="244">
        <f>ROUND(E668*N668,2)</f>
        <v>0.26</v>
      </c>
      <c r="P668" s="244">
        <v>0</v>
      </c>
      <c r="Q668" s="244">
        <f>ROUND(E668*P668,2)</f>
        <v>0</v>
      </c>
      <c r="R668" s="244"/>
      <c r="S668" s="244" t="s">
        <v>400</v>
      </c>
      <c r="T668" s="245" t="s">
        <v>401</v>
      </c>
      <c r="U668" s="222">
        <v>1.2424999999999999</v>
      </c>
      <c r="V668" s="222">
        <f>ROUND(E668*U668,2)</f>
        <v>2.4900000000000002</v>
      </c>
      <c r="W668" s="222"/>
      <c r="X668" s="222" t="s">
        <v>193</v>
      </c>
      <c r="Y668" s="213"/>
      <c r="Z668" s="213"/>
      <c r="AA668" s="213"/>
      <c r="AB668" s="213"/>
      <c r="AC668" s="213"/>
      <c r="AD668" s="213"/>
      <c r="AE668" s="213"/>
      <c r="AF668" s="213"/>
      <c r="AG668" s="213" t="s">
        <v>194</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39">
        <v>522</v>
      </c>
      <c r="B669" s="240" t="s">
        <v>1670</v>
      </c>
      <c r="C669" s="252" t="s">
        <v>1671</v>
      </c>
      <c r="D669" s="241" t="s">
        <v>300</v>
      </c>
      <c r="E669" s="242">
        <v>7</v>
      </c>
      <c r="F669" s="243"/>
      <c r="G669" s="244">
        <f>ROUND(E669*F669,2)</f>
        <v>0</v>
      </c>
      <c r="H669" s="243"/>
      <c r="I669" s="244">
        <f>ROUND(E669*H669,2)</f>
        <v>0</v>
      </c>
      <c r="J669" s="243"/>
      <c r="K669" s="244">
        <f>ROUND(E669*J669,2)</f>
        <v>0</v>
      </c>
      <c r="L669" s="244">
        <v>21</v>
      </c>
      <c r="M669" s="244">
        <f>G669*(1+L669/100)</f>
        <v>0</v>
      </c>
      <c r="N669" s="244">
        <v>6.0000000000000001E-3</v>
      </c>
      <c r="O669" s="244">
        <f>ROUND(E669*N669,2)</f>
        <v>0.04</v>
      </c>
      <c r="P669" s="244">
        <v>0</v>
      </c>
      <c r="Q669" s="244">
        <f>ROUND(E669*P669,2)</f>
        <v>0</v>
      </c>
      <c r="R669" s="244"/>
      <c r="S669" s="244" t="s">
        <v>400</v>
      </c>
      <c r="T669" s="245" t="s">
        <v>401</v>
      </c>
      <c r="U669" s="222">
        <v>0</v>
      </c>
      <c r="V669" s="222">
        <f>ROUND(E669*U669,2)</f>
        <v>0</v>
      </c>
      <c r="W669" s="222"/>
      <c r="X669" s="222" t="s">
        <v>341</v>
      </c>
      <c r="Y669" s="213"/>
      <c r="Z669" s="213"/>
      <c r="AA669" s="213"/>
      <c r="AB669" s="213"/>
      <c r="AC669" s="213"/>
      <c r="AD669" s="213"/>
      <c r="AE669" s="213"/>
      <c r="AF669" s="213"/>
      <c r="AG669" s="213" t="s">
        <v>342</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39">
        <v>523</v>
      </c>
      <c r="B670" s="240" t="s">
        <v>1672</v>
      </c>
      <c r="C670" s="252" t="s">
        <v>1673</v>
      </c>
      <c r="D670" s="241" t="s">
        <v>300</v>
      </c>
      <c r="E670" s="242">
        <v>5</v>
      </c>
      <c r="F670" s="243"/>
      <c r="G670" s="244">
        <f>ROUND(E670*F670,2)</f>
        <v>0</v>
      </c>
      <c r="H670" s="243"/>
      <c r="I670" s="244">
        <f>ROUND(E670*H670,2)</f>
        <v>0</v>
      </c>
      <c r="J670" s="243"/>
      <c r="K670" s="244">
        <f>ROUND(E670*J670,2)</f>
        <v>0</v>
      </c>
      <c r="L670" s="244">
        <v>21</v>
      </c>
      <c r="M670" s="244">
        <f>G670*(1+L670/100)</f>
        <v>0</v>
      </c>
      <c r="N670" s="244">
        <v>0.01</v>
      </c>
      <c r="O670" s="244">
        <f>ROUND(E670*N670,2)</f>
        <v>0.05</v>
      </c>
      <c r="P670" s="244">
        <v>0</v>
      </c>
      <c r="Q670" s="244">
        <f>ROUND(E670*P670,2)</f>
        <v>0</v>
      </c>
      <c r="R670" s="244"/>
      <c r="S670" s="244" t="s">
        <v>400</v>
      </c>
      <c r="T670" s="245" t="s">
        <v>401</v>
      </c>
      <c r="U670" s="222">
        <v>0</v>
      </c>
      <c r="V670" s="222">
        <f>ROUND(E670*U670,2)</f>
        <v>0</v>
      </c>
      <c r="W670" s="222"/>
      <c r="X670" s="222" t="s">
        <v>341</v>
      </c>
      <c r="Y670" s="213"/>
      <c r="Z670" s="213"/>
      <c r="AA670" s="213"/>
      <c r="AB670" s="213"/>
      <c r="AC670" s="213"/>
      <c r="AD670" s="213"/>
      <c r="AE670" s="213"/>
      <c r="AF670" s="213"/>
      <c r="AG670" s="213" t="s">
        <v>342</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9">
        <v>524</v>
      </c>
      <c r="B671" s="240" t="s">
        <v>1674</v>
      </c>
      <c r="C671" s="252" t="s">
        <v>1675</v>
      </c>
      <c r="D671" s="241" t="s">
        <v>300</v>
      </c>
      <c r="E671" s="242">
        <v>1</v>
      </c>
      <c r="F671" s="243"/>
      <c r="G671" s="244">
        <f>ROUND(E671*F671,2)</f>
        <v>0</v>
      </c>
      <c r="H671" s="243"/>
      <c r="I671" s="244">
        <f>ROUND(E671*H671,2)</f>
        <v>0</v>
      </c>
      <c r="J671" s="243"/>
      <c r="K671" s="244">
        <f>ROUND(E671*J671,2)</f>
        <v>0</v>
      </c>
      <c r="L671" s="244">
        <v>21</v>
      </c>
      <c r="M671" s="244">
        <f>G671*(1+L671/100)</f>
        <v>0</v>
      </c>
      <c r="N671" s="244">
        <v>2.8E-3</v>
      </c>
      <c r="O671" s="244">
        <f>ROUND(E671*N671,2)</f>
        <v>0</v>
      </c>
      <c r="P671" s="244">
        <v>0</v>
      </c>
      <c r="Q671" s="244">
        <f>ROUND(E671*P671,2)</f>
        <v>0</v>
      </c>
      <c r="R671" s="244"/>
      <c r="S671" s="244" t="s">
        <v>400</v>
      </c>
      <c r="T671" s="245" t="s">
        <v>401</v>
      </c>
      <c r="U671" s="222">
        <v>0</v>
      </c>
      <c r="V671" s="222">
        <f>ROUND(E671*U671,2)</f>
        <v>0</v>
      </c>
      <c r="W671" s="222"/>
      <c r="X671" s="222" t="s">
        <v>341</v>
      </c>
      <c r="Y671" s="213"/>
      <c r="Z671" s="213"/>
      <c r="AA671" s="213"/>
      <c r="AB671" s="213"/>
      <c r="AC671" s="213"/>
      <c r="AD671" s="213"/>
      <c r="AE671" s="213"/>
      <c r="AF671" s="213"/>
      <c r="AG671" s="213" t="s">
        <v>342</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39">
        <v>525</v>
      </c>
      <c r="B672" s="240" t="s">
        <v>1676</v>
      </c>
      <c r="C672" s="252" t="s">
        <v>1677</v>
      </c>
      <c r="D672" s="241" t="s">
        <v>300</v>
      </c>
      <c r="E672" s="242">
        <v>2</v>
      </c>
      <c r="F672" s="243"/>
      <c r="G672" s="244">
        <f>ROUND(E672*F672,2)</f>
        <v>0</v>
      </c>
      <c r="H672" s="243"/>
      <c r="I672" s="244">
        <f>ROUND(E672*H672,2)</f>
        <v>0</v>
      </c>
      <c r="J672" s="243"/>
      <c r="K672" s="244">
        <f>ROUND(E672*J672,2)</f>
        <v>0</v>
      </c>
      <c r="L672" s="244">
        <v>21</v>
      </c>
      <c r="M672" s="244">
        <f>G672*(1+L672/100)</f>
        <v>0</v>
      </c>
      <c r="N672" s="244">
        <v>3.6299999999999999E-2</v>
      </c>
      <c r="O672" s="244">
        <f>ROUND(E672*N672,2)</f>
        <v>7.0000000000000007E-2</v>
      </c>
      <c r="P672" s="244">
        <v>0</v>
      </c>
      <c r="Q672" s="244">
        <f>ROUND(E672*P672,2)</f>
        <v>0</v>
      </c>
      <c r="R672" s="244"/>
      <c r="S672" s="244" t="s">
        <v>400</v>
      </c>
      <c r="T672" s="245" t="s">
        <v>401</v>
      </c>
      <c r="U672" s="222">
        <v>0</v>
      </c>
      <c r="V672" s="222">
        <f>ROUND(E672*U672,2)</f>
        <v>0</v>
      </c>
      <c r="W672" s="222"/>
      <c r="X672" s="222" t="s">
        <v>341</v>
      </c>
      <c r="Y672" s="213"/>
      <c r="Z672" s="213"/>
      <c r="AA672" s="213"/>
      <c r="AB672" s="213"/>
      <c r="AC672" s="213"/>
      <c r="AD672" s="213"/>
      <c r="AE672" s="213"/>
      <c r="AF672" s="213"/>
      <c r="AG672" s="213" t="s">
        <v>342</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39">
        <v>526</v>
      </c>
      <c r="B673" s="240" t="s">
        <v>1678</v>
      </c>
      <c r="C673" s="252" t="s">
        <v>1679</v>
      </c>
      <c r="D673" s="241" t="s">
        <v>300</v>
      </c>
      <c r="E673" s="242">
        <v>1</v>
      </c>
      <c r="F673" s="243"/>
      <c r="G673" s="244">
        <f>ROUND(E673*F673,2)</f>
        <v>0</v>
      </c>
      <c r="H673" s="243"/>
      <c r="I673" s="244">
        <f>ROUND(E673*H673,2)</f>
        <v>0</v>
      </c>
      <c r="J673" s="243"/>
      <c r="K673" s="244">
        <f>ROUND(E673*J673,2)</f>
        <v>0</v>
      </c>
      <c r="L673" s="244">
        <v>21</v>
      </c>
      <c r="M673" s="244">
        <f>G673*(1+L673/100)</f>
        <v>0</v>
      </c>
      <c r="N673" s="244">
        <v>0.16500000000000001</v>
      </c>
      <c r="O673" s="244">
        <f>ROUND(E673*N673,2)</f>
        <v>0.17</v>
      </c>
      <c r="P673" s="244">
        <v>0</v>
      </c>
      <c r="Q673" s="244">
        <f>ROUND(E673*P673,2)</f>
        <v>0</v>
      </c>
      <c r="R673" s="244" t="s">
        <v>340</v>
      </c>
      <c r="S673" s="244" t="s">
        <v>191</v>
      </c>
      <c r="T673" s="245" t="s">
        <v>192</v>
      </c>
      <c r="U673" s="222">
        <v>0</v>
      </c>
      <c r="V673" s="222">
        <f>ROUND(E673*U673,2)</f>
        <v>0</v>
      </c>
      <c r="W673" s="222"/>
      <c r="X673" s="222" t="s">
        <v>341</v>
      </c>
      <c r="Y673" s="213"/>
      <c r="Z673" s="213"/>
      <c r="AA673" s="213"/>
      <c r="AB673" s="213"/>
      <c r="AC673" s="213"/>
      <c r="AD673" s="213"/>
      <c r="AE673" s="213"/>
      <c r="AF673" s="213"/>
      <c r="AG673" s="213" t="s">
        <v>342</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1">
      <c r="A674" s="239">
        <v>527</v>
      </c>
      <c r="B674" s="240" t="s">
        <v>1680</v>
      </c>
      <c r="C674" s="252" t="s">
        <v>1681</v>
      </c>
      <c r="D674" s="241" t="s">
        <v>300</v>
      </c>
      <c r="E674" s="242">
        <v>1</v>
      </c>
      <c r="F674" s="243"/>
      <c r="G674" s="244">
        <f>ROUND(E674*F674,2)</f>
        <v>0</v>
      </c>
      <c r="H674" s="243"/>
      <c r="I674" s="244">
        <f>ROUND(E674*H674,2)</f>
        <v>0</v>
      </c>
      <c r="J674" s="243"/>
      <c r="K674" s="244">
        <f>ROUND(E674*J674,2)</f>
        <v>0</v>
      </c>
      <c r="L674" s="244">
        <v>21</v>
      </c>
      <c r="M674" s="244">
        <f>G674*(1+L674/100)</f>
        <v>0</v>
      </c>
      <c r="N674" s="244">
        <v>3.4000000000000002E-2</v>
      </c>
      <c r="O674" s="244">
        <f>ROUND(E674*N674,2)</f>
        <v>0.03</v>
      </c>
      <c r="P674" s="244">
        <v>0</v>
      </c>
      <c r="Q674" s="244">
        <f>ROUND(E674*P674,2)</f>
        <v>0</v>
      </c>
      <c r="R674" s="244" t="s">
        <v>340</v>
      </c>
      <c r="S674" s="244" t="s">
        <v>191</v>
      </c>
      <c r="T674" s="245" t="s">
        <v>192</v>
      </c>
      <c r="U674" s="222">
        <v>0</v>
      </c>
      <c r="V674" s="222">
        <f>ROUND(E674*U674,2)</f>
        <v>0</v>
      </c>
      <c r="W674" s="222"/>
      <c r="X674" s="222" t="s">
        <v>341</v>
      </c>
      <c r="Y674" s="213"/>
      <c r="Z674" s="213"/>
      <c r="AA674" s="213"/>
      <c r="AB674" s="213"/>
      <c r="AC674" s="213"/>
      <c r="AD674" s="213"/>
      <c r="AE674" s="213"/>
      <c r="AF674" s="213"/>
      <c r="AG674" s="213" t="s">
        <v>342</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ht="33.75" outlineLevel="1">
      <c r="A675" s="239">
        <v>528</v>
      </c>
      <c r="B675" s="240" t="s">
        <v>1682</v>
      </c>
      <c r="C675" s="252" t="s">
        <v>1683</v>
      </c>
      <c r="D675" s="241" t="s">
        <v>364</v>
      </c>
      <c r="E675" s="242">
        <v>160</v>
      </c>
      <c r="F675" s="243"/>
      <c r="G675" s="244">
        <f>ROUND(E675*F675,2)</f>
        <v>0</v>
      </c>
      <c r="H675" s="243"/>
      <c r="I675" s="244">
        <f>ROUND(E675*H675,2)</f>
        <v>0</v>
      </c>
      <c r="J675" s="243"/>
      <c r="K675" s="244">
        <f>ROUND(E675*J675,2)</f>
        <v>0</v>
      </c>
      <c r="L675" s="244">
        <v>21</v>
      </c>
      <c r="M675" s="244">
        <f>G675*(1+L675/100)</f>
        <v>0</v>
      </c>
      <c r="N675" s="244">
        <v>7.2000000000000005E-4</v>
      </c>
      <c r="O675" s="244">
        <f>ROUND(E675*N675,2)</f>
        <v>0.12</v>
      </c>
      <c r="P675" s="244">
        <v>0</v>
      </c>
      <c r="Q675" s="244">
        <f>ROUND(E675*P675,2)</f>
        <v>0</v>
      </c>
      <c r="R675" s="244" t="s">
        <v>340</v>
      </c>
      <c r="S675" s="244" t="s">
        <v>191</v>
      </c>
      <c r="T675" s="245" t="s">
        <v>192</v>
      </c>
      <c r="U675" s="222">
        <v>0</v>
      </c>
      <c r="V675" s="222">
        <f>ROUND(E675*U675,2)</f>
        <v>0</v>
      </c>
      <c r="W675" s="222"/>
      <c r="X675" s="222" t="s">
        <v>341</v>
      </c>
      <c r="Y675" s="213"/>
      <c r="Z675" s="213"/>
      <c r="AA675" s="213"/>
      <c r="AB675" s="213"/>
      <c r="AC675" s="213"/>
      <c r="AD675" s="213"/>
      <c r="AE675" s="213"/>
      <c r="AF675" s="213"/>
      <c r="AG675" s="213" t="s">
        <v>342</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ht="33.75" outlineLevel="1">
      <c r="A676" s="239">
        <v>529</v>
      </c>
      <c r="B676" s="240" t="s">
        <v>1684</v>
      </c>
      <c r="C676" s="252" t="s">
        <v>1685</v>
      </c>
      <c r="D676" s="241" t="s">
        <v>364</v>
      </c>
      <c r="E676" s="242">
        <v>6</v>
      </c>
      <c r="F676" s="243"/>
      <c r="G676" s="244">
        <f>ROUND(E676*F676,2)</f>
        <v>0</v>
      </c>
      <c r="H676" s="243"/>
      <c r="I676" s="244">
        <f>ROUND(E676*H676,2)</f>
        <v>0</v>
      </c>
      <c r="J676" s="243"/>
      <c r="K676" s="244">
        <f>ROUND(E676*J676,2)</f>
        <v>0</v>
      </c>
      <c r="L676" s="244">
        <v>21</v>
      </c>
      <c r="M676" s="244">
        <f>G676*(1+L676/100)</f>
        <v>0</v>
      </c>
      <c r="N676" s="244">
        <v>1.2600000000000001E-3</v>
      </c>
      <c r="O676" s="244">
        <f>ROUND(E676*N676,2)</f>
        <v>0.01</v>
      </c>
      <c r="P676" s="244">
        <v>0</v>
      </c>
      <c r="Q676" s="244">
        <f>ROUND(E676*P676,2)</f>
        <v>0</v>
      </c>
      <c r="R676" s="244" t="s">
        <v>340</v>
      </c>
      <c r="S676" s="244" t="s">
        <v>191</v>
      </c>
      <c r="T676" s="245" t="s">
        <v>192</v>
      </c>
      <c r="U676" s="222">
        <v>0</v>
      </c>
      <c r="V676" s="222">
        <f>ROUND(E676*U676,2)</f>
        <v>0</v>
      </c>
      <c r="W676" s="222"/>
      <c r="X676" s="222" t="s">
        <v>341</v>
      </c>
      <c r="Y676" s="213"/>
      <c r="Z676" s="213"/>
      <c r="AA676" s="213"/>
      <c r="AB676" s="213"/>
      <c r="AC676" s="213"/>
      <c r="AD676" s="213"/>
      <c r="AE676" s="213"/>
      <c r="AF676" s="213"/>
      <c r="AG676" s="213" t="s">
        <v>342</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ht="33.75" outlineLevel="1">
      <c r="A677" s="239">
        <v>530</v>
      </c>
      <c r="B677" s="240" t="s">
        <v>1686</v>
      </c>
      <c r="C677" s="252" t="s">
        <v>1687</v>
      </c>
      <c r="D677" s="241" t="s">
        <v>364</v>
      </c>
      <c r="E677" s="242">
        <v>12</v>
      </c>
      <c r="F677" s="243"/>
      <c r="G677" s="244">
        <f>ROUND(E677*F677,2)</f>
        <v>0</v>
      </c>
      <c r="H677" s="243"/>
      <c r="I677" s="244">
        <f>ROUND(E677*H677,2)</f>
        <v>0</v>
      </c>
      <c r="J677" s="243"/>
      <c r="K677" s="244">
        <f>ROUND(E677*J677,2)</f>
        <v>0</v>
      </c>
      <c r="L677" s="244">
        <v>21</v>
      </c>
      <c r="M677" s="244">
        <f>G677*(1+L677/100)</f>
        <v>0</v>
      </c>
      <c r="N677" s="244">
        <v>1.5100000000000001E-3</v>
      </c>
      <c r="O677" s="244">
        <f>ROUND(E677*N677,2)</f>
        <v>0.02</v>
      </c>
      <c r="P677" s="244">
        <v>0</v>
      </c>
      <c r="Q677" s="244">
        <f>ROUND(E677*P677,2)</f>
        <v>0</v>
      </c>
      <c r="R677" s="244" t="s">
        <v>340</v>
      </c>
      <c r="S677" s="244" t="s">
        <v>191</v>
      </c>
      <c r="T677" s="245" t="s">
        <v>192</v>
      </c>
      <c r="U677" s="222">
        <v>0</v>
      </c>
      <c r="V677" s="222">
        <f>ROUND(E677*U677,2)</f>
        <v>0</v>
      </c>
      <c r="W677" s="222"/>
      <c r="X677" s="222" t="s">
        <v>341</v>
      </c>
      <c r="Y677" s="213"/>
      <c r="Z677" s="213"/>
      <c r="AA677" s="213"/>
      <c r="AB677" s="213"/>
      <c r="AC677" s="213"/>
      <c r="AD677" s="213"/>
      <c r="AE677" s="213"/>
      <c r="AF677" s="213"/>
      <c r="AG677" s="213" t="s">
        <v>342</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39">
        <v>531</v>
      </c>
      <c r="B678" s="240" t="s">
        <v>1688</v>
      </c>
      <c r="C678" s="252" t="s">
        <v>1689</v>
      </c>
      <c r="D678" s="241" t="s">
        <v>258</v>
      </c>
      <c r="E678" s="242">
        <v>5.9544600000000001</v>
      </c>
      <c r="F678" s="243"/>
      <c r="G678" s="244">
        <f>ROUND(E678*F678,2)</f>
        <v>0</v>
      </c>
      <c r="H678" s="243"/>
      <c r="I678" s="244">
        <f>ROUND(E678*H678,2)</f>
        <v>0</v>
      </c>
      <c r="J678" s="243"/>
      <c r="K678" s="244">
        <f>ROUND(E678*J678,2)</f>
        <v>0</v>
      </c>
      <c r="L678" s="244">
        <v>21</v>
      </c>
      <c r="M678" s="244">
        <f>G678*(1+L678/100)</f>
        <v>0</v>
      </c>
      <c r="N678" s="244">
        <v>0</v>
      </c>
      <c r="O678" s="244">
        <f>ROUND(E678*N678,2)</f>
        <v>0</v>
      </c>
      <c r="P678" s="244">
        <v>0</v>
      </c>
      <c r="Q678" s="244">
        <f>ROUND(E678*P678,2)</f>
        <v>0</v>
      </c>
      <c r="R678" s="244" t="s">
        <v>1332</v>
      </c>
      <c r="S678" s="244" t="s">
        <v>191</v>
      </c>
      <c r="T678" s="245" t="s">
        <v>192</v>
      </c>
      <c r="U678" s="222">
        <v>3.0750000000000002</v>
      </c>
      <c r="V678" s="222">
        <f>ROUND(E678*U678,2)</f>
        <v>18.309999999999999</v>
      </c>
      <c r="W678" s="222"/>
      <c r="X678" s="222" t="s">
        <v>523</v>
      </c>
      <c r="Y678" s="213"/>
      <c r="Z678" s="213"/>
      <c r="AA678" s="213"/>
      <c r="AB678" s="213"/>
      <c r="AC678" s="213"/>
      <c r="AD678" s="213"/>
      <c r="AE678" s="213"/>
      <c r="AF678" s="213"/>
      <c r="AG678" s="213" t="s">
        <v>524</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c r="A679" s="224" t="s">
        <v>185</v>
      </c>
      <c r="B679" s="225" t="s">
        <v>127</v>
      </c>
      <c r="C679" s="249" t="s">
        <v>128</v>
      </c>
      <c r="D679" s="226"/>
      <c r="E679" s="227"/>
      <c r="F679" s="228"/>
      <c r="G679" s="228">
        <f>SUMIF(AG680:AG693,"&lt;&gt;NOR",G680:G693)</f>
        <v>0</v>
      </c>
      <c r="H679" s="228"/>
      <c r="I679" s="228">
        <f>SUM(I680:I693)</f>
        <v>0</v>
      </c>
      <c r="J679" s="228"/>
      <c r="K679" s="228">
        <f>SUM(K680:K693)</f>
        <v>0</v>
      </c>
      <c r="L679" s="228"/>
      <c r="M679" s="228">
        <f>SUM(M680:M693)</f>
        <v>0</v>
      </c>
      <c r="N679" s="228"/>
      <c r="O679" s="228">
        <f>SUM(O680:O693)</f>
        <v>42.37</v>
      </c>
      <c r="P679" s="228"/>
      <c r="Q679" s="228">
        <f>SUM(Q680:Q693)</f>
        <v>0</v>
      </c>
      <c r="R679" s="228"/>
      <c r="S679" s="228"/>
      <c r="T679" s="229"/>
      <c r="U679" s="223"/>
      <c r="V679" s="223">
        <f>SUM(V680:V693)</f>
        <v>1212.3500000000001</v>
      </c>
      <c r="W679" s="223"/>
      <c r="X679" s="223"/>
      <c r="AG679" t="s">
        <v>186</v>
      </c>
    </row>
    <row r="680" spans="1:60" ht="22.5" outlineLevel="1">
      <c r="A680" s="239">
        <v>532</v>
      </c>
      <c r="B680" s="240" t="s">
        <v>1690</v>
      </c>
      <c r="C680" s="252" t="s">
        <v>1691</v>
      </c>
      <c r="D680" s="241" t="s">
        <v>243</v>
      </c>
      <c r="E680" s="242">
        <v>2163</v>
      </c>
      <c r="F680" s="243"/>
      <c r="G680" s="244">
        <f>ROUND(E680*F680,2)</f>
        <v>0</v>
      </c>
      <c r="H680" s="243"/>
      <c r="I680" s="244">
        <f>ROUND(E680*H680,2)</f>
        <v>0</v>
      </c>
      <c r="J680" s="243"/>
      <c r="K680" s="244">
        <f>ROUND(E680*J680,2)</f>
        <v>0</v>
      </c>
      <c r="L680" s="244">
        <v>21</v>
      </c>
      <c r="M680" s="244">
        <f>G680*(1+L680/100)</f>
        <v>0</v>
      </c>
      <c r="N680" s="244">
        <v>1.0000000000000001E-5</v>
      </c>
      <c r="O680" s="244">
        <f>ROUND(E680*N680,2)</f>
        <v>0.02</v>
      </c>
      <c r="P680" s="244">
        <v>0</v>
      </c>
      <c r="Q680" s="244">
        <f>ROUND(E680*P680,2)</f>
        <v>0</v>
      </c>
      <c r="R680" s="244" t="s">
        <v>651</v>
      </c>
      <c r="S680" s="244" t="s">
        <v>191</v>
      </c>
      <c r="T680" s="245" t="s">
        <v>192</v>
      </c>
      <c r="U680" s="222">
        <v>0.30299999999999999</v>
      </c>
      <c r="V680" s="222">
        <f>ROUND(E680*U680,2)</f>
        <v>655.39</v>
      </c>
      <c r="W680" s="222"/>
      <c r="X680" s="222" t="s">
        <v>193</v>
      </c>
      <c r="Y680" s="213"/>
      <c r="Z680" s="213"/>
      <c r="AA680" s="213"/>
      <c r="AB680" s="213"/>
      <c r="AC680" s="213"/>
      <c r="AD680" s="213"/>
      <c r="AE680" s="213"/>
      <c r="AF680" s="213"/>
      <c r="AG680" s="213" t="s">
        <v>194</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ht="22.5" outlineLevel="1">
      <c r="A681" s="239">
        <v>533</v>
      </c>
      <c r="B681" s="240" t="s">
        <v>1692</v>
      </c>
      <c r="C681" s="252" t="s">
        <v>1693</v>
      </c>
      <c r="D681" s="241" t="s">
        <v>243</v>
      </c>
      <c r="E681" s="242">
        <v>1081.5</v>
      </c>
      <c r="F681" s="243"/>
      <c r="G681" s="244">
        <f>ROUND(E681*F681,2)</f>
        <v>0</v>
      </c>
      <c r="H681" s="243"/>
      <c r="I681" s="244">
        <f>ROUND(E681*H681,2)</f>
        <v>0</v>
      </c>
      <c r="J681" s="243"/>
      <c r="K681" s="244">
        <f>ROUND(E681*J681,2)</f>
        <v>0</v>
      </c>
      <c r="L681" s="244">
        <v>21</v>
      </c>
      <c r="M681" s="244">
        <f>G681*(1+L681/100)</f>
        <v>0</v>
      </c>
      <c r="N681" s="244">
        <v>0</v>
      </c>
      <c r="O681" s="244">
        <f>ROUND(E681*N681,2)</f>
        <v>0</v>
      </c>
      <c r="P681" s="244">
        <v>0</v>
      </c>
      <c r="Q681" s="244">
        <f>ROUND(E681*P681,2)</f>
        <v>0</v>
      </c>
      <c r="R681" s="244" t="s">
        <v>651</v>
      </c>
      <c r="S681" s="244" t="s">
        <v>191</v>
      </c>
      <c r="T681" s="245" t="s">
        <v>192</v>
      </c>
      <c r="U681" s="222">
        <v>0.29899999999999999</v>
      </c>
      <c r="V681" s="222">
        <f>ROUND(E681*U681,2)</f>
        <v>323.37</v>
      </c>
      <c r="W681" s="222"/>
      <c r="X681" s="222" t="s">
        <v>193</v>
      </c>
      <c r="Y681" s="213"/>
      <c r="Z681" s="213"/>
      <c r="AA681" s="213"/>
      <c r="AB681" s="213"/>
      <c r="AC681" s="213"/>
      <c r="AD681" s="213"/>
      <c r="AE681" s="213"/>
      <c r="AF681" s="213"/>
      <c r="AG681" s="213" t="s">
        <v>194</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1">
      <c r="A682" s="239">
        <v>534</v>
      </c>
      <c r="B682" s="240" t="s">
        <v>1694</v>
      </c>
      <c r="C682" s="252" t="s">
        <v>1695</v>
      </c>
      <c r="D682" s="241" t="s">
        <v>189</v>
      </c>
      <c r="E682" s="242">
        <v>44.341500000000003</v>
      </c>
      <c r="F682" s="243"/>
      <c r="G682" s="244">
        <f>ROUND(E682*F682,2)</f>
        <v>0</v>
      </c>
      <c r="H682" s="243"/>
      <c r="I682" s="244">
        <f>ROUND(E682*H682,2)</f>
        <v>0</v>
      </c>
      <c r="J682" s="243"/>
      <c r="K682" s="244">
        <f>ROUND(E682*J682,2)</f>
        <v>0</v>
      </c>
      <c r="L682" s="244">
        <v>21</v>
      </c>
      <c r="M682" s="244">
        <f>G682*(1+L682/100)</f>
        <v>0</v>
      </c>
      <c r="N682" s="244">
        <v>2.9499999999999999E-3</v>
      </c>
      <c r="O682" s="244">
        <f>ROUND(E682*N682,2)</f>
        <v>0.13</v>
      </c>
      <c r="P682" s="244">
        <v>0</v>
      </c>
      <c r="Q682" s="244">
        <f>ROUND(E682*P682,2)</f>
        <v>0</v>
      </c>
      <c r="R682" s="244" t="s">
        <v>651</v>
      </c>
      <c r="S682" s="244" t="s">
        <v>191</v>
      </c>
      <c r="T682" s="245" t="s">
        <v>192</v>
      </c>
      <c r="U682" s="222">
        <v>0</v>
      </c>
      <c r="V682" s="222">
        <f>ROUND(E682*U682,2)</f>
        <v>0</v>
      </c>
      <c r="W682" s="222"/>
      <c r="X682" s="222" t="s">
        <v>193</v>
      </c>
      <c r="Y682" s="213"/>
      <c r="Z682" s="213"/>
      <c r="AA682" s="213"/>
      <c r="AB682" s="213"/>
      <c r="AC682" s="213"/>
      <c r="AD682" s="213"/>
      <c r="AE682" s="213"/>
      <c r="AF682" s="213"/>
      <c r="AG682" s="213" t="s">
        <v>194</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ht="22.5" outlineLevel="1">
      <c r="A683" s="239">
        <v>535</v>
      </c>
      <c r="B683" s="240" t="s">
        <v>649</v>
      </c>
      <c r="C683" s="252" t="s">
        <v>650</v>
      </c>
      <c r="D683" s="241" t="s">
        <v>243</v>
      </c>
      <c r="E683" s="242">
        <v>477.83256</v>
      </c>
      <c r="F683" s="243"/>
      <c r="G683" s="244">
        <f>ROUND(E683*F683,2)</f>
        <v>0</v>
      </c>
      <c r="H683" s="243"/>
      <c r="I683" s="244">
        <f>ROUND(E683*H683,2)</f>
        <v>0</v>
      </c>
      <c r="J683" s="243"/>
      <c r="K683" s="244">
        <f>ROUND(E683*J683,2)</f>
        <v>0</v>
      </c>
      <c r="L683" s="244">
        <v>21</v>
      </c>
      <c r="M683" s="244">
        <f>G683*(1+L683/100)</f>
        <v>0</v>
      </c>
      <c r="N683" s="244">
        <v>6.0000000000000002E-5</v>
      </c>
      <c r="O683" s="244">
        <f>ROUND(E683*N683,2)</f>
        <v>0.03</v>
      </c>
      <c r="P683" s="244">
        <v>0</v>
      </c>
      <c r="Q683" s="244">
        <f>ROUND(E683*P683,2)</f>
        <v>0</v>
      </c>
      <c r="R683" s="244" t="s">
        <v>651</v>
      </c>
      <c r="S683" s="244" t="s">
        <v>191</v>
      </c>
      <c r="T683" s="245" t="s">
        <v>192</v>
      </c>
      <c r="U683" s="222">
        <v>0</v>
      </c>
      <c r="V683" s="222">
        <f>ROUND(E683*U683,2)</f>
        <v>0</v>
      </c>
      <c r="W683" s="222"/>
      <c r="X683" s="222" t="s">
        <v>193</v>
      </c>
      <c r="Y683" s="213"/>
      <c r="Z683" s="213"/>
      <c r="AA683" s="213"/>
      <c r="AB683" s="213"/>
      <c r="AC683" s="213"/>
      <c r="AD683" s="213"/>
      <c r="AE683" s="213"/>
      <c r="AF683" s="213"/>
      <c r="AG683" s="213" t="s">
        <v>194</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39">
        <v>536</v>
      </c>
      <c r="B684" s="240" t="s">
        <v>652</v>
      </c>
      <c r="C684" s="252" t="s">
        <v>653</v>
      </c>
      <c r="D684" s="241" t="s">
        <v>243</v>
      </c>
      <c r="E684" s="242">
        <v>119.196</v>
      </c>
      <c r="F684" s="243"/>
      <c r="G684" s="244">
        <f>ROUND(E684*F684,2)</f>
        <v>0</v>
      </c>
      <c r="H684" s="243"/>
      <c r="I684" s="244">
        <f>ROUND(E684*H684,2)</f>
        <v>0</v>
      </c>
      <c r="J684" s="243"/>
      <c r="K684" s="244">
        <f>ROUND(E684*J684,2)</f>
        <v>0</v>
      </c>
      <c r="L684" s="244">
        <v>21</v>
      </c>
      <c r="M684" s="244">
        <f>G684*(1+L684/100)</f>
        <v>0</v>
      </c>
      <c r="N684" s="244">
        <v>1.7000000000000001E-4</v>
      </c>
      <c r="O684" s="244">
        <f>ROUND(E684*N684,2)</f>
        <v>0.02</v>
      </c>
      <c r="P684" s="244">
        <v>0</v>
      </c>
      <c r="Q684" s="244">
        <f>ROUND(E684*P684,2)</f>
        <v>0</v>
      </c>
      <c r="R684" s="244" t="s">
        <v>654</v>
      </c>
      <c r="S684" s="244" t="s">
        <v>191</v>
      </c>
      <c r="T684" s="245" t="s">
        <v>192</v>
      </c>
      <c r="U684" s="222">
        <v>0.79300000000000004</v>
      </c>
      <c r="V684" s="222">
        <f>ROUND(E684*U684,2)</f>
        <v>94.52</v>
      </c>
      <c r="W684" s="222"/>
      <c r="X684" s="222" t="s">
        <v>193</v>
      </c>
      <c r="Y684" s="213"/>
      <c r="Z684" s="213"/>
      <c r="AA684" s="213"/>
      <c r="AB684" s="213"/>
      <c r="AC684" s="213"/>
      <c r="AD684" s="213"/>
      <c r="AE684" s="213"/>
      <c r="AF684" s="213"/>
      <c r="AG684" s="213" t="s">
        <v>194</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ht="22.5" outlineLevel="1">
      <c r="A685" s="239">
        <v>537</v>
      </c>
      <c r="B685" s="240" t="s">
        <v>655</v>
      </c>
      <c r="C685" s="252" t="s">
        <v>656</v>
      </c>
      <c r="D685" s="241" t="s">
        <v>364</v>
      </c>
      <c r="E685" s="242">
        <v>376.16500000000002</v>
      </c>
      <c r="F685" s="243"/>
      <c r="G685" s="244">
        <f>ROUND(E685*F685,2)</f>
        <v>0</v>
      </c>
      <c r="H685" s="243"/>
      <c r="I685" s="244">
        <f>ROUND(E685*H685,2)</f>
        <v>0</v>
      </c>
      <c r="J685" s="243"/>
      <c r="K685" s="244">
        <f>ROUND(E685*J685,2)</f>
        <v>0</v>
      </c>
      <c r="L685" s="244">
        <v>21</v>
      </c>
      <c r="M685" s="244">
        <f>G685*(1+L685/100)</f>
        <v>0</v>
      </c>
      <c r="N685" s="244">
        <v>1.8000000000000001E-4</v>
      </c>
      <c r="O685" s="244">
        <f>ROUND(E685*N685,2)</f>
        <v>7.0000000000000007E-2</v>
      </c>
      <c r="P685" s="244">
        <v>0</v>
      </c>
      <c r="Q685" s="244">
        <f>ROUND(E685*P685,2)</f>
        <v>0</v>
      </c>
      <c r="R685" s="244" t="s">
        <v>654</v>
      </c>
      <c r="S685" s="244" t="s">
        <v>191</v>
      </c>
      <c r="T685" s="245" t="s">
        <v>192</v>
      </c>
      <c r="U685" s="222">
        <v>0.17249999999999999</v>
      </c>
      <c r="V685" s="222">
        <f>ROUND(E685*U685,2)</f>
        <v>64.89</v>
      </c>
      <c r="W685" s="222"/>
      <c r="X685" s="222" t="s">
        <v>193</v>
      </c>
      <c r="Y685" s="213"/>
      <c r="Z685" s="213"/>
      <c r="AA685" s="213"/>
      <c r="AB685" s="213"/>
      <c r="AC685" s="213"/>
      <c r="AD685" s="213"/>
      <c r="AE685" s="213"/>
      <c r="AF685" s="213"/>
      <c r="AG685" s="213" t="s">
        <v>194</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39">
        <v>538</v>
      </c>
      <c r="B686" s="240" t="s">
        <v>1696</v>
      </c>
      <c r="C686" s="252" t="s">
        <v>1697</v>
      </c>
      <c r="D686" s="241" t="s">
        <v>243</v>
      </c>
      <c r="E686" s="242">
        <v>1081.5</v>
      </c>
      <c r="F686" s="243"/>
      <c r="G686" s="244">
        <f>ROUND(E686*F686,2)</f>
        <v>0</v>
      </c>
      <c r="H686" s="243"/>
      <c r="I686" s="244">
        <f>ROUND(E686*H686,2)</f>
        <v>0</v>
      </c>
      <c r="J686" s="243"/>
      <c r="K686" s="244">
        <f>ROUND(E686*J686,2)</f>
        <v>0</v>
      </c>
      <c r="L686" s="244">
        <v>21</v>
      </c>
      <c r="M686" s="244">
        <f>G686*(1+L686/100)</f>
        <v>0</v>
      </c>
      <c r="N686" s="244">
        <v>0.01</v>
      </c>
      <c r="O686" s="244">
        <f>ROUND(E686*N686,2)</f>
        <v>10.82</v>
      </c>
      <c r="P686" s="244">
        <v>0</v>
      </c>
      <c r="Q686" s="244">
        <f>ROUND(E686*P686,2)</f>
        <v>0</v>
      </c>
      <c r="R686" s="244"/>
      <c r="S686" s="244" t="s">
        <v>400</v>
      </c>
      <c r="T686" s="245" t="s">
        <v>401</v>
      </c>
      <c r="U686" s="222">
        <v>0</v>
      </c>
      <c r="V686" s="222">
        <f>ROUND(E686*U686,2)</f>
        <v>0</v>
      </c>
      <c r="W686" s="222"/>
      <c r="X686" s="222" t="s">
        <v>193</v>
      </c>
      <c r="Y686" s="213"/>
      <c r="Z686" s="213"/>
      <c r="AA686" s="213"/>
      <c r="AB686" s="213"/>
      <c r="AC686" s="213"/>
      <c r="AD686" s="213"/>
      <c r="AE686" s="213"/>
      <c r="AF686" s="213"/>
      <c r="AG686" s="213" t="s">
        <v>194</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39">
        <v>539</v>
      </c>
      <c r="B687" s="240" t="s">
        <v>1698</v>
      </c>
      <c r="C687" s="252" t="s">
        <v>1699</v>
      </c>
      <c r="D687" s="241" t="s">
        <v>364</v>
      </c>
      <c r="E687" s="242">
        <v>1892.625</v>
      </c>
      <c r="F687" s="243"/>
      <c r="G687" s="244">
        <f>ROUND(E687*F687,2)</f>
        <v>0</v>
      </c>
      <c r="H687" s="243"/>
      <c r="I687" s="244">
        <f>ROUND(E687*H687,2)</f>
        <v>0</v>
      </c>
      <c r="J687" s="243"/>
      <c r="K687" s="244">
        <f>ROUND(E687*J687,2)</f>
        <v>0</v>
      </c>
      <c r="L687" s="244">
        <v>21</v>
      </c>
      <c r="M687" s="244">
        <f>G687*(1+L687/100)</f>
        <v>0</v>
      </c>
      <c r="N687" s="244">
        <v>1.32E-3</v>
      </c>
      <c r="O687" s="244">
        <f>ROUND(E687*N687,2)</f>
        <v>2.5</v>
      </c>
      <c r="P687" s="244">
        <v>0</v>
      </c>
      <c r="Q687" s="244">
        <f>ROUND(E687*P687,2)</f>
        <v>0</v>
      </c>
      <c r="R687" s="244" t="s">
        <v>340</v>
      </c>
      <c r="S687" s="244" t="s">
        <v>191</v>
      </c>
      <c r="T687" s="245" t="s">
        <v>192</v>
      </c>
      <c r="U687" s="222">
        <v>0</v>
      </c>
      <c r="V687" s="222">
        <f>ROUND(E687*U687,2)</f>
        <v>0</v>
      </c>
      <c r="W687" s="222"/>
      <c r="X687" s="222" t="s">
        <v>341</v>
      </c>
      <c r="Y687" s="213"/>
      <c r="Z687" s="213"/>
      <c r="AA687" s="213"/>
      <c r="AB687" s="213"/>
      <c r="AC687" s="213"/>
      <c r="AD687" s="213"/>
      <c r="AE687" s="213"/>
      <c r="AF687" s="213"/>
      <c r="AG687" s="213" t="s">
        <v>342</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1">
      <c r="A688" s="239">
        <v>540</v>
      </c>
      <c r="B688" s="240" t="s">
        <v>657</v>
      </c>
      <c r="C688" s="252" t="s">
        <v>658</v>
      </c>
      <c r="D688" s="241" t="s">
        <v>364</v>
      </c>
      <c r="E688" s="242">
        <v>413.78149999999999</v>
      </c>
      <c r="F688" s="243"/>
      <c r="G688" s="244">
        <f>ROUND(E688*F688,2)</f>
        <v>0</v>
      </c>
      <c r="H688" s="243"/>
      <c r="I688" s="244">
        <f>ROUND(E688*H688,2)</f>
        <v>0</v>
      </c>
      <c r="J688" s="243"/>
      <c r="K688" s="244">
        <f>ROUND(E688*J688,2)</f>
        <v>0</v>
      </c>
      <c r="L688" s="244">
        <v>21</v>
      </c>
      <c r="M688" s="244">
        <f>G688*(1+L688/100)</f>
        <v>0</v>
      </c>
      <c r="N688" s="244">
        <v>1.7600000000000001E-3</v>
      </c>
      <c r="O688" s="244">
        <f>ROUND(E688*N688,2)</f>
        <v>0.73</v>
      </c>
      <c r="P688" s="244">
        <v>0</v>
      </c>
      <c r="Q688" s="244">
        <f>ROUND(E688*P688,2)</f>
        <v>0</v>
      </c>
      <c r="R688" s="244" t="s">
        <v>340</v>
      </c>
      <c r="S688" s="244" t="s">
        <v>191</v>
      </c>
      <c r="T688" s="245" t="s">
        <v>192</v>
      </c>
      <c r="U688" s="222">
        <v>0</v>
      </c>
      <c r="V688" s="222">
        <f>ROUND(E688*U688,2)</f>
        <v>0</v>
      </c>
      <c r="W688" s="222"/>
      <c r="X688" s="222" t="s">
        <v>341</v>
      </c>
      <c r="Y688" s="213"/>
      <c r="Z688" s="213"/>
      <c r="AA688" s="213"/>
      <c r="AB688" s="213"/>
      <c r="AC688" s="213"/>
      <c r="AD688" s="213"/>
      <c r="AE688" s="213"/>
      <c r="AF688" s="213"/>
      <c r="AG688" s="213" t="s">
        <v>342</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ht="22.5" outlineLevel="1">
      <c r="A689" s="239">
        <v>541</v>
      </c>
      <c r="B689" s="240" t="s">
        <v>1700</v>
      </c>
      <c r="C689" s="252" t="s">
        <v>1701</v>
      </c>
      <c r="D689" s="241" t="s">
        <v>243</v>
      </c>
      <c r="E689" s="242">
        <v>1135.575</v>
      </c>
      <c r="F689" s="243"/>
      <c r="G689" s="244">
        <f>ROUND(E689*F689,2)</f>
        <v>0</v>
      </c>
      <c r="H689" s="243"/>
      <c r="I689" s="244">
        <f>ROUND(E689*H689,2)</f>
        <v>0</v>
      </c>
      <c r="J689" s="243"/>
      <c r="K689" s="244">
        <f>ROUND(E689*J689,2)</f>
        <v>0</v>
      </c>
      <c r="L689" s="244">
        <v>21</v>
      </c>
      <c r="M689" s="244">
        <f>G689*(1+L689/100)</f>
        <v>0</v>
      </c>
      <c r="N689" s="244">
        <v>9.4999999999999998E-3</v>
      </c>
      <c r="O689" s="244">
        <f>ROUND(E689*N689,2)</f>
        <v>10.79</v>
      </c>
      <c r="P689" s="244">
        <v>0</v>
      </c>
      <c r="Q689" s="244">
        <f>ROUND(E689*P689,2)</f>
        <v>0</v>
      </c>
      <c r="R689" s="244" t="s">
        <v>340</v>
      </c>
      <c r="S689" s="244" t="s">
        <v>191</v>
      </c>
      <c r="T689" s="245" t="s">
        <v>192</v>
      </c>
      <c r="U689" s="222">
        <v>0</v>
      </c>
      <c r="V689" s="222">
        <f>ROUND(E689*U689,2)</f>
        <v>0</v>
      </c>
      <c r="W689" s="222"/>
      <c r="X689" s="222" t="s">
        <v>341</v>
      </c>
      <c r="Y689" s="213"/>
      <c r="Z689" s="213"/>
      <c r="AA689" s="213"/>
      <c r="AB689" s="213"/>
      <c r="AC689" s="213"/>
      <c r="AD689" s="213"/>
      <c r="AE689" s="213"/>
      <c r="AF689" s="213"/>
      <c r="AG689" s="213" t="s">
        <v>342</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ht="22.5" outlineLevel="1">
      <c r="A690" s="239">
        <v>542</v>
      </c>
      <c r="B690" s="240" t="s">
        <v>659</v>
      </c>
      <c r="C690" s="252" t="s">
        <v>660</v>
      </c>
      <c r="D690" s="241" t="s">
        <v>243</v>
      </c>
      <c r="E690" s="242">
        <v>131.1156</v>
      </c>
      <c r="F690" s="243"/>
      <c r="G690" s="244">
        <f>ROUND(E690*F690,2)</f>
        <v>0</v>
      </c>
      <c r="H690" s="243"/>
      <c r="I690" s="244">
        <f>ROUND(E690*H690,2)</f>
        <v>0</v>
      </c>
      <c r="J690" s="243"/>
      <c r="K690" s="244">
        <f>ROUND(E690*J690,2)</f>
        <v>0</v>
      </c>
      <c r="L690" s="244">
        <v>21</v>
      </c>
      <c r="M690" s="244">
        <f>G690*(1+L690/100)</f>
        <v>0</v>
      </c>
      <c r="N690" s="244">
        <v>1.1299999999999999E-2</v>
      </c>
      <c r="O690" s="244">
        <f>ROUND(E690*N690,2)</f>
        <v>1.48</v>
      </c>
      <c r="P690" s="244">
        <v>0</v>
      </c>
      <c r="Q690" s="244">
        <f>ROUND(E690*P690,2)</f>
        <v>0</v>
      </c>
      <c r="R690" s="244" t="s">
        <v>340</v>
      </c>
      <c r="S690" s="244" t="s">
        <v>191</v>
      </c>
      <c r="T690" s="245" t="s">
        <v>192</v>
      </c>
      <c r="U690" s="222">
        <v>0</v>
      </c>
      <c r="V690" s="222">
        <f>ROUND(E690*U690,2)</f>
        <v>0</v>
      </c>
      <c r="W690" s="222"/>
      <c r="X690" s="222" t="s">
        <v>341</v>
      </c>
      <c r="Y690" s="213"/>
      <c r="Z690" s="213"/>
      <c r="AA690" s="213"/>
      <c r="AB690" s="213"/>
      <c r="AC690" s="213"/>
      <c r="AD690" s="213"/>
      <c r="AE690" s="213"/>
      <c r="AF690" s="213"/>
      <c r="AG690" s="213" t="s">
        <v>342</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ht="22.5" outlineLevel="1">
      <c r="A691" s="239">
        <v>543</v>
      </c>
      <c r="B691" s="240" t="s">
        <v>1702</v>
      </c>
      <c r="C691" s="252" t="s">
        <v>1703</v>
      </c>
      <c r="D691" s="241" t="s">
        <v>243</v>
      </c>
      <c r="E691" s="242">
        <v>1135.575</v>
      </c>
      <c r="F691" s="243"/>
      <c r="G691" s="244">
        <f>ROUND(E691*F691,2)</f>
        <v>0</v>
      </c>
      <c r="H691" s="243"/>
      <c r="I691" s="244">
        <f>ROUND(E691*H691,2)</f>
        <v>0</v>
      </c>
      <c r="J691" s="243"/>
      <c r="K691" s="244">
        <f>ROUND(E691*J691,2)</f>
        <v>0</v>
      </c>
      <c r="L691" s="244">
        <v>21</v>
      </c>
      <c r="M691" s="244">
        <f>G691*(1+L691/100)</f>
        <v>0</v>
      </c>
      <c r="N691" s="244">
        <v>1.3899999999999999E-2</v>
      </c>
      <c r="O691" s="244">
        <f>ROUND(E691*N691,2)</f>
        <v>15.78</v>
      </c>
      <c r="P691" s="244">
        <v>0</v>
      </c>
      <c r="Q691" s="244">
        <f>ROUND(E691*P691,2)</f>
        <v>0</v>
      </c>
      <c r="R691" s="244" t="s">
        <v>340</v>
      </c>
      <c r="S691" s="244" t="s">
        <v>191</v>
      </c>
      <c r="T691" s="245" t="s">
        <v>192</v>
      </c>
      <c r="U691" s="222">
        <v>0</v>
      </c>
      <c r="V691" s="222">
        <f>ROUND(E691*U691,2)</f>
        <v>0</v>
      </c>
      <c r="W691" s="222"/>
      <c r="X691" s="222" t="s">
        <v>341</v>
      </c>
      <c r="Y691" s="213"/>
      <c r="Z691" s="213"/>
      <c r="AA691" s="213"/>
      <c r="AB691" s="213"/>
      <c r="AC691" s="213"/>
      <c r="AD691" s="213"/>
      <c r="AE691" s="213"/>
      <c r="AF691" s="213"/>
      <c r="AG691" s="213" t="s">
        <v>342</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30">
        <v>544</v>
      </c>
      <c r="B692" s="231" t="s">
        <v>661</v>
      </c>
      <c r="C692" s="250" t="s">
        <v>662</v>
      </c>
      <c r="D692" s="232" t="s">
        <v>258</v>
      </c>
      <c r="E692" s="233">
        <v>42.364660000000001</v>
      </c>
      <c r="F692" s="234"/>
      <c r="G692" s="235">
        <f>ROUND(E692*F692,2)</f>
        <v>0</v>
      </c>
      <c r="H692" s="234"/>
      <c r="I692" s="235">
        <f>ROUND(E692*H692,2)</f>
        <v>0</v>
      </c>
      <c r="J692" s="234"/>
      <c r="K692" s="235">
        <f>ROUND(E692*J692,2)</f>
        <v>0</v>
      </c>
      <c r="L692" s="235">
        <v>21</v>
      </c>
      <c r="M692" s="235">
        <f>G692*(1+L692/100)</f>
        <v>0</v>
      </c>
      <c r="N692" s="235">
        <v>0</v>
      </c>
      <c r="O692" s="235">
        <f>ROUND(E692*N692,2)</f>
        <v>0</v>
      </c>
      <c r="P692" s="235">
        <v>0</v>
      </c>
      <c r="Q692" s="235">
        <f>ROUND(E692*P692,2)</f>
        <v>0</v>
      </c>
      <c r="R692" s="235" t="s">
        <v>651</v>
      </c>
      <c r="S692" s="235" t="s">
        <v>191</v>
      </c>
      <c r="T692" s="236" t="s">
        <v>192</v>
      </c>
      <c r="U692" s="222">
        <v>1.7509999999999999</v>
      </c>
      <c r="V692" s="222">
        <f>ROUND(E692*U692,2)</f>
        <v>74.180000000000007</v>
      </c>
      <c r="W692" s="222"/>
      <c r="X692" s="222" t="s">
        <v>523</v>
      </c>
      <c r="Y692" s="213"/>
      <c r="Z692" s="213"/>
      <c r="AA692" s="213"/>
      <c r="AB692" s="213"/>
      <c r="AC692" s="213"/>
      <c r="AD692" s="213"/>
      <c r="AE692" s="213"/>
      <c r="AF692" s="213"/>
      <c r="AG692" s="213" t="s">
        <v>524</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c r="A693" s="220"/>
      <c r="B693" s="221"/>
      <c r="C693" s="251" t="s">
        <v>576</v>
      </c>
      <c r="D693" s="238"/>
      <c r="E693" s="238"/>
      <c r="F693" s="238"/>
      <c r="G693" s="238"/>
      <c r="H693" s="222"/>
      <c r="I693" s="222"/>
      <c r="J693" s="222"/>
      <c r="K693" s="222"/>
      <c r="L693" s="222"/>
      <c r="M693" s="222"/>
      <c r="N693" s="222"/>
      <c r="O693" s="222"/>
      <c r="P693" s="222"/>
      <c r="Q693" s="222"/>
      <c r="R693" s="222"/>
      <c r="S693" s="222"/>
      <c r="T693" s="222"/>
      <c r="U693" s="222"/>
      <c r="V693" s="222"/>
      <c r="W693" s="222"/>
      <c r="X693" s="222"/>
      <c r="Y693" s="213"/>
      <c r="Z693" s="213"/>
      <c r="AA693" s="213"/>
      <c r="AB693" s="213"/>
      <c r="AC693" s="213"/>
      <c r="AD693" s="213"/>
      <c r="AE693" s="213"/>
      <c r="AF693" s="213"/>
      <c r="AG693" s="213" t="s">
        <v>196</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c r="A694" s="224" t="s">
        <v>185</v>
      </c>
      <c r="B694" s="225" t="s">
        <v>129</v>
      </c>
      <c r="C694" s="249" t="s">
        <v>130</v>
      </c>
      <c r="D694" s="226"/>
      <c r="E694" s="227"/>
      <c r="F694" s="228"/>
      <c r="G694" s="228">
        <f>SUMIF(AG695:AG707,"&lt;&gt;NOR",G695:G707)</f>
        <v>0</v>
      </c>
      <c r="H694" s="228"/>
      <c r="I694" s="228">
        <f>SUM(I695:I707)</f>
        <v>0</v>
      </c>
      <c r="J694" s="228"/>
      <c r="K694" s="228">
        <f>SUM(K695:K707)</f>
        <v>0</v>
      </c>
      <c r="L694" s="228"/>
      <c r="M694" s="228">
        <f>SUM(M695:M707)</f>
        <v>0</v>
      </c>
      <c r="N694" s="228"/>
      <c r="O694" s="228">
        <f>SUM(O695:O707)</f>
        <v>1.72</v>
      </c>
      <c r="P694" s="228"/>
      <c r="Q694" s="228">
        <f>SUM(Q695:Q707)</f>
        <v>0</v>
      </c>
      <c r="R694" s="228"/>
      <c r="S694" s="228"/>
      <c r="T694" s="229"/>
      <c r="U694" s="223"/>
      <c r="V694" s="223">
        <f>SUM(V695:V707)</f>
        <v>374.02</v>
      </c>
      <c r="W694" s="223"/>
      <c r="X694" s="223"/>
      <c r="AG694" t="s">
        <v>186</v>
      </c>
    </row>
    <row r="695" spans="1:60" outlineLevel="1">
      <c r="A695" s="239">
        <v>545</v>
      </c>
      <c r="B695" s="240" t="s">
        <v>663</v>
      </c>
      <c r="C695" s="252" t="s">
        <v>664</v>
      </c>
      <c r="D695" s="241" t="s">
        <v>300</v>
      </c>
      <c r="E695" s="242">
        <v>8</v>
      </c>
      <c r="F695" s="243"/>
      <c r="G695" s="244">
        <f>ROUND(E695*F695,2)</f>
        <v>0</v>
      </c>
      <c r="H695" s="243"/>
      <c r="I695" s="244">
        <f>ROUND(E695*H695,2)</f>
        <v>0</v>
      </c>
      <c r="J695" s="243"/>
      <c r="K695" s="244">
        <f>ROUND(E695*J695,2)</f>
        <v>0</v>
      </c>
      <c r="L695" s="244">
        <v>21</v>
      </c>
      <c r="M695" s="244">
        <f>G695*(1+L695/100)</f>
        <v>0</v>
      </c>
      <c r="N695" s="244">
        <v>3.0000000000000001E-5</v>
      </c>
      <c r="O695" s="244">
        <f>ROUND(E695*N695,2)</f>
        <v>0</v>
      </c>
      <c r="P695" s="244">
        <v>0</v>
      </c>
      <c r="Q695" s="244">
        <f>ROUND(E695*P695,2)</f>
        <v>0</v>
      </c>
      <c r="R695" s="244" t="s">
        <v>488</v>
      </c>
      <c r="S695" s="244" t="s">
        <v>191</v>
      </c>
      <c r="T695" s="245" t="s">
        <v>192</v>
      </c>
      <c r="U695" s="222">
        <v>0.14949999999999999</v>
      </c>
      <c r="V695" s="222">
        <f>ROUND(E695*U695,2)</f>
        <v>1.2</v>
      </c>
      <c r="W695" s="222"/>
      <c r="X695" s="222" t="s">
        <v>193</v>
      </c>
      <c r="Y695" s="213"/>
      <c r="Z695" s="213"/>
      <c r="AA695" s="213"/>
      <c r="AB695" s="213"/>
      <c r="AC695" s="213"/>
      <c r="AD695" s="213"/>
      <c r="AE695" s="213"/>
      <c r="AF695" s="213"/>
      <c r="AG695" s="213" t="s">
        <v>194</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ht="22.5" outlineLevel="1">
      <c r="A696" s="230">
        <v>546</v>
      </c>
      <c r="B696" s="231" t="s">
        <v>1704</v>
      </c>
      <c r="C696" s="250" t="s">
        <v>1705</v>
      </c>
      <c r="D696" s="232" t="s">
        <v>364</v>
      </c>
      <c r="E696" s="233">
        <v>57</v>
      </c>
      <c r="F696" s="234"/>
      <c r="G696" s="235">
        <f>ROUND(E696*F696,2)</f>
        <v>0</v>
      </c>
      <c r="H696" s="234"/>
      <c r="I696" s="235">
        <f>ROUND(E696*H696,2)</f>
        <v>0</v>
      </c>
      <c r="J696" s="234"/>
      <c r="K696" s="235">
        <f>ROUND(E696*J696,2)</f>
        <v>0</v>
      </c>
      <c r="L696" s="235">
        <v>21</v>
      </c>
      <c r="M696" s="235">
        <f>G696*(1+L696/100)</f>
        <v>0</v>
      </c>
      <c r="N696" s="235">
        <v>1.58E-3</v>
      </c>
      <c r="O696" s="235">
        <f>ROUND(E696*N696,2)</f>
        <v>0.09</v>
      </c>
      <c r="P696" s="235">
        <v>0</v>
      </c>
      <c r="Q696" s="235">
        <f>ROUND(E696*P696,2)</f>
        <v>0</v>
      </c>
      <c r="R696" s="235" t="s">
        <v>488</v>
      </c>
      <c r="S696" s="235" t="s">
        <v>191</v>
      </c>
      <c r="T696" s="236" t="s">
        <v>192</v>
      </c>
      <c r="U696" s="222">
        <v>0.93955999999999995</v>
      </c>
      <c r="V696" s="222">
        <f>ROUND(E696*U696,2)</f>
        <v>53.55</v>
      </c>
      <c r="W696" s="222"/>
      <c r="X696" s="222" t="s">
        <v>193</v>
      </c>
      <c r="Y696" s="213"/>
      <c r="Z696" s="213"/>
      <c r="AA696" s="213"/>
      <c r="AB696" s="213"/>
      <c r="AC696" s="213"/>
      <c r="AD696" s="213"/>
      <c r="AE696" s="213"/>
      <c r="AF696" s="213"/>
      <c r="AG696" s="213" t="s">
        <v>194</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20"/>
      <c r="B697" s="221"/>
      <c r="C697" s="251" t="s">
        <v>667</v>
      </c>
      <c r="D697" s="238"/>
      <c r="E697" s="238"/>
      <c r="F697" s="238"/>
      <c r="G697" s="238"/>
      <c r="H697" s="222"/>
      <c r="I697" s="222"/>
      <c r="J697" s="222"/>
      <c r="K697" s="222"/>
      <c r="L697" s="222"/>
      <c r="M697" s="222"/>
      <c r="N697" s="222"/>
      <c r="O697" s="222"/>
      <c r="P697" s="222"/>
      <c r="Q697" s="222"/>
      <c r="R697" s="222"/>
      <c r="S697" s="222"/>
      <c r="T697" s="222"/>
      <c r="U697" s="222"/>
      <c r="V697" s="222"/>
      <c r="W697" s="222"/>
      <c r="X697" s="222"/>
      <c r="Y697" s="213"/>
      <c r="Z697" s="213"/>
      <c r="AA697" s="213"/>
      <c r="AB697" s="213"/>
      <c r="AC697" s="213"/>
      <c r="AD697" s="213"/>
      <c r="AE697" s="213"/>
      <c r="AF697" s="213"/>
      <c r="AG697" s="213" t="s">
        <v>196</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ht="22.5" outlineLevel="1">
      <c r="A698" s="239">
        <v>547</v>
      </c>
      <c r="B698" s="240" t="s">
        <v>1706</v>
      </c>
      <c r="C698" s="252" t="s">
        <v>1707</v>
      </c>
      <c r="D698" s="241" t="s">
        <v>364</v>
      </c>
      <c r="E698" s="242">
        <v>28</v>
      </c>
      <c r="F698" s="243"/>
      <c r="G698" s="244">
        <f>ROUND(E698*F698,2)</f>
        <v>0</v>
      </c>
      <c r="H698" s="243"/>
      <c r="I698" s="244">
        <f>ROUND(E698*H698,2)</f>
        <v>0</v>
      </c>
      <c r="J698" s="243"/>
      <c r="K698" s="244">
        <f>ROUND(E698*J698,2)</f>
        <v>0</v>
      </c>
      <c r="L698" s="244">
        <v>21</v>
      </c>
      <c r="M698" s="244">
        <f>G698*(1+L698/100)</f>
        <v>0</v>
      </c>
      <c r="N698" s="244">
        <v>1.58E-3</v>
      </c>
      <c r="O698" s="244">
        <f>ROUND(E698*N698,2)</f>
        <v>0.04</v>
      </c>
      <c r="P698" s="244">
        <v>0</v>
      </c>
      <c r="Q698" s="244">
        <f>ROUND(E698*P698,2)</f>
        <v>0</v>
      </c>
      <c r="R698" s="244" t="s">
        <v>488</v>
      </c>
      <c r="S698" s="244" t="s">
        <v>191</v>
      </c>
      <c r="T698" s="245" t="s">
        <v>192</v>
      </c>
      <c r="U698" s="222">
        <v>0.69450000000000001</v>
      </c>
      <c r="V698" s="222">
        <f>ROUND(E698*U698,2)</f>
        <v>19.45</v>
      </c>
      <c r="W698" s="222"/>
      <c r="X698" s="222" t="s">
        <v>193</v>
      </c>
      <c r="Y698" s="213"/>
      <c r="Z698" s="213"/>
      <c r="AA698" s="213"/>
      <c r="AB698" s="213"/>
      <c r="AC698" s="213"/>
      <c r="AD698" s="213"/>
      <c r="AE698" s="213"/>
      <c r="AF698" s="213"/>
      <c r="AG698" s="213" t="s">
        <v>194</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ht="22.5" outlineLevel="1">
      <c r="A699" s="230">
        <v>548</v>
      </c>
      <c r="B699" s="231" t="s">
        <v>1708</v>
      </c>
      <c r="C699" s="250" t="s">
        <v>1709</v>
      </c>
      <c r="D699" s="232" t="s">
        <v>364</v>
      </c>
      <c r="E699" s="233">
        <v>90.4</v>
      </c>
      <c r="F699" s="234"/>
      <c r="G699" s="235">
        <f>ROUND(E699*F699,2)</f>
        <v>0</v>
      </c>
      <c r="H699" s="234"/>
      <c r="I699" s="235">
        <f>ROUND(E699*H699,2)</f>
        <v>0</v>
      </c>
      <c r="J699" s="234"/>
      <c r="K699" s="235">
        <f>ROUND(E699*J699,2)</f>
        <v>0</v>
      </c>
      <c r="L699" s="235">
        <v>21</v>
      </c>
      <c r="M699" s="235">
        <f>G699*(1+L699/100)</f>
        <v>0</v>
      </c>
      <c r="N699" s="235">
        <v>3.0400000000000002E-3</v>
      </c>
      <c r="O699" s="235">
        <f>ROUND(E699*N699,2)</f>
        <v>0.27</v>
      </c>
      <c r="P699" s="235">
        <v>0</v>
      </c>
      <c r="Q699" s="235">
        <f>ROUND(E699*P699,2)</f>
        <v>0</v>
      </c>
      <c r="R699" s="235" t="s">
        <v>488</v>
      </c>
      <c r="S699" s="235" t="s">
        <v>191</v>
      </c>
      <c r="T699" s="236" t="s">
        <v>192</v>
      </c>
      <c r="U699" s="222">
        <v>0.98111000000000004</v>
      </c>
      <c r="V699" s="222">
        <f>ROUND(E699*U699,2)</f>
        <v>88.69</v>
      </c>
      <c r="W699" s="222"/>
      <c r="X699" s="222" t="s">
        <v>193</v>
      </c>
      <c r="Y699" s="213"/>
      <c r="Z699" s="213"/>
      <c r="AA699" s="213"/>
      <c r="AB699" s="213"/>
      <c r="AC699" s="213"/>
      <c r="AD699" s="213"/>
      <c r="AE699" s="213"/>
      <c r="AF699" s="213"/>
      <c r="AG699" s="213" t="s">
        <v>194</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1">
      <c r="A700" s="220"/>
      <c r="B700" s="221"/>
      <c r="C700" s="251" t="s">
        <v>670</v>
      </c>
      <c r="D700" s="238"/>
      <c r="E700" s="238"/>
      <c r="F700" s="238"/>
      <c r="G700" s="238"/>
      <c r="H700" s="222"/>
      <c r="I700" s="222"/>
      <c r="J700" s="222"/>
      <c r="K700" s="222"/>
      <c r="L700" s="222"/>
      <c r="M700" s="222"/>
      <c r="N700" s="222"/>
      <c r="O700" s="222"/>
      <c r="P700" s="222"/>
      <c r="Q700" s="222"/>
      <c r="R700" s="222"/>
      <c r="S700" s="222"/>
      <c r="T700" s="222"/>
      <c r="U700" s="222"/>
      <c r="V700" s="222"/>
      <c r="W700" s="222"/>
      <c r="X700" s="222"/>
      <c r="Y700" s="213"/>
      <c r="Z700" s="213"/>
      <c r="AA700" s="213"/>
      <c r="AB700" s="213"/>
      <c r="AC700" s="213"/>
      <c r="AD700" s="213"/>
      <c r="AE700" s="213"/>
      <c r="AF700" s="213"/>
      <c r="AG700" s="213" t="s">
        <v>196</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ht="22.5" outlineLevel="1">
      <c r="A701" s="230">
        <v>549</v>
      </c>
      <c r="B701" s="231" t="s">
        <v>668</v>
      </c>
      <c r="C701" s="250" t="s">
        <v>669</v>
      </c>
      <c r="D701" s="232" t="s">
        <v>364</v>
      </c>
      <c r="E701" s="233">
        <v>20.6</v>
      </c>
      <c r="F701" s="234"/>
      <c r="G701" s="235">
        <f>ROUND(E701*F701,2)</f>
        <v>0</v>
      </c>
      <c r="H701" s="234"/>
      <c r="I701" s="235">
        <f>ROUND(E701*H701,2)</f>
        <v>0</v>
      </c>
      <c r="J701" s="234"/>
      <c r="K701" s="235">
        <f>ROUND(E701*J701,2)</f>
        <v>0</v>
      </c>
      <c r="L701" s="235">
        <v>21</v>
      </c>
      <c r="M701" s="235">
        <f>G701*(1+L701/100)</f>
        <v>0</v>
      </c>
      <c r="N701" s="235">
        <v>3.3500000000000001E-3</v>
      </c>
      <c r="O701" s="235">
        <f>ROUND(E701*N701,2)</f>
        <v>7.0000000000000007E-2</v>
      </c>
      <c r="P701" s="235">
        <v>0</v>
      </c>
      <c r="Q701" s="235">
        <f>ROUND(E701*P701,2)</f>
        <v>0</v>
      </c>
      <c r="R701" s="235" t="s">
        <v>488</v>
      </c>
      <c r="S701" s="235" t="s">
        <v>191</v>
      </c>
      <c r="T701" s="236" t="s">
        <v>192</v>
      </c>
      <c r="U701" s="222">
        <v>1.03861</v>
      </c>
      <c r="V701" s="222">
        <f>ROUND(E701*U701,2)</f>
        <v>21.4</v>
      </c>
      <c r="W701" s="222"/>
      <c r="X701" s="222" t="s">
        <v>193</v>
      </c>
      <c r="Y701" s="213"/>
      <c r="Z701" s="213"/>
      <c r="AA701" s="213"/>
      <c r="AB701" s="213"/>
      <c r="AC701" s="213"/>
      <c r="AD701" s="213"/>
      <c r="AE701" s="213"/>
      <c r="AF701" s="213"/>
      <c r="AG701" s="213" t="s">
        <v>194</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1">
      <c r="A702" s="220"/>
      <c r="B702" s="221"/>
      <c r="C702" s="251" t="s">
        <v>670</v>
      </c>
      <c r="D702" s="238"/>
      <c r="E702" s="238"/>
      <c r="F702" s="238"/>
      <c r="G702" s="238"/>
      <c r="H702" s="222"/>
      <c r="I702" s="222"/>
      <c r="J702" s="222"/>
      <c r="K702" s="222"/>
      <c r="L702" s="222"/>
      <c r="M702" s="222"/>
      <c r="N702" s="222"/>
      <c r="O702" s="222"/>
      <c r="P702" s="222"/>
      <c r="Q702" s="222"/>
      <c r="R702" s="222"/>
      <c r="S702" s="222"/>
      <c r="T702" s="222"/>
      <c r="U702" s="222"/>
      <c r="V702" s="222"/>
      <c r="W702" s="222"/>
      <c r="X702" s="222"/>
      <c r="Y702" s="213"/>
      <c r="Z702" s="213"/>
      <c r="AA702" s="213"/>
      <c r="AB702" s="213"/>
      <c r="AC702" s="213"/>
      <c r="AD702" s="213"/>
      <c r="AE702" s="213"/>
      <c r="AF702" s="213"/>
      <c r="AG702" s="213" t="s">
        <v>196</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39">
        <v>550</v>
      </c>
      <c r="B703" s="240" t="s">
        <v>671</v>
      </c>
      <c r="C703" s="252" t="s">
        <v>1710</v>
      </c>
      <c r="D703" s="241" t="s">
        <v>364</v>
      </c>
      <c r="E703" s="242">
        <v>183.65</v>
      </c>
      <c r="F703" s="243"/>
      <c r="G703" s="244">
        <f>ROUND(E703*F703,2)</f>
        <v>0</v>
      </c>
      <c r="H703" s="243"/>
      <c r="I703" s="244">
        <f>ROUND(E703*H703,2)</f>
        <v>0</v>
      </c>
      <c r="J703" s="243"/>
      <c r="K703" s="244">
        <f>ROUND(E703*J703,2)</f>
        <v>0</v>
      </c>
      <c r="L703" s="244">
        <v>21</v>
      </c>
      <c r="M703" s="244">
        <f>G703*(1+L703/100)</f>
        <v>0</v>
      </c>
      <c r="N703" s="244">
        <v>1.58E-3</v>
      </c>
      <c r="O703" s="244">
        <f>ROUND(E703*N703,2)</f>
        <v>0.28999999999999998</v>
      </c>
      <c r="P703" s="244">
        <v>0</v>
      </c>
      <c r="Q703" s="244">
        <f>ROUND(E703*P703,2)</f>
        <v>0</v>
      </c>
      <c r="R703" s="244"/>
      <c r="S703" s="244" t="s">
        <v>400</v>
      </c>
      <c r="T703" s="245" t="s">
        <v>401</v>
      </c>
      <c r="U703" s="222">
        <v>0.98763000000000001</v>
      </c>
      <c r="V703" s="222">
        <f>ROUND(E703*U703,2)</f>
        <v>181.38</v>
      </c>
      <c r="W703" s="222"/>
      <c r="X703" s="222" t="s">
        <v>193</v>
      </c>
      <c r="Y703" s="213"/>
      <c r="Z703" s="213"/>
      <c r="AA703" s="213"/>
      <c r="AB703" s="213"/>
      <c r="AC703" s="213"/>
      <c r="AD703" s="213"/>
      <c r="AE703" s="213"/>
      <c r="AF703" s="213"/>
      <c r="AG703" s="213" t="s">
        <v>194</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ht="33.75" outlineLevel="1">
      <c r="A704" s="239">
        <v>551</v>
      </c>
      <c r="B704" s="240" t="s">
        <v>673</v>
      </c>
      <c r="C704" s="252" t="s">
        <v>674</v>
      </c>
      <c r="D704" s="241" t="s">
        <v>243</v>
      </c>
      <c r="E704" s="242">
        <v>240.83949999999999</v>
      </c>
      <c r="F704" s="243"/>
      <c r="G704" s="244">
        <f>ROUND(E704*F704,2)</f>
        <v>0</v>
      </c>
      <c r="H704" s="243"/>
      <c r="I704" s="244">
        <f>ROUND(E704*H704,2)</f>
        <v>0</v>
      </c>
      <c r="J704" s="243"/>
      <c r="K704" s="244">
        <f>ROUND(E704*J704,2)</f>
        <v>0</v>
      </c>
      <c r="L704" s="244">
        <v>21</v>
      </c>
      <c r="M704" s="244">
        <f>G704*(1+L704/100)</f>
        <v>0</v>
      </c>
      <c r="N704" s="244">
        <v>4.0000000000000001E-3</v>
      </c>
      <c r="O704" s="244">
        <f>ROUND(E704*N704,2)</f>
        <v>0.96</v>
      </c>
      <c r="P704" s="244">
        <v>0</v>
      </c>
      <c r="Q704" s="244">
        <f>ROUND(E704*P704,2)</f>
        <v>0</v>
      </c>
      <c r="R704" s="244" t="s">
        <v>340</v>
      </c>
      <c r="S704" s="244" t="s">
        <v>191</v>
      </c>
      <c r="T704" s="245" t="s">
        <v>192</v>
      </c>
      <c r="U704" s="222">
        <v>0</v>
      </c>
      <c r="V704" s="222">
        <f>ROUND(E704*U704,2)</f>
        <v>0</v>
      </c>
      <c r="W704" s="222"/>
      <c r="X704" s="222" t="s">
        <v>341</v>
      </c>
      <c r="Y704" s="213"/>
      <c r="Z704" s="213"/>
      <c r="AA704" s="213"/>
      <c r="AB704" s="213"/>
      <c r="AC704" s="213"/>
      <c r="AD704" s="213"/>
      <c r="AE704" s="213"/>
      <c r="AF704" s="213"/>
      <c r="AG704" s="213" t="s">
        <v>342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39">
        <v>552</v>
      </c>
      <c r="B705" s="240" t="s">
        <v>675</v>
      </c>
      <c r="C705" s="252" t="s">
        <v>676</v>
      </c>
      <c r="D705" s="241" t="s">
        <v>300</v>
      </c>
      <c r="E705" s="242">
        <v>8</v>
      </c>
      <c r="F705" s="243"/>
      <c r="G705" s="244">
        <f>ROUND(E705*F705,2)</f>
        <v>0</v>
      </c>
      <c r="H705" s="243"/>
      <c r="I705" s="244">
        <f>ROUND(E705*H705,2)</f>
        <v>0</v>
      </c>
      <c r="J705" s="243"/>
      <c r="K705" s="244">
        <f>ROUND(E705*J705,2)</f>
        <v>0</v>
      </c>
      <c r="L705" s="244">
        <v>21</v>
      </c>
      <c r="M705" s="244">
        <f>G705*(1+L705/100)</f>
        <v>0</v>
      </c>
      <c r="N705" s="244">
        <v>1E-4</v>
      </c>
      <c r="O705" s="244">
        <f>ROUND(E705*N705,2)</f>
        <v>0</v>
      </c>
      <c r="P705" s="244">
        <v>0</v>
      </c>
      <c r="Q705" s="244">
        <f>ROUND(E705*P705,2)</f>
        <v>0</v>
      </c>
      <c r="R705" s="244"/>
      <c r="S705" s="244" t="s">
        <v>400</v>
      </c>
      <c r="T705" s="245" t="s">
        <v>401</v>
      </c>
      <c r="U705" s="222">
        <v>0</v>
      </c>
      <c r="V705" s="222">
        <f>ROUND(E705*U705,2)</f>
        <v>0</v>
      </c>
      <c r="W705" s="222"/>
      <c r="X705" s="222" t="s">
        <v>341</v>
      </c>
      <c r="Y705" s="213"/>
      <c r="Z705" s="213"/>
      <c r="AA705" s="213"/>
      <c r="AB705" s="213"/>
      <c r="AC705" s="213"/>
      <c r="AD705" s="213"/>
      <c r="AE705" s="213"/>
      <c r="AF705" s="213"/>
      <c r="AG705" s="213" t="s">
        <v>342</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30">
        <v>553</v>
      </c>
      <c r="B706" s="231" t="s">
        <v>1711</v>
      </c>
      <c r="C706" s="250" t="s">
        <v>1712</v>
      </c>
      <c r="D706" s="232" t="s">
        <v>258</v>
      </c>
      <c r="E706" s="233">
        <v>1.7326900000000001</v>
      </c>
      <c r="F706" s="234"/>
      <c r="G706" s="235">
        <f>ROUND(E706*F706,2)</f>
        <v>0</v>
      </c>
      <c r="H706" s="234"/>
      <c r="I706" s="235">
        <f>ROUND(E706*H706,2)</f>
        <v>0</v>
      </c>
      <c r="J706" s="234"/>
      <c r="K706" s="235">
        <f>ROUND(E706*J706,2)</f>
        <v>0</v>
      </c>
      <c r="L706" s="235">
        <v>21</v>
      </c>
      <c r="M706" s="235">
        <f>G706*(1+L706/100)</f>
        <v>0</v>
      </c>
      <c r="N706" s="235">
        <v>0</v>
      </c>
      <c r="O706" s="235">
        <f>ROUND(E706*N706,2)</f>
        <v>0</v>
      </c>
      <c r="P706" s="235">
        <v>0</v>
      </c>
      <c r="Q706" s="235">
        <f>ROUND(E706*P706,2)</f>
        <v>0</v>
      </c>
      <c r="R706" s="235" t="s">
        <v>488</v>
      </c>
      <c r="S706" s="235" t="s">
        <v>191</v>
      </c>
      <c r="T706" s="236" t="s">
        <v>192</v>
      </c>
      <c r="U706" s="222">
        <v>4.82</v>
      </c>
      <c r="V706" s="222">
        <f>ROUND(E706*U706,2)</f>
        <v>8.35</v>
      </c>
      <c r="W706" s="222"/>
      <c r="X706" s="222" t="s">
        <v>523</v>
      </c>
      <c r="Y706" s="213"/>
      <c r="Z706" s="213"/>
      <c r="AA706" s="213"/>
      <c r="AB706" s="213"/>
      <c r="AC706" s="213"/>
      <c r="AD706" s="213"/>
      <c r="AE706" s="213"/>
      <c r="AF706" s="213"/>
      <c r="AG706" s="213" t="s">
        <v>524</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1" t="s">
        <v>576</v>
      </c>
      <c r="D707" s="238"/>
      <c r="E707" s="238"/>
      <c r="F707" s="238"/>
      <c r="G707" s="238"/>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196</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c r="A708" s="224" t="s">
        <v>185</v>
      </c>
      <c r="B708" s="225" t="s">
        <v>131</v>
      </c>
      <c r="C708" s="249" t="s">
        <v>132</v>
      </c>
      <c r="D708" s="226"/>
      <c r="E708" s="227"/>
      <c r="F708" s="228"/>
      <c r="G708" s="228">
        <f>SUMIF(AG709:AG739,"&lt;&gt;NOR",G709:G739)</f>
        <v>0</v>
      </c>
      <c r="H708" s="228"/>
      <c r="I708" s="228">
        <f>SUM(I709:I739)</f>
        <v>0</v>
      </c>
      <c r="J708" s="228"/>
      <c r="K708" s="228">
        <f>SUM(K709:K739)</f>
        <v>0</v>
      </c>
      <c r="L708" s="228"/>
      <c r="M708" s="228">
        <f>SUM(M709:M739)</f>
        <v>0</v>
      </c>
      <c r="N708" s="228"/>
      <c r="O708" s="228">
        <f>SUM(O709:O739)</f>
        <v>1.8400000000000007</v>
      </c>
      <c r="P708" s="228"/>
      <c r="Q708" s="228">
        <f>SUM(Q709:Q739)</f>
        <v>0</v>
      </c>
      <c r="R708" s="228"/>
      <c r="S708" s="228"/>
      <c r="T708" s="229"/>
      <c r="U708" s="223"/>
      <c r="V708" s="223">
        <f>SUM(V709:V739)</f>
        <v>207.92999999999998</v>
      </c>
      <c r="W708" s="223"/>
      <c r="X708" s="223"/>
      <c r="AG708" t="s">
        <v>186</v>
      </c>
    </row>
    <row r="709" spans="1:60" outlineLevel="1">
      <c r="A709" s="239">
        <v>554</v>
      </c>
      <c r="B709" s="240" t="s">
        <v>679</v>
      </c>
      <c r="C709" s="252" t="s">
        <v>680</v>
      </c>
      <c r="D709" s="241" t="s">
        <v>364</v>
      </c>
      <c r="E709" s="242">
        <v>198.8</v>
      </c>
      <c r="F709" s="243"/>
      <c r="G709" s="244">
        <f>ROUND(E709*F709,2)</f>
        <v>0</v>
      </c>
      <c r="H709" s="243"/>
      <c r="I709" s="244">
        <f>ROUND(E709*H709,2)</f>
        <v>0</v>
      </c>
      <c r="J709" s="243"/>
      <c r="K709" s="244">
        <f>ROUND(E709*J709,2)</f>
        <v>0</v>
      </c>
      <c r="L709" s="244">
        <v>21</v>
      </c>
      <c r="M709" s="244">
        <f>G709*(1+L709/100)</f>
        <v>0</v>
      </c>
      <c r="N709" s="244">
        <v>0</v>
      </c>
      <c r="O709" s="244">
        <f>ROUND(E709*N709,2)</f>
        <v>0</v>
      </c>
      <c r="P709" s="244">
        <v>0</v>
      </c>
      <c r="Q709" s="244">
        <f>ROUND(E709*P709,2)</f>
        <v>0</v>
      </c>
      <c r="R709" s="244" t="s">
        <v>240</v>
      </c>
      <c r="S709" s="244" t="s">
        <v>191</v>
      </c>
      <c r="T709" s="245" t="s">
        <v>192</v>
      </c>
      <c r="U709" s="222">
        <v>0.2</v>
      </c>
      <c r="V709" s="222">
        <f>ROUND(E709*U709,2)</f>
        <v>39.76</v>
      </c>
      <c r="W709" s="222"/>
      <c r="X709" s="222" t="s">
        <v>193</v>
      </c>
      <c r="Y709" s="213"/>
      <c r="Z709" s="213"/>
      <c r="AA709" s="213"/>
      <c r="AB709" s="213"/>
      <c r="AC709" s="213"/>
      <c r="AD709" s="213"/>
      <c r="AE709" s="213"/>
      <c r="AF709" s="213"/>
      <c r="AG709" s="213" t="s">
        <v>194</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ht="22.5" outlineLevel="1">
      <c r="A710" s="239">
        <v>555</v>
      </c>
      <c r="B710" s="240" t="s">
        <v>1713</v>
      </c>
      <c r="C710" s="252" t="s">
        <v>1714</v>
      </c>
      <c r="D710" s="241" t="s">
        <v>300</v>
      </c>
      <c r="E710" s="242">
        <v>8</v>
      </c>
      <c r="F710" s="243"/>
      <c r="G710" s="244">
        <f>ROUND(E710*F710,2)</f>
        <v>0</v>
      </c>
      <c r="H710" s="243"/>
      <c r="I710" s="244">
        <f>ROUND(E710*H710,2)</f>
        <v>0</v>
      </c>
      <c r="J710" s="243"/>
      <c r="K710" s="244">
        <f>ROUND(E710*J710,2)</f>
        <v>0</v>
      </c>
      <c r="L710" s="244">
        <v>21</v>
      </c>
      <c r="M710" s="244">
        <f>G710*(1+L710/100)</f>
        <v>0</v>
      </c>
      <c r="N710" s="244">
        <v>0</v>
      </c>
      <c r="O710" s="244">
        <f>ROUND(E710*N710,2)</f>
        <v>0</v>
      </c>
      <c r="P710" s="244">
        <v>0</v>
      </c>
      <c r="Q710" s="244">
        <f>ROUND(E710*P710,2)</f>
        <v>0</v>
      </c>
      <c r="R710" s="244" t="s">
        <v>1715</v>
      </c>
      <c r="S710" s="244" t="s">
        <v>191</v>
      </c>
      <c r="T710" s="245" t="s">
        <v>192</v>
      </c>
      <c r="U710" s="222">
        <v>0.55000000000000004</v>
      </c>
      <c r="V710" s="222">
        <f>ROUND(E710*U710,2)</f>
        <v>4.4000000000000004</v>
      </c>
      <c r="W710" s="222"/>
      <c r="X710" s="222" t="s">
        <v>193</v>
      </c>
      <c r="Y710" s="213"/>
      <c r="Z710" s="213"/>
      <c r="AA710" s="213"/>
      <c r="AB710" s="213"/>
      <c r="AC710" s="213"/>
      <c r="AD710" s="213"/>
      <c r="AE710" s="213"/>
      <c r="AF710" s="213"/>
      <c r="AG710" s="213" t="s">
        <v>194</v>
      </c>
      <c r="AH710" s="213"/>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22.5" outlineLevel="1">
      <c r="A711" s="239">
        <v>556</v>
      </c>
      <c r="B711" s="240" t="s">
        <v>1716</v>
      </c>
      <c r="C711" s="252" t="s">
        <v>1717</v>
      </c>
      <c r="D711" s="241" t="s">
        <v>300</v>
      </c>
      <c r="E711" s="242">
        <v>4</v>
      </c>
      <c r="F711" s="243"/>
      <c r="G711" s="244">
        <f>ROUND(E711*F711,2)</f>
        <v>0</v>
      </c>
      <c r="H711" s="243"/>
      <c r="I711" s="244">
        <f>ROUND(E711*H711,2)</f>
        <v>0</v>
      </c>
      <c r="J711" s="243"/>
      <c r="K711" s="244">
        <f>ROUND(E711*J711,2)</f>
        <v>0</v>
      </c>
      <c r="L711" s="244">
        <v>21</v>
      </c>
      <c r="M711" s="244">
        <f>G711*(1+L711/100)</f>
        <v>0</v>
      </c>
      <c r="N711" s="244">
        <v>0</v>
      </c>
      <c r="O711" s="244">
        <f>ROUND(E711*N711,2)</f>
        <v>0</v>
      </c>
      <c r="P711" s="244">
        <v>0</v>
      </c>
      <c r="Q711" s="244">
        <f>ROUND(E711*P711,2)</f>
        <v>0</v>
      </c>
      <c r="R711" s="244" t="s">
        <v>654</v>
      </c>
      <c r="S711" s="244" t="s">
        <v>191</v>
      </c>
      <c r="T711" s="245" t="s">
        <v>192</v>
      </c>
      <c r="U711" s="222">
        <v>0.50700000000000001</v>
      </c>
      <c r="V711" s="222">
        <f>ROUND(E711*U711,2)</f>
        <v>2.0299999999999998</v>
      </c>
      <c r="W711" s="222"/>
      <c r="X711" s="222" t="s">
        <v>193</v>
      </c>
      <c r="Y711" s="213"/>
      <c r="Z711" s="213"/>
      <c r="AA711" s="213"/>
      <c r="AB711" s="213"/>
      <c r="AC711" s="213"/>
      <c r="AD711" s="213"/>
      <c r="AE711" s="213"/>
      <c r="AF711" s="213"/>
      <c r="AG711" s="213" t="s">
        <v>194</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39">
        <v>557</v>
      </c>
      <c r="B712" s="240" t="s">
        <v>681</v>
      </c>
      <c r="C712" s="252" t="s">
        <v>682</v>
      </c>
      <c r="D712" s="241" t="s">
        <v>300</v>
      </c>
      <c r="E712" s="242">
        <v>32</v>
      </c>
      <c r="F712" s="243"/>
      <c r="G712" s="244">
        <f>ROUND(E712*F712,2)</f>
        <v>0</v>
      </c>
      <c r="H712" s="243"/>
      <c r="I712" s="244">
        <f>ROUND(E712*H712,2)</f>
        <v>0</v>
      </c>
      <c r="J712" s="243"/>
      <c r="K712" s="244">
        <f>ROUND(E712*J712,2)</f>
        <v>0</v>
      </c>
      <c r="L712" s="244">
        <v>21</v>
      </c>
      <c r="M712" s="244">
        <f>G712*(1+L712/100)</f>
        <v>0</v>
      </c>
      <c r="N712" s="244">
        <v>2.0000000000000002E-5</v>
      </c>
      <c r="O712" s="244">
        <f>ROUND(E712*N712,2)</f>
        <v>0</v>
      </c>
      <c r="P712" s="244">
        <v>0</v>
      </c>
      <c r="Q712" s="244">
        <f>ROUND(E712*P712,2)</f>
        <v>0</v>
      </c>
      <c r="R712" s="244" t="s">
        <v>654</v>
      </c>
      <c r="S712" s="244" t="s">
        <v>191</v>
      </c>
      <c r="T712" s="245" t="s">
        <v>192</v>
      </c>
      <c r="U712" s="222">
        <v>4.0199999999999996</v>
      </c>
      <c r="V712" s="222">
        <f>ROUND(E712*U712,2)</f>
        <v>128.63999999999999</v>
      </c>
      <c r="W712" s="222"/>
      <c r="X712" s="222" t="s">
        <v>193</v>
      </c>
      <c r="Y712" s="213"/>
      <c r="Z712" s="213"/>
      <c r="AA712" s="213"/>
      <c r="AB712" s="213"/>
      <c r="AC712" s="213"/>
      <c r="AD712" s="213"/>
      <c r="AE712" s="213"/>
      <c r="AF712" s="213"/>
      <c r="AG712" s="213" t="s">
        <v>194</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1">
      <c r="A713" s="239">
        <v>558</v>
      </c>
      <c r="B713" s="240" t="s">
        <v>683</v>
      </c>
      <c r="C713" s="252" t="s">
        <v>684</v>
      </c>
      <c r="D713" s="241" t="s">
        <v>300</v>
      </c>
      <c r="E713" s="242">
        <v>6</v>
      </c>
      <c r="F713" s="243"/>
      <c r="G713" s="244">
        <f>ROUND(E713*F713,2)</f>
        <v>0</v>
      </c>
      <c r="H713" s="243"/>
      <c r="I713" s="244">
        <f>ROUND(E713*H713,2)</f>
        <v>0</v>
      </c>
      <c r="J713" s="243"/>
      <c r="K713" s="244">
        <f>ROUND(E713*J713,2)</f>
        <v>0</v>
      </c>
      <c r="L713" s="244">
        <v>21</v>
      </c>
      <c r="M713" s="244">
        <f>G713*(1+L713/100)</f>
        <v>0</v>
      </c>
      <c r="N713" s="244">
        <v>2.0000000000000002E-5</v>
      </c>
      <c r="O713" s="244">
        <f>ROUND(E713*N713,2)</f>
        <v>0</v>
      </c>
      <c r="P713" s="244">
        <v>0</v>
      </c>
      <c r="Q713" s="244">
        <f>ROUND(E713*P713,2)</f>
        <v>0</v>
      </c>
      <c r="R713" s="244" t="s">
        <v>654</v>
      </c>
      <c r="S713" s="244" t="s">
        <v>191</v>
      </c>
      <c r="T713" s="245" t="s">
        <v>192</v>
      </c>
      <c r="U713" s="222">
        <v>4.8250000000000002</v>
      </c>
      <c r="V713" s="222">
        <f>ROUND(E713*U713,2)</f>
        <v>28.95</v>
      </c>
      <c r="W713" s="222"/>
      <c r="X713" s="222" t="s">
        <v>193</v>
      </c>
      <c r="Y713" s="213"/>
      <c r="Z713" s="213"/>
      <c r="AA713" s="213"/>
      <c r="AB713" s="213"/>
      <c r="AC713" s="213"/>
      <c r="AD713" s="213"/>
      <c r="AE713" s="213"/>
      <c r="AF713" s="213"/>
      <c r="AG713" s="213" t="s">
        <v>194</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39">
        <v>559</v>
      </c>
      <c r="B714" s="240" t="s">
        <v>685</v>
      </c>
      <c r="C714" s="252" t="s">
        <v>686</v>
      </c>
      <c r="D714" s="241" t="s">
        <v>300</v>
      </c>
      <c r="E714" s="242">
        <v>46</v>
      </c>
      <c r="F714" s="243"/>
      <c r="G714" s="244">
        <f>ROUND(E714*F714,2)</f>
        <v>0</v>
      </c>
      <c r="H714" s="243"/>
      <c r="I714" s="244">
        <f>ROUND(E714*H714,2)</f>
        <v>0</v>
      </c>
      <c r="J714" s="243"/>
      <c r="K714" s="244">
        <f>ROUND(E714*J714,2)</f>
        <v>0</v>
      </c>
      <c r="L714" s="244">
        <v>21</v>
      </c>
      <c r="M714" s="244">
        <f>G714*(1+L714/100)</f>
        <v>0</v>
      </c>
      <c r="N714" s="244">
        <v>0</v>
      </c>
      <c r="O714" s="244">
        <f>ROUND(E714*N714,2)</f>
        <v>0</v>
      </c>
      <c r="P714" s="244">
        <v>0</v>
      </c>
      <c r="Q714" s="244">
        <f>ROUND(E714*P714,2)</f>
        <v>0</v>
      </c>
      <c r="R714" s="244"/>
      <c r="S714" s="244" t="s">
        <v>400</v>
      </c>
      <c r="T714" s="245" t="s">
        <v>401</v>
      </c>
      <c r="U714" s="222">
        <v>0</v>
      </c>
      <c r="V714" s="222">
        <f>ROUND(E714*U714,2)</f>
        <v>0</v>
      </c>
      <c r="W714" s="222"/>
      <c r="X714" s="222" t="s">
        <v>193</v>
      </c>
      <c r="Y714" s="213"/>
      <c r="Z714" s="213"/>
      <c r="AA714" s="213"/>
      <c r="AB714" s="213"/>
      <c r="AC714" s="213"/>
      <c r="AD714" s="213"/>
      <c r="AE714" s="213"/>
      <c r="AF714" s="213"/>
      <c r="AG714" s="213" t="s">
        <v>194</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39">
        <v>560</v>
      </c>
      <c r="B715" s="240" t="s">
        <v>687</v>
      </c>
      <c r="C715" s="252" t="s">
        <v>688</v>
      </c>
      <c r="D715" s="241" t="s">
        <v>364</v>
      </c>
      <c r="E715" s="242">
        <v>16</v>
      </c>
      <c r="F715" s="243"/>
      <c r="G715" s="244">
        <f>ROUND(E715*F715,2)</f>
        <v>0</v>
      </c>
      <c r="H715" s="243"/>
      <c r="I715" s="244">
        <f>ROUND(E715*H715,2)</f>
        <v>0</v>
      </c>
      <c r="J715" s="243"/>
      <c r="K715" s="244">
        <f>ROUND(E715*J715,2)</f>
        <v>0</v>
      </c>
      <c r="L715" s="244">
        <v>21</v>
      </c>
      <c r="M715" s="244">
        <f>G715*(1+L715/100)</f>
        <v>0</v>
      </c>
      <c r="N715" s="244">
        <v>4.0000000000000001E-3</v>
      </c>
      <c r="O715" s="244">
        <f>ROUND(E715*N715,2)</f>
        <v>0.06</v>
      </c>
      <c r="P715" s="244">
        <v>0</v>
      </c>
      <c r="Q715" s="244">
        <f>ROUND(E715*P715,2)</f>
        <v>0</v>
      </c>
      <c r="R715" s="244"/>
      <c r="S715" s="244" t="s">
        <v>400</v>
      </c>
      <c r="T715" s="245" t="s">
        <v>401</v>
      </c>
      <c r="U715" s="222">
        <v>0</v>
      </c>
      <c r="V715" s="222">
        <f>ROUND(E715*U715,2)</f>
        <v>0</v>
      </c>
      <c r="W715" s="222"/>
      <c r="X715" s="222" t="s">
        <v>193</v>
      </c>
      <c r="Y715" s="213"/>
      <c r="Z715" s="213"/>
      <c r="AA715" s="213"/>
      <c r="AB715" s="213"/>
      <c r="AC715" s="213"/>
      <c r="AD715" s="213"/>
      <c r="AE715" s="213"/>
      <c r="AF715" s="213"/>
      <c r="AG715" s="213" t="s">
        <v>194</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39">
        <v>561</v>
      </c>
      <c r="B716" s="240" t="s">
        <v>1718</v>
      </c>
      <c r="C716" s="252" t="s">
        <v>1719</v>
      </c>
      <c r="D716" s="241" t="s">
        <v>300</v>
      </c>
      <c r="E716" s="242">
        <v>8</v>
      </c>
      <c r="F716" s="243"/>
      <c r="G716" s="244">
        <f>ROUND(E716*F716,2)</f>
        <v>0</v>
      </c>
      <c r="H716" s="243"/>
      <c r="I716" s="244">
        <f>ROUND(E716*H716,2)</f>
        <v>0</v>
      </c>
      <c r="J716" s="243"/>
      <c r="K716" s="244">
        <f>ROUND(E716*J716,2)</f>
        <v>0</v>
      </c>
      <c r="L716" s="244">
        <v>21</v>
      </c>
      <c r="M716" s="244">
        <f>G716*(1+L716/100)</f>
        <v>0</v>
      </c>
      <c r="N716" s="244">
        <v>8.9999999999999998E-4</v>
      </c>
      <c r="O716" s="244">
        <f>ROUND(E716*N716,2)</f>
        <v>0.01</v>
      </c>
      <c r="P716" s="244">
        <v>0</v>
      </c>
      <c r="Q716" s="244">
        <f>ROUND(E716*P716,2)</f>
        <v>0</v>
      </c>
      <c r="R716" s="244"/>
      <c r="S716" s="244" t="s">
        <v>400</v>
      </c>
      <c r="T716" s="245" t="s">
        <v>401</v>
      </c>
      <c r="U716" s="222">
        <v>0</v>
      </c>
      <c r="V716" s="222">
        <f>ROUND(E716*U716,2)</f>
        <v>0</v>
      </c>
      <c r="W716" s="222"/>
      <c r="X716" s="222" t="s">
        <v>341</v>
      </c>
      <c r="Y716" s="213"/>
      <c r="Z716" s="213"/>
      <c r="AA716" s="213"/>
      <c r="AB716" s="213"/>
      <c r="AC716" s="213"/>
      <c r="AD716" s="213"/>
      <c r="AE716" s="213"/>
      <c r="AF716" s="213"/>
      <c r="AG716" s="213" t="s">
        <v>342</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1">
      <c r="A717" s="239">
        <v>562</v>
      </c>
      <c r="B717" s="240" t="s">
        <v>1720</v>
      </c>
      <c r="C717" s="252" t="s">
        <v>1721</v>
      </c>
      <c r="D717" s="241" t="s">
        <v>300</v>
      </c>
      <c r="E717" s="242">
        <v>18</v>
      </c>
      <c r="F717" s="243"/>
      <c r="G717" s="244">
        <f>ROUND(E717*F717,2)</f>
        <v>0</v>
      </c>
      <c r="H717" s="243"/>
      <c r="I717" s="244">
        <f>ROUND(E717*H717,2)</f>
        <v>0</v>
      </c>
      <c r="J717" s="243"/>
      <c r="K717" s="244">
        <f>ROUND(E717*J717,2)</f>
        <v>0</v>
      </c>
      <c r="L717" s="244">
        <v>21</v>
      </c>
      <c r="M717" s="244">
        <f>G717*(1+L717/100)</f>
        <v>0</v>
      </c>
      <c r="N717" s="244">
        <v>1.7999999999999999E-2</v>
      </c>
      <c r="O717" s="244">
        <f>ROUND(E717*N717,2)</f>
        <v>0.32</v>
      </c>
      <c r="P717" s="244">
        <v>0</v>
      </c>
      <c r="Q717" s="244">
        <f>ROUND(E717*P717,2)</f>
        <v>0</v>
      </c>
      <c r="R717" s="244"/>
      <c r="S717" s="244" t="s">
        <v>400</v>
      </c>
      <c r="T717" s="245" t="s">
        <v>401</v>
      </c>
      <c r="U717" s="222">
        <v>0</v>
      </c>
      <c r="V717" s="222">
        <f>ROUND(E717*U717,2)</f>
        <v>0</v>
      </c>
      <c r="W717" s="222"/>
      <c r="X717" s="222" t="s">
        <v>341</v>
      </c>
      <c r="Y717" s="213"/>
      <c r="Z717" s="213"/>
      <c r="AA717" s="213"/>
      <c r="AB717" s="213"/>
      <c r="AC717" s="213"/>
      <c r="AD717" s="213"/>
      <c r="AE717" s="213"/>
      <c r="AF717" s="213"/>
      <c r="AG717" s="213" t="s">
        <v>342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39">
        <v>563</v>
      </c>
      <c r="B718" s="240" t="s">
        <v>1722</v>
      </c>
      <c r="C718" s="252" t="s">
        <v>1723</v>
      </c>
      <c r="D718" s="241" t="s">
        <v>300</v>
      </c>
      <c r="E718" s="242">
        <v>1</v>
      </c>
      <c r="F718" s="243"/>
      <c r="G718" s="244">
        <f>ROUND(E718*F718,2)</f>
        <v>0</v>
      </c>
      <c r="H718" s="243"/>
      <c r="I718" s="244">
        <f>ROUND(E718*H718,2)</f>
        <v>0</v>
      </c>
      <c r="J718" s="243"/>
      <c r="K718" s="244">
        <f>ROUND(E718*J718,2)</f>
        <v>0</v>
      </c>
      <c r="L718" s="244">
        <v>21</v>
      </c>
      <c r="M718" s="244">
        <f>G718*(1+L718/100)</f>
        <v>0</v>
      </c>
      <c r="N718" s="244">
        <v>4.2999999999999997E-2</v>
      </c>
      <c r="O718" s="244">
        <f>ROUND(E718*N718,2)</f>
        <v>0.04</v>
      </c>
      <c r="P718" s="244">
        <v>0</v>
      </c>
      <c r="Q718" s="244">
        <f>ROUND(E718*P718,2)</f>
        <v>0</v>
      </c>
      <c r="R718" s="244"/>
      <c r="S718" s="244" t="s">
        <v>400</v>
      </c>
      <c r="T718" s="245" t="s">
        <v>401</v>
      </c>
      <c r="U718" s="222">
        <v>0</v>
      </c>
      <c r="V718" s="222">
        <f>ROUND(E718*U718,2)</f>
        <v>0</v>
      </c>
      <c r="W718" s="222"/>
      <c r="X718" s="222" t="s">
        <v>341</v>
      </c>
      <c r="Y718" s="213"/>
      <c r="Z718" s="213"/>
      <c r="AA718" s="213"/>
      <c r="AB718" s="213"/>
      <c r="AC718" s="213"/>
      <c r="AD718" s="213"/>
      <c r="AE718" s="213"/>
      <c r="AF718" s="213"/>
      <c r="AG718" s="213" t="s">
        <v>342</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39">
        <v>564</v>
      </c>
      <c r="B719" s="240" t="s">
        <v>1724</v>
      </c>
      <c r="C719" s="252" t="s">
        <v>1725</v>
      </c>
      <c r="D719" s="241" t="s">
        <v>300</v>
      </c>
      <c r="E719" s="242">
        <v>1</v>
      </c>
      <c r="F719" s="243"/>
      <c r="G719" s="244">
        <f>ROUND(E719*F719,2)</f>
        <v>0</v>
      </c>
      <c r="H719" s="243"/>
      <c r="I719" s="244">
        <f>ROUND(E719*H719,2)</f>
        <v>0</v>
      </c>
      <c r="J719" s="243"/>
      <c r="K719" s="244">
        <f>ROUND(E719*J719,2)</f>
        <v>0</v>
      </c>
      <c r="L719" s="244">
        <v>21</v>
      </c>
      <c r="M719" s="244">
        <f>G719*(1+L719/100)</f>
        <v>0</v>
      </c>
      <c r="N719" s="244">
        <v>4.2999999999999997E-2</v>
      </c>
      <c r="O719" s="244">
        <f>ROUND(E719*N719,2)</f>
        <v>0.04</v>
      </c>
      <c r="P719" s="244">
        <v>0</v>
      </c>
      <c r="Q719" s="244">
        <f>ROUND(E719*P719,2)</f>
        <v>0</v>
      </c>
      <c r="R719" s="244"/>
      <c r="S719" s="244" t="s">
        <v>400</v>
      </c>
      <c r="T719" s="245" t="s">
        <v>401</v>
      </c>
      <c r="U719" s="222">
        <v>0</v>
      </c>
      <c r="V719" s="222">
        <f>ROUND(E719*U719,2)</f>
        <v>0</v>
      </c>
      <c r="W719" s="222"/>
      <c r="X719" s="222" t="s">
        <v>341</v>
      </c>
      <c r="Y719" s="213"/>
      <c r="Z719" s="213"/>
      <c r="AA719" s="213"/>
      <c r="AB719" s="213"/>
      <c r="AC719" s="213"/>
      <c r="AD719" s="213"/>
      <c r="AE719" s="213"/>
      <c r="AF719" s="213"/>
      <c r="AG719" s="213" t="s">
        <v>342</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39">
        <v>565</v>
      </c>
      <c r="B720" s="240" t="s">
        <v>1726</v>
      </c>
      <c r="C720" s="252" t="s">
        <v>1727</v>
      </c>
      <c r="D720" s="241" t="s">
        <v>300</v>
      </c>
      <c r="E720" s="242">
        <v>1</v>
      </c>
      <c r="F720" s="243"/>
      <c r="G720" s="244">
        <f>ROUND(E720*F720,2)</f>
        <v>0</v>
      </c>
      <c r="H720" s="243"/>
      <c r="I720" s="244">
        <f>ROUND(E720*H720,2)</f>
        <v>0</v>
      </c>
      <c r="J720" s="243"/>
      <c r="K720" s="244">
        <f>ROUND(E720*J720,2)</f>
        <v>0</v>
      </c>
      <c r="L720" s="244">
        <v>21</v>
      </c>
      <c r="M720" s="244">
        <f>G720*(1+L720/100)</f>
        <v>0</v>
      </c>
      <c r="N720" s="244">
        <v>3.5999999999999997E-2</v>
      </c>
      <c r="O720" s="244">
        <f>ROUND(E720*N720,2)</f>
        <v>0.04</v>
      </c>
      <c r="P720" s="244">
        <v>0</v>
      </c>
      <c r="Q720" s="244">
        <f>ROUND(E720*P720,2)</f>
        <v>0</v>
      </c>
      <c r="R720" s="244"/>
      <c r="S720" s="244" t="s">
        <v>400</v>
      </c>
      <c r="T720" s="245" t="s">
        <v>401</v>
      </c>
      <c r="U720" s="222">
        <v>0</v>
      </c>
      <c r="V720" s="222">
        <f>ROUND(E720*U720,2)</f>
        <v>0</v>
      </c>
      <c r="W720" s="222"/>
      <c r="X720" s="222" t="s">
        <v>341</v>
      </c>
      <c r="Y720" s="213"/>
      <c r="Z720" s="213"/>
      <c r="AA720" s="213"/>
      <c r="AB720" s="213"/>
      <c r="AC720" s="213"/>
      <c r="AD720" s="213"/>
      <c r="AE720" s="213"/>
      <c r="AF720" s="213"/>
      <c r="AG720" s="213" t="s">
        <v>342</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39">
        <v>566</v>
      </c>
      <c r="B721" s="240" t="s">
        <v>1728</v>
      </c>
      <c r="C721" s="252" t="s">
        <v>1729</v>
      </c>
      <c r="D721" s="241" t="s">
        <v>300</v>
      </c>
      <c r="E721" s="242">
        <v>2</v>
      </c>
      <c r="F721" s="243"/>
      <c r="G721" s="244">
        <f>ROUND(E721*F721,2)</f>
        <v>0</v>
      </c>
      <c r="H721" s="243"/>
      <c r="I721" s="244">
        <f>ROUND(E721*H721,2)</f>
        <v>0</v>
      </c>
      <c r="J721" s="243"/>
      <c r="K721" s="244">
        <f>ROUND(E721*J721,2)</f>
        <v>0</v>
      </c>
      <c r="L721" s="244">
        <v>21</v>
      </c>
      <c r="M721" s="244">
        <f>G721*(1+L721/100)</f>
        <v>0</v>
      </c>
      <c r="N721" s="244">
        <v>5.2999999999999999E-2</v>
      </c>
      <c r="O721" s="244">
        <f>ROUND(E721*N721,2)</f>
        <v>0.11</v>
      </c>
      <c r="P721" s="244">
        <v>0</v>
      </c>
      <c r="Q721" s="244">
        <f>ROUND(E721*P721,2)</f>
        <v>0</v>
      </c>
      <c r="R721" s="244"/>
      <c r="S721" s="244" t="s">
        <v>400</v>
      </c>
      <c r="T721" s="245" t="s">
        <v>401</v>
      </c>
      <c r="U721" s="222">
        <v>0</v>
      </c>
      <c r="V721" s="222">
        <f>ROUND(E721*U721,2)</f>
        <v>0</v>
      </c>
      <c r="W721" s="222"/>
      <c r="X721" s="222" t="s">
        <v>341</v>
      </c>
      <c r="Y721" s="213"/>
      <c r="Z721" s="213"/>
      <c r="AA721" s="213"/>
      <c r="AB721" s="213"/>
      <c r="AC721" s="213"/>
      <c r="AD721" s="213"/>
      <c r="AE721" s="213"/>
      <c r="AF721" s="213"/>
      <c r="AG721" s="213" t="s">
        <v>342</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39">
        <v>567</v>
      </c>
      <c r="B722" s="240" t="s">
        <v>1730</v>
      </c>
      <c r="C722" s="252" t="s">
        <v>1731</v>
      </c>
      <c r="D722" s="241" t="s">
        <v>300</v>
      </c>
      <c r="E722" s="242">
        <v>1</v>
      </c>
      <c r="F722" s="243"/>
      <c r="G722" s="244">
        <f>ROUND(E722*F722,2)</f>
        <v>0</v>
      </c>
      <c r="H722" s="243"/>
      <c r="I722" s="244">
        <f>ROUND(E722*H722,2)</f>
        <v>0</v>
      </c>
      <c r="J722" s="243"/>
      <c r="K722" s="244">
        <f>ROUND(E722*J722,2)</f>
        <v>0</v>
      </c>
      <c r="L722" s="244">
        <v>21</v>
      </c>
      <c r="M722" s="244">
        <f>G722*(1+L722/100)</f>
        <v>0</v>
      </c>
      <c r="N722" s="244">
        <v>5.2999999999999999E-2</v>
      </c>
      <c r="O722" s="244">
        <f>ROUND(E722*N722,2)</f>
        <v>0.05</v>
      </c>
      <c r="P722" s="244">
        <v>0</v>
      </c>
      <c r="Q722" s="244">
        <f>ROUND(E722*P722,2)</f>
        <v>0</v>
      </c>
      <c r="R722" s="244"/>
      <c r="S722" s="244" t="s">
        <v>400</v>
      </c>
      <c r="T722" s="245" t="s">
        <v>401</v>
      </c>
      <c r="U722" s="222">
        <v>0</v>
      </c>
      <c r="V722" s="222">
        <f>ROUND(E722*U722,2)</f>
        <v>0</v>
      </c>
      <c r="W722" s="222"/>
      <c r="X722" s="222" t="s">
        <v>341</v>
      </c>
      <c r="Y722" s="213"/>
      <c r="Z722" s="213"/>
      <c r="AA722" s="213"/>
      <c r="AB722" s="213"/>
      <c r="AC722" s="213"/>
      <c r="AD722" s="213"/>
      <c r="AE722" s="213"/>
      <c r="AF722" s="213"/>
      <c r="AG722" s="213" t="s">
        <v>342</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39">
        <v>568</v>
      </c>
      <c r="B723" s="240" t="s">
        <v>1732</v>
      </c>
      <c r="C723" s="252" t="s">
        <v>1733</v>
      </c>
      <c r="D723" s="241" t="s">
        <v>300</v>
      </c>
      <c r="E723" s="242">
        <v>1</v>
      </c>
      <c r="F723" s="243"/>
      <c r="G723" s="244">
        <f>ROUND(E723*F723,2)</f>
        <v>0</v>
      </c>
      <c r="H723" s="243"/>
      <c r="I723" s="244">
        <f>ROUND(E723*H723,2)</f>
        <v>0</v>
      </c>
      <c r="J723" s="243"/>
      <c r="K723" s="244">
        <f>ROUND(E723*J723,2)</f>
        <v>0</v>
      </c>
      <c r="L723" s="244">
        <v>21</v>
      </c>
      <c r="M723" s="244">
        <f>G723*(1+L723/100)</f>
        <v>0</v>
      </c>
      <c r="N723" s="244">
        <v>5.2999999999999999E-2</v>
      </c>
      <c r="O723" s="244">
        <f>ROUND(E723*N723,2)</f>
        <v>0.05</v>
      </c>
      <c r="P723" s="244">
        <v>0</v>
      </c>
      <c r="Q723" s="244">
        <f>ROUND(E723*P723,2)</f>
        <v>0</v>
      </c>
      <c r="R723" s="244"/>
      <c r="S723" s="244" t="s">
        <v>400</v>
      </c>
      <c r="T723" s="245" t="s">
        <v>401</v>
      </c>
      <c r="U723" s="222">
        <v>0</v>
      </c>
      <c r="V723" s="222">
        <f>ROUND(E723*U723,2)</f>
        <v>0</v>
      </c>
      <c r="W723" s="222"/>
      <c r="X723" s="222" t="s">
        <v>341</v>
      </c>
      <c r="Y723" s="213"/>
      <c r="Z723" s="213"/>
      <c r="AA723" s="213"/>
      <c r="AB723" s="213"/>
      <c r="AC723" s="213"/>
      <c r="AD723" s="213"/>
      <c r="AE723" s="213"/>
      <c r="AF723" s="213"/>
      <c r="AG723" s="213" t="s">
        <v>342</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39">
        <v>569</v>
      </c>
      <c r="B724" s="240" t="s">
        <v>1734</v>
      </c>
      <c r="C724" s="252" t="s">
        <v>1735</v>
      </c>
      <c r="D724" s="241" t="s">
        <v>300</v>
      </c>
      <c r="E724" s="242">
        <v>2</v>
      </c>
      <c r="F724" s="243"/>
      <c r="G724" s="244">
        <f>ROUND(E724*F724,2)</f>
        <v>0</v>
      </c>
      <c r="H724" s="243"/>
      <c r="I724" s="244">
        <f>ROUND(E724*H724,2)</f>
        <v>0</v>
      </c>
      <c r="J724" s="243"/>
      <c r="K724" s="244">
        <f>ROUND(E724*J724,2)</f>
        <v>0</v>
      </c>
      <c r="L724" s="244">
        <v>21</v>
      </c>
      <c r="M724" s="244">
        <f>G724*(1+L724/100)</f>
        <v>0</v>
      </c>
      <c r="N724" s="244">
        <v>2.3E-2</v>
      </c>
      <c r="O724" s="244">
        <f>ROUND(E724*N724,2)</f>
        <v>0.05</v>
      </c>
      <c r="P724" s="244">
        <v>0</v>
      </c>
      <c r="Q724" s="244">
        <f>ROUND(E724*P724,2)</f>
        <v>0</v>
      </c>
      <c r="R724" s="244"/>
      <c r="S724" s="244" t="s">
        <v>400</v>
      </c>
      <c r="T724" s="245" t="s">
        <v>401</v>
      </c>
      <c r="U724" s="222">
        <v>0</v>
      </c>
      <c r="V724" s="222">
        <f>ROUND(E724*U724,2)</f>
        <v>0</v>
      </c>
      <c r="W724" s="222"/>
      <c r="X724" s="222" t="s">
        <v>341</v>
      </c>
      <c r="Y724" s="213"/>
      <c r="Z724" s="213"/>
      <c r="AA724" s="213"/>
      <c r="AB724" s="213"/>
      <c r="AC724" s="213"/>
      <c r="AD724" s="213"/>
      <c r="AE724" s="213"/>
      <c r="AF724" s="213"/>
      <c r="AG724" s="213" t="s">
        <v>342</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c r="A725" s="239">
        <v>570</v>
      </c>
      <c r="B725" s="240" t="s">
        <v>1736</v>
      </c>
      <c r="C725" s="252" t="s">
        <v>1737</v>
      </c>
      <c r="D725" s="241" t="s">
        <v>300</v>
      </c>
      <c r="E725" s="242">
        <v>8</v>
      </c>
      <c r="F725" s="243"/>
      <c r="G725" s="244">
        <f>ROUND(E725*F725,2)</f>
        <v>0</v>
      </c>
      <c r="H725" s="243"/>
      <c r="I725" s="244">
        <f>ROUND(E725*H725,2)</f>
        <v>0</v>
      </c>
      <c r="J725" s="243"/>
      <c r="K725" s="244">
        <f>ROUND(E725*J725,2)</f>
        <v>0</v>
      </c>
      <c r="L725" s="244">
        <v>21</v>
      </c>
      <c r="M725" s="244">
        <f>G725*(1+L725/100)</f>
        <v>0</v>
      </c>
      <c r="N725" s="244">
        <v>2.5000000000000001E-2</v>
      </c>
      <c r="O725" s="244">
        <f>ROUND(E725*N725,2)</f>
        <v>0.2</v>
      </c>
      <c r="P725" s="244">
        <v>0</v>
      </c>
      <c r="Q725" s="244">
        <f>ROUND(E725*P725,2)</f>
        <v>0</v>
      </c>
      <c r="R725" s="244"/>
      <c r="S725" s="244" t="s">
        <v>400</v>
      </c>
      <c r="T725" s="245" t="s">
        <v>401</v>
      </c>
      <c r="U725" s="222">
        <v>0</v>
      </c>
      <c r="V725" s="222">
        <f>ROUND(E725*U725,2)</f>
        <v>0</v>
      </c>
      <c r="W725" s="222"/>
      <c r="X725" s="222" t="s">
        <v>341</v>
      </c>
      <c r="Y725" s="213"/>
      <c r="Z725" s="213"/>
      <c r="AA725" s="213"/>
      <c r="AB725" s="213"/>
      <c r="AC725" s="213"/>
      <c r="AD725" s="213"/>
      <c r="AE725" s="213"/>
      <c r="AF725" s="213"/>
      <c r="AG725" s="213" t="s">
        <v>342</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39">
        <v>571</v>
      </c>
      <c r="B726" s="240" t="s">
        <v>1738</v>
      </c>
      <c r="C726" s="252" t="s">
        <v>1739</v>
      </c>
      <c r="D726" s="241" t="s">
        <v>300</v>
      </c>
      <c r="E726" s="242">
        <v>1</v>
      </c>
      <c r="F726" s="243"/>
      <c r="G726" s="244">
        <f>ROUND(E726*F726,2)</f>
        <v>0</v>
      </c>
      <c r="H726" s="243"/>
      <c r="I726" s="244">
        <f>ROUND(E726*H726,2)</f>
        <v>0</v>
      </c>
      <c r="J726" s="243"/>
      <c r="K726" s="244">
        <f>ROUND(E726*J726,2)</f>
        <v>0</v>
      </c>
      <c r="L726" s="244">
        <v>21</v>
      </c>
      <c r="M726" s="244">
        <f>G726*(1+L726/100)</f>
        <v>0</v>
      </c>
      <c r="N726" s="244">
        <v>2.7E-2</v>
      </c>
      <c r="O726" s="244">
        <f>ROUND(E726*N726,2)</f>
        <v>0.03</v>
      </c>
      <c r="P726" s="244">
        <v>0</v>
      </c>
      <c r="Q726" s="244">
        <f>ROUND(E726*P726,2)</f>
        <v>0</v>
      </c>
      <c r="R726" s="244"/>
      <c r="S726" s="244" t="s">
        <v>400</v>
      </c>
      <c r="T726" s="245" t="s">
        <v>401</v>
      </c>
      <c r="U726" s="222">
        <v>0</v>
      </c>
      <c r="V726" s="222">
        <f>ROUND(E726*U726,2)</f>
        <v>0</v>
      </c>
      <c r="W726" s="222"/>
      <c r="X726" s="222" t="s">
        <v>341</v>
      </c>
      <c r="Y726" s="213"/>
      <c r="Z726" s="213"/>
      <c r="AA726" s="213"/>
      <c r="AB726" s="213"/>
      <c r="AC726" s="213"/>
      <c r="AD726" s="213"/>
      <c r="AE726" s="213"/>
      <c r="AF726" s="213"/>
      <c r="AG726" s="213" t="s">
        <v>342</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c r="A727" s="239">
        <v>572</v>
      </c>
      <c r="B727" s="240" t="s">
        <v>1740</v>
      </c>
      <c r="C727" s="252" t="s">
        <v>1741</v>
      </c>
      <c r="D727" s="241" t="s">
        <v>300</v>
      </c>
      <c r="E727" s="242">
        <v>2</v>
      </c>
      <c r="F727" s="243"/>
      <c r="G727" s="244">
        <f>ROUND(E727*F727,2)</f>
        <v>0</v>
      </c>
      <c r="H727" s="243"/>
      <c r="I727" s="244">
        <f>ROUND(E727*H727,2)</f>
        <v>0</v>
      </c>
      <c r="J727" s="243"/>
      <c r="K727" s="244">
        <f>ROUND(E727*J727,2)</f>
        <v>0</v>
      </c>
      <c r="L727" s="244">
        <v>21</v>
      </c>
      <c r="M727" s="244">
        <f>G727*(1+L727/100)</f>
        <v>0</v>
      </c>
      <c r="N727" s="244">
        <v>2.8000000000000001E-2</v>
      </c>
      <c r="O727" s="244">
        <f>ROUND(E727*N727,2)</f>
        <v>0.06</v>
      </c>
      <c r="P727" s="244">
        <v>0</v>
      </c>
      <c r="Q727" s="244">
        <f>ROUND(E727*P727,2)</f>
        <v>0</v>
      </c>
      <c r="R727" s="244"/>
      <c r="S727" s="244" t="s">
        <v>400</v>
      </c>
      <c r="T727" s="245" t="s">
        <v>401</v>
      </c>
      <c r="U727" s="222">
        <v>0</v>
      </c>
      <c r="V727" s="222">
        <f>ROUND(E727*U727,2)</f>
        <v>0</v>
      </c>
      <c r="W727" s="222"/>
      <c r="X727" s="222" t="s">
        <v>341</v>
      </c>
      <c r="Y727" s="213"/>
      <c r="Z727" s="213"/>
      <c r="AA727" s="213"/>
      <c r="AB727" s="213"/>
      <c r="AC727" s="213"/>
      <c r="AD727" s="213"/>
      <c r="AE727" s="213"/>
      <c r="AF727" s="213"/>
      <c r="AG727" s="213" t="s">
        <v>342</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39">
        <v>573</v>
      </c>
      <c r="B728" s="240" t="s">
        <v>1742</v>
      </c>
      <c r="C728" s="252" t="s">
        <v>1743</v>
      </c>
      <c r="D728" s="241" t="s">
        <v>300</v>
      </c>
      <c r="E728" s="242">
        <v>20</v>
      </c>
      <c r="F728" s="243"/>
      <c r="G728" s="244">
        <f>ROUND(E728*F728,2)</f>
        <v>0</v>
      </c>
      <c r="H728" s="243"/>
      <c r="I728" s="244">
        <f>ROUND(E728*H728,2)</f>
        <v>0</v>
      </c>
      <c r="J728" s="243"/>
      <c r="K728" s="244">
        <f>ROUND(E728*J728,2)</f>
        <v>0</v>
      </c>
      <c r="L728" s="244">
        <v>21</v>
      </c>
      <c r="M728" s="244">
        <f>G728*(1+L728/100)</f>
        <v>0</v>
      </c>
      <c r="N728" s="244">
        <v>0.02</v>
      </c>
      <c r="O728" s="244">
        <f>ROUND(E728*N728,2)</f>
        <v>0.4</v>
      </c>
      <c r="P728" s="244">
        <v>0</v>
      </c>
      <c r="Q728" s="244">
        <f>ROUND(E728*P728,2)</f>
        <v>0</v>
      </c>
      <c r="R728" s="244"/>
      <c r="S728" s="244" t="s">
        <v>400</v>
      </c>
      <c r="T728" s="245" t="s">
        <v>401</v>
      </c>
      <c r="U728" s="222">
        <v>0</v>
      </c>
      <c r="V728" s="222">
        <f>ROUND(E728*U728,2)</f>
        <v>0</v>
      </c>
      <c r="W728" s="222"/>
      <c r="X728" s="222" t="s">
        <v>341</v>
      </c>
      <c r="Y728" s="213"/>
      <c r="Z728" s="213"/>
      <c r="AA728" s="213"/>
      <c r="AB728" s="213"/>
      <c r="AC728" s="213"/>
      <c r="AD728" s="213"/>
      <c r="AE728" s="213"/>
      <c r="AF728" s="213"/>
      <c r="AG728" s="213" t="s">
        <v>342</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39">
        <v>574</v>
      </c>
      <c r="B729" s="240" t="s">
        <v>1744</v>
      </c>
      <c r="C729" s="252" t="s">
        <v>1745</v>
      </c>
      <c r="D729" s="241" t="s">
        <v>300</v>
      </c>
      <c r="E729" s="242">
        <v>7</v>
      </c>
      <c r="F729" s="243"/>
      <c r="G729" s="244">
        <f>ROUND(E729*F729,2)</f>
        <v>0</v>
      </c>
      <c r="H729" s="243"/>
      <c r="I729" s="244">
        <f>ROUND(E729*H729,2)</f>
        <v>0</v>
      </c>
      <c r="J729" s="243"/>
      <c r="K729" s="244">
        <f>ROUND(E729*J729,2)</f>
        <v>0</v>
      </c>
      <c r="L729" s="244">
        <v>21</v>
      </c>
      <c r="M729" s="244">
        <f>G729*(1+L729/100)</f>
        <v>0</v>
      </c>
      <c r="N729" s="244">
        <v>0.02</v>
      </c>
      <c r="O729" s="244">
        <f>ROUND(E729*N729,2)</f>
        <v>0.14000000000000001</v>
      </c>
      <c r="P729" s="244">
        <v>0</v>
      </c>
      <c r="Q729" s="244">
        <f>ROUND(E729*P729,2)</f>
        <v>0</v>
      </c>
      <c r="R729" s="244"/>
      <c r="S729" s="244" t="s">
        <v>400</v>
      </c>
      <c r="T729" s="245" t="s">
        <v>401</v>
      </c>
      <c r="U729" s="222">
        <v>0</v>
      </c>
      <c r="V729" s="222">
        <f>ROUND(E729*U729,2)</f>
        <v>0</v>
      </c>
      <c r="W729" s="222"/>
      <c r="X729" s="222" t="s">
        <v>341</v>
      </c>
      <c r="Y729" s="213"/>
      <c r="Z729" s="213"/>
      <c r="AA729" s="213"/>
      <c r="AB729" s="213"/>
      <c r="AC729" s="213"/>
      <c r="AD729" s="213"/>
      <c r="AE729" s="213"/>
      <c r="AF729" s="213"/>
      <c r="AG729" s="213" t="s">
        <v>342</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9">
        <v>575</v>
      </c>
      <c r="B730" s="240" t="s">
        <v>1746</v>
      </c>
      <c r="C730" s="252" t="s">
        <v>1747</v>
      </c>
      <c r="D730" s="241" t="s">
        <v>300</v>
      </c>
      <c r="E730" s="242">
        <v>2</v>
      </c>
      <c r="F730" s="243"/>
      <c r="G730" s="244">
        <f>ROUND(E730*F730,2)</f>
        <v>0</v>
      </c>
      <c r="H730" s="243"/>
      <c r="I730" s="244">
        <f>ROUND(E730*H730,2)</f>
        <v>0</v>
      </c>
      <c r="J730" s="243"/>
      <c r="K730" s="244">
        <f>ROUND(E730*J730,2)</f>
        <v>0</v>
      </c>
      <c r="L730" s="244">
        <v>21</v>
      </c>
      <c r="M730" s="244">
        <f>G730*(1+L730/100)</f>
        <v>0</v>
      </c>
      <c r="N730" s="244">
        <v>0.02</v>
      </c>
      <c r="O730" s="244">
        <f>ROUND(E730*N730,2)</f>
        <v>0.04</v>
      </c>
      <c r="P730" s="244">
        <v>0</v>
      </c>
      <c r="Q730" s="244">
        <f>ROUND(E730*P730,2)</f>
        <v>0</v>
      </c>
      <c r="R730" s="244"/>
      <c r="S730" s="244" t="s">
        <v>400</v>
      </c>
      <c r="T730" s="245" t="s">
        <v>401</v>
      </c>
      <c r="U730" s="222">
        <v>0</v>
      </c>
      <c r="V730" s="222">
        <f>ROUND(E730*U730,2)</f>
        <v>0</v>
      </c>
      <c r="W730" s="222"/>
      <c r="X730" s="222" t="s">
        <v>341</v>
      </c>
      <c r="Y730" s="213"/>
      <c r="Z730" s="213"/>
      <c r="AA730" s="213"/>
      <c r="AB730" s="213"/>
      <c r="AC730" s="213"/>
      <c r="AD730" s="213"/>
      <c r="AE730" s="213"/>
      <c r="AF730" s="213"/>
      <c r="AG730" s="213" t="s">
        <v>342</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39">
        <v>576</v>
      </c>
      <c r="B731" s="240" t="s">
        <v>1748</v>
      </c>
      <c r="C731" s="252" t="s">
        <v>1749</v>
      </c>
      <c r="D731" s="241" t="s">
        <v>300</v>
      </c>
      <c r="E731" s="242">
        <v>2</v>
      </c>
      <c r="F731" s="243"/>
      <c r="G731" s="244">
        <f>ROUND(E731*F731,2)</f>
        <v>0</v>
      </c>
      <c r="H731" s="243"/>
      <c r="I731" s="244">
        <f>ROUND(E731*H731,2)</f>
        <v>0</v>
      </c>
      <c r="J731" s="243"/>
      <c r="K731" s="244">
        <f>ROUND(E731*J731,2)</f>
        <v>0</v>
      </c>
      <c r="L731" s="244">
        <v>21</v>
      </c>
      <c r="M731" s="244">
        <f>G731*(1+L731/100)</f>
        <v>0</v>
      </c>
      <c r="N731" s="244">
        <v>0.02</v>
      </c>
      <c r="O731" s="244">
        <f>ROUND(E731*N731,2)</f>
        <v>0.04</v>
      </c>
      <c r="P731" s="244">
        <v>0</v>
      </c>
      <c r="Q731" s="244">
        <f>ROUND(E731*P731,2)</f>
        <v>0</v>
      </c>
      <c r="R731" s="244"/>
      <c r="S731" s="244" t="s">
        <v>400</v>
      </c>
      <c r="T731" s="245" t="s">
        <v>401</v>
      </c>
      <c r="U731" s="222">
        <v>0</v>
      </c>
      <c r="V731" s="222">
        <f>ROUND(E731*U731,2)</f>
        <v>0</v>
      </c>
      <c r="W731" s="222"/>
      <c r="X731" s="222" t="s">
        <v>341</v>
      </c>
      <c r="Y731" s="213"/>
      <c r="Z731" s="213"/>
      <c r="AA731" s="213"/>
      <c r="AB731" s="213"/>
      <c r="AC731" s="213"/>
      <c r="AD731" s="213"/>
      <c r="AE731" s="213"/>
      <c r="AF731" s="213"/>
      <c r="AG731" s="213" t="s">
        <v>342</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39">
        <v>577</v>
      </c>
      <c r="B732" s="240" t="s">
        <v>1750</v>
      </c>
      <c r="C732" s="252" t="s">
        <v>1751</v>
      </c>
      <c r="D732" s="241" t="s">
        <v>300</v>
      </c>
      <c r="E732" s="242">
        <v>2</v>
      </c>
      <c r="F732" s="243"/>
      <c r="G732" s="244">
        <f>ROUND(E732*F732,2)</f>
        <v>0</v>
      </c>
      <c r="H732" s="243"/>
      <c r="I732" s="244">
        <f>ROUND(E732*H732,2)</f>
        <v>0</v>
      </c>
      <c r="J732" s="243"/>
      <c r="K732" s="244">
        <f>ROUND(E732*J732,2)</f>
        <v>0</v>
      </c>
      <c r="L732" s="244">
        <v>21</v>
      </c>
      <c r="M732" s="244">
        <f>G732*(1+L732/100)</f>
        <v>0</v>
      </c>
      <c r="N732" s="244">
        <v>0.02</v>
      </c>
      <c r="O732" s="244">
        <f>ROUND(E732*N732,2)</f>
        <v>0.04</v>
      </c>
      <c r="P732" s="244">
        <v>0</v>
      </c>
      <c r="Q732" s="244">
        <f>ROUND(E732*P732,2)</f>
        <v>0</v>
      </c>
      <c r="R732" s="244"/>
      <c r="S732" s="244" t="s">
        <v>400</v>
      </c>
      <c r="T732" s="245" t="s">
        <v>401</v>
      </c>
      <c r="U732" s="222">
        <v>0</v>
      </c>
      <c r="V732" s="222">
        <f>ROUND(E732*U732,2)</f>
        <v>0</v>
      </c>
      <c r="W732" s="222"/>
      <c r="X732" s="222" t="s">
        <v>341</v>
      </c>
      <c r="Y732" s="213"/>
      <c r="Z732" s="213"/>
      <c r="AA732" s="213"/>
      <c r="AB732" s="213"/>
      <c r="AC732" s="213"/>
      <c r="AD732" s="213"/>
      <c r="AE732" s="213"/>
      <c r="AF732" s="213"/>
      <c r="AG732" s="213" t="s">
        <v>342</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9">
        <v>578</v>
      </c>
      <c r="B733" s="240" t="s">
        <v>1752</v>
      </c>
      <c r="C733" s="252" t="s">
        <v>1753</v>
      </c>
      <c r="D733" s="241" t="s">
        <v>300</v>
      </c>
      <c r="E733" s="242">
        <v>1</v>
      </c>
      <c r="F733" s="243"/>
      <c r="G733" s="244">
        <f>ROUND(E733*F733,2)</f>
        <v>0</v>
      </c>
      <c r="H733" s="243"/>
      <c r="I733" s="244">
        <f>ROUND(E733*H733,2)</f>
        <v>0</v>
      </c>
      <c r="J733" s="243"/>
      <c r="K733" s="244">
        <f>ROUND(E733*J733,2)</f>
        <v>0</v>
      </c>
      <c r="L733" s="244">
        <v>21</v>
      </c>
      <c r="M733" s="244">
        <f>G733*(1+L733/100)</f>
        <v>0</v>
      </c>
      <c r="N733" s="244">
        <v>0.02</v>
      </c>
      <c r="O733" s="244">
        <f>ROUND(E733*N733,2)</f>
        <v>0.02</v>
      </c>
      <c r="P733" s="244">
        <v>0</v>
      </c>
      <c r="Q733" s="244">
        <f>ROUND(E733*P733,2)</f>
        <v>0</v>
      </c>
      <c r="R733" s="244"/>
      <c r="S733" s="244" t="s">
        <v>400</v>
      </c>
      <c r="T733" s="245" t="s">
        <v>401</v>
      </c>
      <c r="U733" s="222">
        <v>0</v>
      </c>
      <c r="V733" s="222">
        <f>ROUND(E733*U733,2)</f>
        <v>0</v>
      </c>
      <c r="W733" s="222"/>
      <c r="X733" s="222" t="s">
        <v>341</v>
      </c>
      <c r="Y733" s="213"/>
      <c r="Z733" s="213"/>
      <c r="AA733" s="213"/>
      <c r="AB733" s="213"/>
      <c r="AC733" s="213"/>
      <c r="AD733" s="213"/>
      <c r="AE733" s="213"/>
      <c r="AF733" s="213"/>
      <c r="AG733" s="213" t="s">
        <v>342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39">
        <v>579</v>
      </c>
      <c r="B734" s="240" t="s">
        <v>1754</v>
      </c>
      <c r="C734" s="252" t="s">
        <v>1755</v>
      </c>
      <c r="D734" s="241" t="s">
        <v>300</v>
      </c>
      <c r="E734" s="242">
        <v>1</v>
      </c>
      <c r="F734" s="243"/>
      <c r="G734" s="244">
        <f>ROUND(E734*F734,2)</f>
        <v>0</v>
      </c>
      <c r="H734" s="243"/>
      <c r="I734" s="244">
        <f>ROUND(E734*H734,2)</f>
        <v>0</v>
      </c>
      <c r="J734" s="243"/>
      <c r="K734" s="244">
        <f>ROUND(E734*J734,2)</f>
        <v>0</v>
      </c>
      <c r="L734" s="244">
        <v>21</v>
      </c>
      <c r="M734" s="244">
        <f>G734*(1+L734/100)</f>
        <v>0</v>
      </c>
      <c r="N734" s="244">
        <v>0.02</v>
      </c>
      <c r="O734" s="244">
        <f>ROUND(E734*N734,2)</f>
        <v>0.02</v>
      </c>
      <c r="P734" s="244">
        <v>0</v>
      </c>
      <c r="Q734" s="244">
        <f>ROUND(E734*P734,2)</f>
        <v>0</v>
      </c>
      <c r="R734" s="244"/>
      <c r="S734" s="244" t="s">
        <v>400</v>
      </c>
      <c r="T734" s="245" t="s">
        <v>401</v>
      </c>
      <c r="U734" s="222">
        <v>0</v>
      </c>
      <c r="V734" s="222">
        <f>ROUND(E734*U734,2)</f>
        <v>0</v>
      </c>
      <c r="W734" s="222"/>
      <c r="X734" s="222" t="s">
        <v>341</v>
      </c>
      <c r="Y734" s="213"/>
      <c r="Z734" s="213"/>
      <c r="AA734" s="213"/>
      <c r="AB734" s="213"/>
      <c r="AC734" s="213"/>
      <c r="AD734" s="213"/>
      <c r="AE734" s="213"/>
      <c r="AF734" s="213"/>
      <c r="AG734" s="213" t="s">
        <v>342</v>
      </c>
      <c r="AH734" s="213"/>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9">
        <v>580</v>
      </c>
      <c r="B735" s="240" t="s">
        <v>1756</v>
      </c>
      <c r="C735" s="252" t="s">
        <v>1757</v>
      </c>
      <c r="D735" s="241" t="s">
        <v>300</v>
      </c>
      <c r="E735" s="242">
        <v>1</v>
      </c>
      <c r="F735" s="243"/>
      <c r="G735" s="244">
        <f>ROUND(E735*F735,2)</f>
        <v>0</v>
      </c>
      <c r="H735" s="243"/>
      <c r="I735" s="244">
        <f>ROUND(E735*H735,2)</f>
        <v>0</v>
      </c>
      <c r="J735" s="243"/>
      <c r="K735" s="244">
        <f>ROUND(E735*J735,2)</f>
        <v>0</v>
      </c>
      <c r="L735" s="244">
        <v>21</v>
      </c>
      <c r="M735" s="244">
        <f>G735*(1+L735/100)</f>
        <v>0</v>
      </c>
      <c r="N735" s="244">
        <v>0.02</v>
      </c>
      <c r="O735" s="244">
        <f>ROUND(E735*N735,2)</f>
        <v>0.02</v>
      </c>
      <c r="P735" s="244">
        <v>0</v>
      </c>
      <c r="Q735" s="244">
        <f>ROUND(E735*P735,2)</f>
        <v>0</v>
      </c>
      <c r="R735" s="244"/>
      <c r="S735" s="244" t="s">
        <v>400</v>
      </c>
      <c r="T735" s="245" t="s">
        <v>401</v>
      </c>
      <c r="U735" s="222">
        <v>0</v>
      </c>
      <c r="V735" s="222">
        <f>ROUND(E735*U735,2)</f>
        <v>0</v>
      </c>
      <c r="W735" s="222"/>
      <c r="X735" s="222" t="s">
        <v>341</v>
      </c>
      <c r="Y735" s="213"/>
      <c r="Z735" s="213"/>
      <c r="AA735" s="213"/>
      <c r="AB735" s="213"/>
      <c r="AC735" s="213"/>
      <c r="AD735" s="213"/>
      <c r="AE735" s="213"/>
      <c r="AF735" s="213"/>
      <c r="AG735" s="213" t="s">
        <v>342</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39">
        <v>581</v>
      </c>
      <c r="B736" s="240" t="s">
        <v>1758</v>
      </c>
      <c r="C736" s="252" t="s">
        <v>1759</v>
      </c>
      <c r="D736" s="241" t="s">
        <v>300</v>
      </c>
      <c r="E736" s="242">
        <v>1</v>
      </c>
      <c r="F736" s="243"/>
      <c r="G736" s="244">
        <f>ROUND(E736*F736,2)</f>
        <v>0</v>
      </c>
      <c r="H736" s="243"/>
      <c r="I736" s="244">
        <f>ROUND(E736*H736,2)</f>
        <v>0</v>
      </c>
      <c r="J736" s="243"/>
      <c r="K736" s="244">
        <f>ROUND(E736*J736,2)</f>
        <v>0</v>
      </c>
      <c r="L736" s="244">
        <v>21</v>
      </c>
      <c r="M736" s="244">
        <f>G736*(1+L736/100)</f>
        <v>0</v>
      </c>
      <c r="N736" s="244">
        <v>0.03</v>
      </c>
      <c r="O736" s="244">
        <f>ROUND(E736*N736,2)</f>
        <v>0.03</v>
      </c>
      <c r="P736" s="244">
        <v>0</v>
      </c>
      <c r="Q736" s="244">
        <f>ROUND(E736*P736,2)</f>
        <v>0</v>
      </c>
      <c r="R736" s="244"/>
      <c r="S736" s="244" t="s">
        <v>400</v>
      </c>
      <c r="T736" s="245" t="s">
        <v>401</v>
      </c>
      <c r="U736" s="222">
        <v>0</v>
      </c>
      <c r="V736" s="222">
        <f>ROUND(E736*U736,2)</f>
        <v>0</v>
      </c>
      <c r="W736" s="222"/>
      <c r="X736" s="222" t="s">
        <v>341</v>
      </c>
      <c r="Y736" s="213"/>
      <c r="Z736" s="213"/>
      <c r="AA736" s="213"/>
      <c r="AB736" s="213"/>
      <c r="AC736" s="213"/>
      <c r="AD736" s="213"/>
      <c r="AE736" s="213"/>
      <c r="AF736" s="213"/>
      <c r="AG736" s="213" t="s">
        <v>342</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c r="A737" s="239">
        <v>582</v>
      </c>
      <c r="B737" s="240" t="s">
        <v>1760</v>
      </c>
      <c r="C737" s="252" t="s">
        <v>1761</v>
      </c>
      <c r="D737" s="241" t="s">
        <v>300</v>
      </c>
      <c r="E737" s="242">
        <v>1</v>
      </c>
      <c r="F737" s="243"/>
      <c r="G737" s="244">
        <f>ROUND(E737*F737,2)</f>
        <v>0</v>
      </c>
      <c r="H737" s="243"/>
      <c r="I737" s="244">
        <f>ROUND(E737*H737,2)</f>
        <v>0</v>
      </c>
      <c r="J737" s="243"/>
      <c r="K737" s="244">
        <f>ROUND(E737*J737,2)</f>
        <v>0</v>
      </c>
      <c r="L737" s="244">
        <v>21</v>
      </c>
      <c r="M737" s="244">
        <f>G737*(1+L737/100)</f>
        <v>0</v>
      </c>
      <c r="N737" s="244">
        <v>3.3000000000000002E-2</v>
      </c>
      <c r="O737" s="244">
        <f>ROUND(E737*N737,2)</f>
        <v>0.03</v>
      </c>
      <c r="P737" s="244">
        <v>0</v>
      </c>
      <c r="Q737" s="244">
        <f>ROUND(E737*P737,2)</f>
        <v>0</v>
      </c>
      <c r="R737" s="244"/>
      <c r="S737" s="244" t="s">
        <v>400</v>
      </c>
      <c r="T737" s="245" t="s">
        <v>401</v>
      </c>
      <c r="U737" s="222">
        <v>0</v>
      </c>
      <c r="V737" s="222">
        <f>ROUND(E737*U737,2)</f>
        <v>0</v>
      </c>
      <c r="W737" s="222"/>
      <c r="X737" s="222" t="s">
        <v>341</v>
      </c>
      <c r="Y737" s="213"/>
      <c r="Z737" s="213"/>
      <c r="AA737" s="213"/>
      <c r="AB737" s="213"/>
      <c r="AC737" s="213"/>
      <c r="AD737" s="213"/>
      <c r="AE737" s="213"/>
      <c r="AF737" s="213"/>
      <c r="AG737" s="213" t="s">
        <v>342</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30">
        <v>583</v>
      </c>
      <c r="B738" s="231" t="s">
        <v>701</v>
      </c>
      <c r="C738" s="250" t="s">
        <v>702</v>
      </c>
      <c r="D738" s="232" t="s">
        <v>258</v>
      </c>
      <c r="E738" s="233">
        <v>1.84196</v>
      </c>
      <c r="F738" s="234"/>
      <c r="G738" s="235">
        <f>ROUND(E738*F738,2)</f>
        <v>0</v>
      </c>
      <c r="H738" s="234"/>
      <c r="I738" s="235">
        <f>ROUND(E738*H738,2)</f>
        <v>0</v>
      </c>
      <c r="J738" s="234"/>
      <c r="K738" s="235">
        <f>ROUND(E738*J738,2)</f>
        <v>0</v>
      </c>
      <c r="L738" s="235">
        <v>21</v>
      </c>
      <c r="M738" s="235">
        <f>G738*(1+L738/100)</f>
        <v>0</v>
      </c>
      <c r="N738" s="235">
        <v>0</v>
      </c>
      <c r="O738" s="235">
        <f>ROUND(E738*N738,2)</f>
        <v>0</v>
      </c>
      <c r="P738" s="235">
        <v>0</v>
      </c>
      <c r="Q738" s="235">
        <f>ROUND(E738*P738,2)</f>
        <v>0</v>
      </c>
      <c r="R738" s="235" t="s">
        <v>654</v>
      </c>
      <c r="S738" s="235" t="s">
        <v>191</v>
      </c>
      <c r="T738" s="236" t="s">
        <v>192</v>
      </c>
      <c r="U738" s="222">
        <v>2.2549999999999999</v>
      </c>
      <c r="V738" s="222">
        <f>ROUND(E738*U738,2)</f>
        <v>4.1500000000000004</v>
      </c>
      <c r="W738" s="222"/>
      <c r="X738" s="222" t="s">
        <v>523</v>
      </c>
      <c r="Y738" s="213"/>
      <c r="Z738" s="213"/>
      <c r="AA738" s="213"/>
      <c r="AB738" s="213"/>
      <c r="AC738" s="213"/>
      <c r="AD738" s="213"/>
      <c r="AE738" s="213"/>
      <c r="AF738" s="213"/>
      <c r="AG738" s="213" t="s">
        <v>524</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20"/>
      <c r="B739" s="221"/>
      <c r="C739" s="251" t="s">
        <v>576</v>
      </c>
      <c r="D739" s="238"/>
      <c r="E739" s="238"/>
      <c r="F739" s="238"/>
      <c r="G739" s="238"/>
      <c r="H739" s="222"/>
      <c r="I739" s="222"/>
      <c r="J739" s="222"/>
      <c r="K739" s="222"/>
      <c r="L739" s="222"/>
      <c r="M739" s="222"/>
      <c r="N739" s="222"/>
      <c r="O739" s="222"/>
      <c r="P739" s="222"/>
      <c r="Q739" s="222"/>
      <c r="R739" s="222"/>
      <c r="S739" s="222"/>
      <c r="T739" s="222"/>
      <c r="U739" s="222"/>
      <c r="V739" s="222"/>
      <c r="W739" s="222"/>
      <c r="X739" s="222"/>
      <c r="Y739" s="213"/>
      <c r="Z739" s="213"/>
      <c r="AA739" s="213"/>
      <c r="AB739" s="213"/>
      <c r="AC739" s="213"/>
      <c r="AD739" s="213"/>
      <c r="AE739" s="213"/>
      <c r="AF739" s="213"/>
      <c r="AG739" s="213" t="s">
        <v>196</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c r="A740" s="224" t="s">
        <v>185</v>
      </c>
      <c r="B740" s="225" t="s">
        <v>133</v>
      </c>
      <c r="C740" s="249" t="s">
        <v>134</v>
      </c>
      <c r="D740" s="226"/>
      <c r="E740" s="227"/>
      <c r="F740" s="228"/>
      <c r="G740" s="228">
        <f>SUMIF(AG741:AG823,"&lt;&gt;NOR",G741:G823)</f>
        <v>0</v>
      </c>
      <c r="H740" s="228"/>
      <c r="I740" s="228">
        <f>SUM(I741:I823)</f>
        <v>0</v>
      </c>
      <c r="J740" s="228"/>
      <c r="K740" s="228">
        <f>SUM(K741:K823)</f>
        <v>0</v>
      </c>
      <c r="L740" s="228"/>
      <c r="M740" s="228">
        <f>SUM(M741:M823)</f>
        <v>0</v>
      </c>
      <c r="N740" s="228"/>
      <c r="O740" s="228">
        <f>SUM(O741:O823)</f>
        <v>63.570000000000007</v>
      </c>
      <c r="P740" s="228"/>
      <c r="Q740" s="228">
        <f>SUM(Q741:Q823)</f>
        <v>0</v>
      </c>
      <c r="R740" s="228"/>
      <c r="S740" s="228"/>
      <c r="T740" s="229"/>
      <c r="U740" s="223"/>
      <c r="V740" s="223">
        <f>SUM(V741:V823)</f>
        <v>2297.4499999999998</v>
      </c>
      <c r="W740" s="223"/>
      <c r="X740" s="223"/>
      <c r="AG740" t="s">
        <v>186</v>
      </c>
    </row>
    <row r="741" spans="1:60" ht="22.5" outlineLevel="1">
      <c r="A741" s="239">
        <v>584</v>
      </c>
      <c r="B741" s="240" t="s">
        <v>1762</v>
      </c>
      <c r="C741" s="252" t="s">
        <v>1763</v>
      </c>
      <c r="D741" s="241" t="s">
        <v>300</v>
      </c>
      <c r="E741" s="242">
        <v>13</v>
      </c>
      <c r="F741" s="243"/>
      <c r="G741" s="244">
        <f>ROUND(E741*F741,2)</f>
        <v>0</v>
      </c>
      <c r="H741" s="243"/>
      <c r="I741" s="244">
        <f>ROUND(E741*H741,2)</f>
        <v>0</v>
      </c>
      <c r="J741" s="243"/>
      <c r="K741" s="244">
        <f>ROUND(E741*J741,2)</f>
        <v>0</v>
      </c>
      <c r="L741" s="244">
        <v>21</v>
      </c>
      <c r="M741" s="244">
        <f>G741*(1+L741/100)</f>
        <v>0</v>
      </c>
      <c r="N741" s="244">
        <v>1.6000000000000001E-4</v>
      </c>
      <c r="O741" s="244">
        <f>ROUND(E741*N741,2)</f>
        <v>0</v>
      </c>
      <c r="P741" s="244">
        <v>0</v>
      </c>
      <c r="Q741" s="244">
        <f>ROUND(E741*P741,2)</f>
        <v>0</v>
      </c>
      <c r="R741" s="244" t="s">
        <v>240</v>
      </c>
      <c r="S741" s="244" t="s">
        <v>191</v>
      </c>
      <c r="T741" s="245" t="s">
        <v>192</v>
      </c>
      <c r="U741" s="222">
        <v>0.94</v>
      </c>
      <c r="V741" s="222">
        <f>ROUND(E741*U741,2)</f>
        <v>12.22</v>
      </c>
      <c r="W741" s="222"/>
      <c r="X741" s="222" t="s">
        <v>193</v>
      </c>
      <c r="Y741" s="213"/>
      <c r="Z741" s="213"/>
      <c r="AA741" s="213"/>
      <c r="AB741" s="213"/>
      <c r="AC741" s="213"/>
      <c r="AD741" s="213"/>
      <c r="AE741" s="213"/>
      <c r="AF741" s="213"/>
      <c r="AG741" s="213" t="s">
        <v>194</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ht="22.5" outlineLevel="1">
      <c r="A742" s="239">
        <v>585</v>
      </c>
      <c r="B742" s="240" t="s">
        <v>1764</v>
      </c>
      <c r="C742" s="252" t="s">
        <v>1765</v>
      </c>
      <c r="D742" s="241" t="s">
        <v>300</v>
      </c>
      <c r="E742" s="242">
        <v>7</v>
      </c>
      <c r="F742" s="243"/>
      <c r="G742" s="244">
        <f>ROUND(E742*F742,2)</f>
        <v>0</v>
      </c>
      <c r="H742" s="243"/>
      <c r="I742" s="244">
        <f>ROUND(E742*H742,2)</f>
        <v>0</v>
      </c>
      <c r="J742" s="243"/>
      <c r="K742" s="244">
        <f>ROUND(E742*J742,2)</f>
        <v>0</v>
      </c>
      <c r="L742" s="244">
        <v>21</v>
      </c>
      <c r="M742" s="244">
        <f>G742*(1+L742/100)</f>
        <v>0</v>
      </c>
      <c r="N742" s="244">
        <v>2.4000000000000001E-4</v>
      </c>
      <c r="O742" s="244">
        <f>ROUND(E742*N742,2)</f>
        <v>0</v>
      </c>
      <c r="P742" s="244">
        <v>0</v>
      </c>
      <c r="Q742" s="244">
        <f>ROUND(E742*P742,2)</f>
        <v>0</v>
      </c>
      <c r="R742" s="244" t="s">
        <v>240</v>
      </c>
      <c r="S742" s="244" t="s">
        <v>191</v>
      </c>
      <c r="T742" s="245" t="s">
        <v>192</v>
      </c>
      <c r="U742" s="222">
        <v>1.04</v>
      </c>
      <c r="V742" s="222">
        <f>ROUND(E742*U742,2)</f>
        <v>7.28</v>
      </c>
      <c r="W742" s="222"/>
      <c r="X742" s="222" t="s">
        <v>193</v>
      </c>
      <c r="Y742" s="213"/>
      <c r="Z742" s="213"/>
      <c r="AA742" s="213"/>
      <c r="AB742" s="213"/>
      <c r="AC742" s="213"/>
      <c r="AD742" s="213"/>
      <c r="AE742" s="213"/>
      <c r="AF742" s="213"/>
      <c r="AG742" s="213" t="s">
        <v>194</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ht="22.5" outlineLevel="1">
      <c r="A743" s="239">
        <v>586</v>
      </c>
      <c r="B743" s="240" t="s">
        <v>1766</v>
      </c>
      <c r="C743" s="252" t="s">
        <v>1767</v>
      </c>
      <c r="D743" s="241" t="s">
        <v>300</v>
      </c>
      <c r="E743" s="242">
        <v>7</v>
      </c>
      <c r="F743" s="243"/>
      <c r="G743" s="244">
        <f>ROUND(E743*F743,2)</f>
        <v>0</v>
      </c>
      <c r="H743" s="243"/>
      <c r="I743" s="244">
        <f>ROUND(E743*H743,2)</f>
        <v>0</v>
      </c>
      <c r="J743" s="243"/>
      <c r="K743" s="244">
        <f>ROUND(E743*J743,2)</f>
        <v>0</v>
      </c>
      <c r="L743" s="244">
        <v>21</v>
      </c>
      <c r="M743" s="244">
        <f>G743*(1+L743/100)</f>
        <v>0</v>
      </c>
      <c r="N743" s="244">
        <v>1.6000000000000001E-4</v>
      </c>
      <c r="O743" s="244">
        <f>ROUND(E743*N743,2)</f>
        <v>0</v>
      </c>
      <c r="P743" s="244">
        <v>0</v>
      </c>
      <c r="Q743" s="244">
        <f>ROUND(E743*P743,2)</f>
        <v>0</v>
      </c>
      <c r="R743" s="244" t="s">
        <v>240</v>
      </c>
      <c r="S743" s="244" t="s">
        <v>191</v>
      </c>
      <c r="T743" s="245" t="s">
        <v>192</v>
      </c>
      <c r="U743" s="222">
        <v>1.24</v>
      </c>
      <c r="V743" s="222">
        <f>ROUND(E743*U743,2)</f>
        <v>8.68</v>
      </c>
      <c r="W743" s="222"/>
      <c r="X743" s="222" t="s">
        <v>193</v>
      </c>
      <c r="Y743" s="213"/>
      <c r="Z743" s="213"/>
      <c r="AA743" s="213"/>
      <c r="AB743" s="213"/>
      <c r="AC743" s="213"/>
      <c r="AD743" s="213"/>
      <c r="AE743" s="213"/>
      <c r="AF743" s="213"/>
      <c r="AG743" s="213" t="s">
        <v>194</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ht="22.5" outlineLevel="1">
      <c r="A744" s="239">
        <v>587</v>
      </c>
      <c r="B744" s="240" t="s">
        <v>1768</v>
      </c>
      <c r="C744" s="252" t="s">
        <v>1769</v>
      </c>
      <c r="D744" s="241" t="s">
        <v>300</v>
      </c>
      <c r="E744" s="242">
        <v>2</v>
      </c>
      <c r="F744" s="243"/>
      <c r="G744" s="244">
        <f>ROUND(E744*F744,2)</f>
        <v>0</v>
      </c>
      <c r="H744" s="243"/>
      <c r="I744" s="244">
        <f>ROUND(E744*H744,2)</f>
        <v>0</v>
      </c>
      <c r="J744" s="243"/>
      <c r="K744" s="244">
        <f>ROUND(E744*J744,2)</f>
        <v>0</v>
      </c>
      <c r="L744" s="244">
        <v>21</v>
      </c>
      <c r="M744" s="244">
        <f>G744*(1+L744/100)</f>
        <v>0</v>
      </c>
      <c r="N744" s="244">
        <v>2.4000000000000001E-4</v>
      </c>
      <c r="O744" s="244">
        <f>ROUND(E744*N744,2)</f>
        <v>0</v>
      </c>
      <c r="P744" s="244">
        <v>0</v>
      </c>
      <c r="Q744" s="244">
        <f>ROUND(E744*P744,2)</f>
        <v>0</v>
      </c>
      <c r="R744" s="244" t="s">
        <v>240</v>
      </c>
      <c r="S744" s="244" t="s">
        <v>191</v>
      </c>
      <c r="T744" s="245" t="s">
        <v>192</v>
      </c>
      <c r="U744" s="222">
        <v>1.54</v>
      </c>
      <c r="V744" s="222">
        <f>ROUND(E744*U744,2)</f>
        <v>3.08</v>
      </c>
      <c r="W744" s="222"/>
      <c r="X744" s="222" t="s">
        <v>193</v>
      </c>
      <c r="Y744" s="213"/>
      <c r="Z744" s="213"/>
      <c r="AA744" s="213"/>
      <c r="AB744" s="213"/>
      <c r="AC744" s="213"/>
      <c r="AD744" s="213"/>
      <c r="AE744" s="213"/>
      <c r="AF744" s="213"/>
      <c r="AG744" s="213" t="s">
        <v>194</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ht="22.5" outlineLevel="1">
      <c r="A745" s="230">
        <v>588</v>
      </c>
      <c r="B745" s="231" t="s">
        <v>1770</v>
      </c>
      <c r="C745" s="250" t="s">
        <v>1771</v>
      </c>
      <c r="D745" s="232" t="s">
        <v>300</v>
      </c>
      <c r="E745" s="233">
        <v>9</v>
      </c>
      <c r="F745" s="234"/>
      <c r="G745" s="235">
        <f>ROUND(E745*F745,2)</f>
        <v>0</v>
      </c>
      <c r="H745" s="234"/>
      <c r="I745" s="235">
        <f>ROUND(E745*H745,2)</f>
        <v>0</v>
      </c>
      <c r="J745" s="234"/>
      <c r="K745" s="235">
        <f>ROUND(E745*J745,2)</f>
        <v>0</v>
      </c>
      <c r="L745" s="235">
        <v>21</v>
      </c>
      <c r="M745" s="235">
        <f>G745*(1+L745/100)</f>
        <v>0</v>
      </c>
      <c r="N745" s="235">
        <v>4.428E-2</v>
      </c>
      <c r="O745" s="235">
        <f>ROUND(E745*N745,2)</f>
        <v>0.4</v>
      </c>
      <c r="P745" s="235">
        <v>0</v>
      </c>
      <c r="Q745" s="235">
        <f>ROUND(E745*P745,2)</f>
        <v>0</v>
      </c>
      <c r="R745" s="235" t="s">
        <v>240</v>
      </c>
      <c r="S745" s="235" t="s">
        <v>191</v>
      </c>
      <c r="T745" s="236" t="s">
        <v>192</v>
      </c>
      <c r="U745" s="222">
        <v>1.17</v>
      </c>
      <c r="V745" s="222">
        <f>ROUND(E745*U745,2)</f>
        <v>10.53</v>
      </c>
      <c r="W745" s="222"/>
      <c r="X745" s="222" t="s">
        <v>193</v>
      </c>
      <c r="Y745" s="213"/>
      <c r="Z745" s="213"/>
      <c r="AA745" s="213"/>
      <c r="AB745" s="213"/>
      <c r="AC745" s="213"/>
      <c r="AD745" s="213"/>
      <c r="AE745" s="213"/>
      <c r="AF745" s="213"/>
      <c r="AG745" s="213" t="s">
        <v>194</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1">
      <c r="A746" s="220"/>
      <c r="B746" s="221"/>
      <c r="C746" s="251" t="s">
        <v>705</v>
      </c>
      <c r="D746" s="238"/>
      <c r="E746" s="238"/>
      <c r="F746" s="238"/>
      <c r="G746" s="238"/>
      <c r="H746" s="222"/>
      <c r="I746" s="222"/>
      <c r="J746" s="222"/>
      <c r="K746" s="222"/>
      <c r="L746" s="222"/>
      <c r="M746" s="222"/>
      <c r="N746" s="222"/>
      <c r="O746" s="222"/>
      <c r="P746" s="222"/>
      <c r="Q746" s="222"/>
      <c r="R746" s="222"/>
      <c r="S746" s="222"/>
      <c r="T746" s="222"/>
      <c r="U746" s="222"/>
      <c r="V746" s="222"/>
      <c r="W746" s="222"/>
      <c r="X746" s="222"/>
      <c r="Y746" s="213"/>
      <c r="Z746" s="213"/>
      <c r="AA746" s="213"/>
      <c r="AB746" s="213"/>
      <c r="AC746" s="213"/>
      <c r="AD746" s="213"/>
      <c r="AE746" s="213"/>
      <c r="AF746" s="213"/>
      <c r="AG746" s="213" t="s">
        <v>196</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30">
        <v>589</v>
      </c>
      <c r="B747" s="231" t="s">
        <v>703</v>
      </c>
      <c r="C747" s="250" t="s">
        <v>704</v>
      </c>
      <c r="D747" s="232" t="s">
        <v>300</v>
      </c>
      <c r="E747" s="233">
        <v>1</v>
      </c>
      <c r="F747" s="234"/>
      <c r="G747" s="235">
        <f>ROUND(E747*F747,2)</f>
        <v>0</v>
      </c>
      <c r="H747" s="234"/>
      <c r="I747" s="235">
        <f>ROUND(E747*H747,2)</f>
        <v>0</v>
      </c>
      <c r="J747" s="234"/>
      <c r="K747" s="235">
        <f>ROUND(E747*J747,2)</f>
        <v>0</v>
      </c>
      <c r="L747" s="235">
        <v>21</v>
      </c>
      <c r="M747" s="235">
        <f>G747*(1+L747/100)</f>
        <v>0</v>
      </c>
      <c r="N747" s="235">
        <v>6.0560000000000003E-2</v>
      </c>
      <c r="O747" s="235">
        <f>ROUND(E747*N747,2)</f>
        <v>0.06</v>
      </c>
      <c r="P747" s="235">
        <v>0</v>
      </c>
      <c r="Q747" s="235">
        <f>ROUND(E747*P747,2)</f>
        <v>0</v>
      </c>
      <c r="R747" s="235" t="s">
        <v>240</v>
      </c>
      <c r="S747" s="235" t="s">
        <v>191</v>
      </c>
      <c r="T747" s="236" t="s">
        <v>192</v>
      </c>
      <c r="U747" s="222">
        <v>1.63</v>
      </c>
      <c r="V747" s="222">
        <f>ROUND(E747*U747,2)</f>
        <v>1.63</v>
      </c>
      <c r="W747" s="222"/>
      <c r="X747" s="222" t="s">
        <v>193</v>
      </c>
      <c r="Y747" s="213"/>
      <c r="Z747" s="213"/>
      <c r="AA747" s="213"/>
      <c r="AB747" s="213"/>
      <c r="AC747" s="213"/>
      <c r="AD747" s="213"/>
      <c r="AE747" s="213"/>
      <c r="AF747" s="213"/>
      <c r="AG747" s="213" t="s">
        <v>194</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20"/>
      <c r="B748" s="221"/>
      <c r="C748" s="251" t="s">
        <v>705</v>
      </c>
      <c r="D748" s="238"/>
      <c r="E748" s="238"/>
      <c r="F748" s="238"/>
      <c r="G748" s="238"/>
      <c r="H748" s="222"/>
      <c r="I748" s="222"/>
      <c r="J748" s="222"/>
      <c r="K748" s="222"/>
      <c r="L748" s="222"/>
      <c r="M748" s="222"/>
      <c r="N748" s="222"/>
      <c r="O748" s="222"/>
      <c r="P748" s="222"/>
      <c r="Q748" s="222"/>
      <c r="R748" s="222"/>
      <c r="S748" s="222"/>
      <c r="T748" s="222"/>
      <c r="U748" s="222"/>
      <c r="V748" s="222"/>
      <c r="W748" s="222"/>
      <c r="X748" s="222"/>
      <c r="Y748" s="213"/>
      <c r="Z748" s="213"/>
      <c r="AA748" s="213"/>
      <c r="AB748" s="213"/>
      <c r="AC748" s="213"/>
      <c r="AD748" s="213"/>
      <c r="AE748" s="213"/>
      <c r="AF748" s="213"/>
      <c r="AG748" s="213" t="s">
        <v>196</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ht="22.5" outlineLevel="1">
      <c r="A749" s="230">
        <v>590</v>
      </c>
      <c r="B749" s="231" t="s">
        <v>706</v>
      </c>
      <c r="C749" s="250" t="s">
        <v>707</v>
      </c>
      <c r="D749" s="232" t="s">
        <v>300</v>
      </c>
      <c r="E749" s="233">
        <v>4</v>
      </c>
      <c r="F749" s="234"/>
      <c r="G749" s="235">
        <f>ROUND(E749*F749,2)</f>
        <v>0</v>
      </c>
      <c r="H749" s="234"/>
      <c r="I749" s="235">
        <f>ROUND(E749*H749,2)</f>
        <v>0</v>
      </c>
      <c r="J749" s="234"/>
      <c r="K749" s="235">
        <f>ROUND(E749*J749,2)</f>
        <v>0</v>
      </c>
      <c r="L749" s="235">
        <v>21</v>
      </c>
      <c r="M749" s="235">
        <f>G749*(1+L749/100)</f>
        <v>0</v>
      </c>
      <c r="N749" s="235">
        <v>9.2660000000000006E-2</v>
      </c>
      <c r="O749" s="235">
        <f>ROUND(E749*N749,2)</f>
        <v>0.37</v>
      </c>
      <c r="P749" s="235">
        <v>0</v>
      </c>
      <c r="Q749" s="235">
        <f>ROUND(E749*P749,2)</f>
        <v>0</v>
      </c>
      <c r="R749" s="235" t="s">
        <v>240</v>
      </c>
      <c r="S749" s="235" t="s">
        <v>191</v>
      </c>
      <c r="T749" s="236" t="s">
        <v>192</v>
      </c>
      <c r="U749" s="222">
        <v>3.55</v>
      </c>
      <c r="V749" s="222">
        <f>ROUND(E749*U749,2)</f>
        <v>14.2</v>
      </c>
      <c r="W749" s="222"/>
      <c r="X749" s="222" t="s">
        <v>193</v>
      </c>
      <c r="Y749" s="213"/>
      <c r="Z749" s="213"/>
      <c r="AA749" s="213"/>
      <c r="AB749" s="213"/>
      <c r="AC749" s="213"/>
      <c r="AD749" s="213"/>
      <c r="AE749" s="213"/>
      <c r="AF749" s="213"/>
      <c r="AG749" s="213" t="s">
        <v>194</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20"/>
      <c r="B750" s="221"/>
      <c r="C750" s="251" t="s">
        <v>705</v>
      </c>
      <c r="D750" s="238"/>
      <c r="E750" s="238"/>
      <c r="F750" s="238"/>
      <c r="G750" s="238"/>
      <c r="H750" s="222"/>
      <c r="I750" s="222"/>
      <c r="J750" s="222"/>
      <c r="K750" s="222"/>
      <c r="L750" s="222"/>
      <c r="M750" s="222"/>
      <c r="N750" s="222"/>
      <c r="O750" s="222"/>
      <c r="P750" s="222"/>
      <c r="Q750" s="222"/>
      <c r="R750" s="222"/>
      <c r="S750" s="222"/>
      <c r="T750" s="222"/>
      <c r="U750" s="222"/>
      <c r="V750" s="222"/>
      <c r="W750" s="222"/>
      <c r="X750" s="222"/>
      <c r="Y750" s="213"/>
      <c r="Z750" s="213"/>
      <c r="AA750" s="213"/>
      <c r="AB750" s="213"/>
      <c r="AC750" s="213"/>
      <c r="AD750" s="213"/>
      <c r="AE750" s="213"/>
      <c r="AF750" s="213"/>
      <c r="AG750" s="213" t="s">
        <v>196</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39">
        <v>591</v>
      </c>
      <c r="B751" s="240" t="s">
        <v>679</v>
      </c>
      <c r="C751" s="252" t="s">
        <v>680</v>
      </c>
      <c r="D751" s="241" t="s">
        <v>364</v>
      </c>
      <c r="E751" s="242">
        <v>338.3</v>
      </c>
      <c r="F751" s="243"/>
      <c r="G751" s="244">
        <f>ROUND(E751*F751,2)</f>
        <v>0</v>
      </c>
      <c r="H751" s="243"/>
      <c r="I751" s="244">
        <f>ROUND(E751*H751,2)</f>
        <v>0</v>
      </c>
      <c r="J751" s="243"/>
      <c r="K751" s="244">
        <f>ROUND(E751*J751,2)</f>
        <v>0</v>
      </c>
      <c r="L751" s="244">
        <v>21</v>
      </c>
      <c r="M751" s="244">
        <f>G751*(1+L751/100)</f>
        <v>0</v>
      </c>
      <c r="N751" s="244">
        <v>0</v>
      </c>
      <c r="O751" s="244">
        <f>ROUND(E751*N751,2)</f>
        <v>0</v>
      </c>
      <c r="P751" s="244">
        <v>0</v>
      </c>
      <c r="Q751" s="244">
        <f>ROUND(E751*P751,2)</f>
        <v>0</v>
      </c>
      <c r="R751" s="244" t="s">
        <v>240</v>
      </c>
      <c r="S751" s="244" t="s">
        <v>191</v>
      </c>
      <c r="T751" s="245" t="s">
        <v>192</v>
      </c>
      <c r="U751" s="222">
        <v>0.2</v>
      </c>
      <c r="V751" s="222">
        <f>ROUND(E751*U751,2)</f>
        <v>67.66</v>
      </c>
      <c r="W751" s="222"/>
      <c r="X751" s="222" t="s">
        <v>193</v>
      </c>
      <c r="Y751" s="213"/>
      <c r="Z751" s="213"/>
      <c r="AA751" s="213"/>
      <c r="AB751" s="213"/>
      <c r="AC751" s="213"/>
      <c r="AD751" s="213"/>
      <c r="AE751" s="213"/>
      <c r="AF751" s="213"/>
      <c r="AG751" s="213" t="s">
        <v>194</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45" outlineLevel="1">
      <c r="A752" s="239">
        <v>592</v>
      </c>
      <c r="B752" s="240" t="s">
        <v>1772</v>
      </c>
      <c r="C752" s="252" t="s">
        <v>1773</v>
      </c>
      <c r="D752" s="241" t="s">
        <v>300</v>
      </c>
      <c r="E752" s="242">
        <v>2</v>
      </c>
      <c r="F752" s="243"/>
      <c r="G752" s="244">
        <f>ROUND(E752*F752,2)</f>
        <v>0</v>
      </c>
      <c r="H752" s="243"/>
      <c r="I752" s="244">
        <f>ROUND(E752*H752,2)</f>
        <v>0</v>
      </c>
      <c r="J752" s="243"/>
      <c r="K752" s="244">
        <f>ROUND(E752*J752,2)</f>
        <v>0</v>
      </c>
      <c r="L752" s="244">
        <v>21</v>
      </c>
      <c r="M752" s="244">
        <f>G752*(1+L752/100)</f>
        <v>0</v>
      </c>
      <c r="N752" s="244">
        <v>3.7719999999999997E-2</v>
      </c>
      <c r="O752" s="244">
        <f>ROUND(E752*N752,2)</f>
        <v>0.08</v>
      </c>
      <c r="P752" s="244">
        <v>0</v>
      </c>
      <c r="Q752" s="244">
        <f>ROUND(E752*P752,2)</f>
        <v>0</v>
      </c>
      <c r="R752" s="244" t="s">
        <v>240</v>
      </c>
      <c r="S752" s="244" t="s">
        <v>191</v>
      </c>
      <c r="T752" s="245" t="s">
        <v>192</v>
      </c>
      <c r="U752" s="222">
        <v>2.17</v>
      </c>
      <c r="V752" s="222">
        <f>ROUND(E752*U752,2)</f>
        <v>4.34</v>
      </c>
      <c r="W752" s="222"/>
      <c r="X752" s="222" t="s">
        <v>193</v>
      </c>
      <c r="Y752" s="213"/>
      <c r="Z752" s="213"/>
      <c r="AA752" s="213"/>
      <c r="AB752" s="213"/>
      <c r="AC752" s="213"/>
      <c r="AD752" s="213"/>
      <c r="AE752" s="213"/>
      <c r="AF752" s="213"/>
      <c r="AG752" s="213" t="s">
        <v>194</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ht="45" outlineLevel="1">
      <c r="A753" s="239">
        <v>593</v>
      </c>
      <c r="B753" s="240" t="s">
        <v>1774</v>
      </c>
      <c r="C753" s="252" t="s">
        <v>1775</v>
      </c>
      <c r="D753" s="241" t="s">
        <v>300</v>
      </c>
      <c r="E753" s="242">
        <v>3</v>
      </c>
      <c r="F753" s="243"/>
      <c r="G753" s="244">
        <f>ROUND(E753*F753,2)</f>
        <v>0</v>
      </c>
      <c r="H753" s="243"/>
      <c r="I753" s="244">
        <f>ROUND(E753*H753,2)</f>
        <v>0</v>
      </c>
      <c r="J753" s="243"/>
      <c r="K753" s="244">
        <f>ROUND(E753*J753,2)</f>
        <v>0</v>
      </c>
      <c r="L753" s="244">
        <v>21</v>
      </c>
      <c r="M753" s="244">
        <f>G753*(1+L753/100)</f>
        <v>0</v>
      </c>
      <c r="N753" s="244">
        <v>6.2719999999999998E-2</v>
      </c>
      <c r="O753" s="244">
        <f>ROUND(E753*N753,2)</f>
        <v>0.19</v>
      </c>
      <c r="P753" s="244">
        <v>0</v>
      </c>
      <c r="Q753" s="244">
        <f>ROUND(E753*P753,2)</f>
        <v>0</v>
      </c>
      <c r="R753" s="244" t="s">
        <v>240</v>
      </c>
      <c r="S753" s="244" t="s">
        <v>191</v>
      </c>
      <c r="T753" s="245" t="s">
        <v>192</v>
      </c>
      <c r="U753" s="222">
        <v>2.4039999999999999</v>
      </c>
      <c r="V753" s="222">
        <f>ROUND(E753*U753,2)</f>
        <v>7.21</v>
      </c>
      <c r="W753" s="222"/>
      <c r="X753" s="222" t="s">
        <v>193</v>
      </c>
      <c r="Y753" s="213"/>
      <c r="Z753" s="213"/>
      <c r="AA753" s="213"/>
      <c r="AB753" s="213"/>
      <c r="AC753" s="213"/>
      <c r="AD753" s="213"/>
      <c r="AE753" s="213"/>
      <c r="AF753" s="213"/>
      <c r="AG753" s="213" t="s">
        <v>194</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9">
        <v>594</v>
      </c>
      <c r="B754" s="240" t="s">
        <v>1776</v>
      </c>
      <c r="C754" s="252" t="s">
        <v>1777</v>
      </c>
      <c r="D754" s="241" t="s">
        <v>300</v>
      </c>
      <c r="E754" s="242">
        <v>11</v>
      </c>
      <c r="F754" s="243"/>
      <c r="G754" s="244">
        <f>ROUND(E754*F754,2)</f>
        <v>0</v>
      </c>
      <c r="H754" s="243"/>
      <c r="I754" s="244">
        <f>ROUND(E754*H754,2)</f>
        <v>0</v>
      </c>
      <c r="J754" s="243"/>
      <c r="K754" s="244">
        <f>ROUND(E754*J754,2)</f>
        <v>0</v>
      </c>
      <c r="L754" s="244">
        <v>21</v>
      </c>
      <c r="M754" s="244">
        <f>G754*(1+L754/100)</f>
        <v>0</v>
      </c>
      <c r="N754" s="244">
        <v>1.0000000000000001E-5</v>
      </c>
      <c r="O754" s="244">
        <f>ROUND(E754*N754,2)</f>
        <v>0</v>
      </c>
      <c r="P754" s="244">
        <v>0</v>
      </c>
      <c r="Q754" s="244">
        <f>ROUND(E754*P754,2)</f>
        <v>0</v>
      </c>
      <c r="R754" s="244" t="s">
        <v>240</v>
      </c>
      <c r="S754" s="244" t="s">
        <v>191</v>
      </c>
      <c r="T754" s="245" t="s">
        <v>192</v>
      </c>
      <c r="U754" s="222">
        <v>0.17</v>
      </c>
      <c r="V754" s="222">
        <f>ROUND(E754*U754,2)</f>
        <v>1.87</v>
      </c>
      <c r="W754" s="222"/>
      <c r="X754" s="222" t="s">
        <v>193</v>
      </c>
      <c r="Y754" s="213"/>
      <c r="Z754" s="213"/>
      <c r="AA754" s="213"/>
      <c r="AB754" s="213"/>
      <c r="AC754" s="213"/>
      <c r="AD754" s="213"/>
      <c r="AE754" s="213"/>
      <c r="AF754" s="213"/>
      <c r="AG754" s="213" t="s">
        <v>194</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30">
        <v>595</v>
      </c>
      <c r="B755" s="231" t="s">
        <v>1778</v>
      </c>
      <c r="C755" s="250" t="s">
        <v>1779</v>
      </c>
      <c r="D755" s="232" t="s">
        <v>364</v>
      </c>
      <c r="E755" s="233">
        <v>3.65</v>
      </c>
      <c r="F755" s="234"/>
      <c r="G755" s="235">
        <f>ROUND(E755*F755,2)</f>
        <v>0</v>
      </c>
      <c r="H755" s="234"/>
      <c r="I755" s="235">
        <f>ROUND(E755*H755,2)</f>
        <v>0</v>
      </c>
      <c r="J755" s="234"/>
      <c r="K755" s="235">
        <f>ROUND(E755*J755,2)</f>
        <v>0</v>
      </c>
      <c r="L755" s="235">
        <v>21</v>
      </c>
      <c r="M755" s="235">
        <f>G755*(1+L755/100)</f>
        <v>0</v>
      </c>
      <c r="N755" s="235">
        <v>3.6099999999999999E-3</v>
      </c>
      <c r="O755" s="235">
        <f>ROUND(E755*N755,2)</f>
        <v>0.01</v>
      </c>
      <c r="P755" s="235">
        <v>0</v>
      </c>
      <c r="Q755" s="235">
        <f>ROUND(E755*P755,2)</f>
        <v>0</v>
      </c>
      <c r="R755" s="235" t="s">
        <v>581</v>
      </c>
      <c r="S755" s="235" t="s">
        <v>191</v>
      </c>
      <c r="T755" s="236" t="s">
        <v>192</v>
      </c>
      <c r="U755" s="222">
        <v>1.2170000000000001</v>
      </c>
      <c r="V755" s="222">
        <f>ROUND(E755*U755,2)</f>
        <v>4.4400000000000004</v>
      </c>
      <c r="W755" s="222"/>
      <c r="X755" s="222" t="s">
        <v>193</v>
      </c>
      <c r="Y755" s="213"/>
      <c r="Z755" s="213"/>
      <c r="AA755" s="213"/>
      <c r="AB755" s="213"/>
      <c r="AC755" s="213"/>
      <c r="AD755" s="213"/>
      <c r="AE755" s="213"/>
      <c r="AF755" s="213"/>
      <c r="AG755" s="213" t="s">
        <v>194</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1">
      <c r="A756" s="220"/>
      <c r="B756" s="221"/>
      <c r="C756" s="251" t="s">
        <v>1780</v>
      </c>
      <c r="D756" s="238"/>
      <c r="E756" s="238"/>
      <c r="F756" s="238"/>
      <c r="G756" s="238"/>
      <c r="H756" s="222"/>
      <c r="I756" s="222"/>
      <c r="J756" s="222"/>
      <c r="K756" s="222"/>
      <c r="L756" s="222"/>
      <c r="M756" s="222"/>
      <c r="N756" s="222"/>
      <c r="O756" s="222"/>
      <c r="P756" s="222"/>
      <c r="Q756" s="222"/>
      <c r="R756" s="222"/>
      <c r="S756" s="222"/>
      <c r="T756" s="222"/>
      <c r="U756" s="222"/>
      <c r="V756" s="222"/>
      <c r="W756" s="222"/>
      <c r="X756" s="222"/>
      <c r="Y756" s="213"/>
      <c r="Z756" s="213"/>
      <c r="AA756" s="213"/>
      <c r="AB756" s="213"/>
      <c r="AC756" s="213"/>
      <c r="AD756" s="213"/>
      <c r="AE756" s="213"/>
      <c r="AF756" s="213"/>
      <c r="AG756" s="213" t="s">
        <v>196</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39">
        <v>596</v>
      </c>
      <c r="B757" s="240" t="s">
        <v>1781</v>
      </c>
      <c r="C757" s="252" t="s">
        <v>1782</v>
      </c>
      <c r="D757" s="241" t="s">
        <v>243</v>
      </c>
      <c r="E757" s="242">
        <v>216.0915</v>
      </c>
      <c r="F757" s="243"/>
      <c r="G757" s="244">
        <f>ROUND(E757*F757,2)</f>
        <v>0</v>
      </c>
      <c r="H757" s="243"/>
      <c r="I757" s="244">
        <f>ROUND(E757*H757,2)</f>
        <v>0</v>
      </c>
      <c r="J757" s="243"/>
      <c r="K757" s="244">
        <f>ROUND(E757*J757,2)</f>
        <v>0</v>
      </c>
      <c r="L757" s="244">
        <v>21</v>
      </c>
      <c r="M757" s="244">
        <f>G757*(1+L757/100)</f>
        <v>0</v>
      </c>
      <c r="N757" s="244">
        <v>3.2000000000000003E-4</v>
      </c>
      <c r="O757" s="244">
        <f>ROUND(E757*N757,2)</f>
        <v>7.0000000000000007E-2</v>
      </c>
      <c r="P757" s="244">
        <v>0</v>
      </c>
      <c r="Q757" s="244">
        <f>ROUND(E757*P757,2)</f>
        <v>0</v>
      </c>
      <c r="R757" s="244" t="s">
        <v>654</v>
      </c>
      <c r="S757" s="244" t="s">
        <v>191</v>
      </c>
      <c r="T757" s="245" t="s">
        <v>192</v>
      </c>
      <c r="U757" s="222">
        <v>0.96099999999999997</v>
      </c>
      <c r="V757" s="222">
        <f>ROUND(E757*U757,2)</f>
        <v>207.66</v>
      </c>
      <c r="W757" s="222"/>
      <c r="X757" s="222" t="s">
        <v>193</v>
      </c>
      <c r="Y757" s="213"/>
      <c r="Z757" s="213"/>
      <c r="AA757" s="213"/>
      <c r="AB757" s="213"/>
      <c r="AC757" s="213"/>
      <c r="AD757" s="213"/>
      <c r="AE757" s="213"/>
      <c r="AF757" s="213"/>
      <c r="AG757" s="213" t="s">
        <v>194</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ht="22.5" outlineLevel="1">
      <c r="A758" s="239">
        <v>597</v>
      </c>
      <c r="B758" s="240" t="s">
        <v>714</v>
      </c>
      <c r="C758" s="252" t="s">
        <v>715</v>
      </c>
      <c r="D758" s="241" t="s">
        <v>300</v>
      </c>
      <c r="E758" s="242">
        <v>24</v>
      </c>
      <c r="F758" s="243"/>
      <c r="G758" s="244">
        <f>ROUND(E758*F758,2)</f>
        <v>0</v>
      </c>
      <c r="H758" s="243"/>
      <c r="I758" s="244">
        <f>ROUND(E758*H758,2)</f>
        <v>0</v>
      </c>
      <c r="J758" s="243"/>
      <c r="K758" s="244">
        <f>ROUND(E758*J758,2)</f>
        <v>0</v>
      </c>
      <c r="L758" s="244">
        <v>21</v>
      </c>
      <c r="M758" s="244">
        <f>G758*(1+L758/100)</f>
        <v>0</v>
      </c>
      <c r="N758" s="244">
        <v>0</v>
      </c>
      <c r="O758" s="244">
        <f>ROUND(E758*N758,2)</f>
        <v>0</v>
      </c>
      <c r="P758" s="244">
        <v>0</v>
      </c>
      <c r="Q758" s="244">
        <f>ROUND(E758*P758,2)</f>
        <v>0</v>
      </c>
      <c r="R758" s="244" t="s">
        <v>654</v>
      </c>
      <c r="S758" s="244" t="s">
        <v>191</v>
      </c>
      <c r="T758" s="245" t="s">
        <v>192</v>
      </c>
      <c r="U758" s="222">
        <v>0.46500000000000002</v>
      </c>
      <c r="V758" s="222">
        <f>ROUND(E758*U758,2)</f>
        <v>11.16</v>
      </c>
      <c r="W758" s="222"/>
      <c r="X758" s="222" t="s">
        <v>193</v>
      </c>
      <c r="Y758" s="213"/>
      <c r="Z758" s="213"/>
      <c r="AA758" s="213"/>
      <c r="AB758" s="213"/>
      <c r="AC758" s="213"/>
      <c r="AD758" s="213"/>
      <c r="AE758" s="213"/>
      <c r="AF758" s="213"/>
      <c r="AG758" s="213" t="s">
        <v>194</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ht="22.5" outlineLevel="1">
      <c r="A759" s="239">
        <v>598</v>
      </c>
      <c r="B759" s="240" t="s">
        <v>1783</v>
      </c>
      <c r="C759" s="252" t="s">
        <v>1784</v>
      </c>
      <c r="D759" s="241" t="s">
        <v>300</v>
      </c>
      <c r="E759" s="242">
        <v>8</v>
      </c>
      <c r="F759" s="243"/>
      <c r="G759" s="244">
        <f>ROUND(E759*F759,2)</f>
        <v>0</v>
      </c>
      <c r="H759" s="243"/>
      <c r="I759" s="244">
        <f>ROUND(E759*H759,2)</f>
        <v>0</v>
      </c>
      <c r="J759" s="243"/>
      <c r="K759" s="244">
        <f>ROUND(E759*J759,2)</f>
        <v>0</v>
      </c>
      <c r="L759" s="244">
        <v>21</v>
      </c>
      <c r="M759" s="244">
        <f>G759*(1+L759/100)</f>
        <v>0</v>
      </c>
      <c r="N759" s="244">
        <v>0</v>
      </c>
      <c r="O759" s="244">
        <f>ROUND(E759*N759,2)</f>
        <v>0</v>
      </c>
      <c r="P759" s="244">
        <v>0</v>
      </c>
      <c r="Q759" s="244">
        <f>ROUND(E759*P759,2)</f>
        <v>0</v>
      </c>
      <c r="R759" s="244" t="s">
        <v>654</v>
      </c>
      <c r="S759" s="244" t="s">
        <v>191</v>
      </c>
      <c r="T759" s="245" t="s">
        <v>192</v>
      </c>
      <c r="U759" s="222">
        <v>0.55500000000000005</v>
      </c>
      <c r="V759" s="222">
        <f>ROUND(E759*U759,2)</f>
        <v>4.4400000000000004</v>
      </c>
      <c r="W759" s="222"/>
      <c r="X759" s="222" t="s">
        <v>193</v>
      </c>
      <c r="Y759" s="213"/>
      <c r="Z759" s="213"/>
      <c r="AA759" s="213"/>
      <c r="AB759" s="213"/>
      <c r="AC759" s="213"/>
      <c r="AD759" s="213"/>
      <c r="AE759" s="213"/>
      <c r="AF759" s="213"/>
      <c r="AG759" s="213" t="s">
        <v>194</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39">
        <v>599</v>
      </c>
      <c r="B760" s="240" t="s">
        <v>716</v>
      </c>
      <c r="C760" s="252" t="s">
        <v>717</v>
      </c>
      <c r="D760" s="241" t="s">
        <v>300</v>
      </c>
      <c r="E760" s="242">
        <v>50</v>
      </c>
      <c r="F760" s="243"/>
      <c r="G760" s="244">
        <f>ROUND(E760*F760,2)</f>
        <v>0</v>
      </c>
      <c r="H760" s="243"/>
      <c r="I760" s="244">
        <f>ROUND(E760*H760,2)</f>
        <v>0</v>
      </c>
      <c r="J760" s="243"/>
      <c r="K760" s="244">
        <f>ROUND(E760*J760,2)</f>
        <v>0</v>
      </c>
      <c r="L760" s="244">
        <v>21</v>
      </c>
      <c r="M760" s="244">
        <f>G760*(1+L760/100)</f>
        <v>0</v>
      </c>
      <c r="N760" s="244">
        <v>0</v>
      </c>
      <c r="O760" s="244">
        <f>ROUND(E760*N760,2)</f>
        <v>0</v>
      </c>
      <c r="P760" s="244">
        <v>0</v>
      </c>
      <c r="Q760" s="244">
        <f>ROUND(E760*P760,2)</f>
        <v>0</v>
      </c>
      <c r="R760" s="244" t="s">
        <v>654</v>
      </c>
      <c r="S760" s="244" t="s">
        <v>191</v>
      </c>
      <c r="T760" s="245" t="s">
        <v>192</v>
      </c>
      <c r="U760" s="222">
        <v>0.77500000000000002</v>
      </c>
      <c r="V760" s="222">
        <f>ROUND(E760*U760,2)</f>
        <v>38.75</v>
      </c>
      <c r="W760" s="222"/>
      <c r="X760" s="222" t="s">
        <v>193</v>
      </c>
      <c r="Y760" s="213"/>
      <c r="Z760" s="213"/>
      <c r="AA760" s="213"/>
      <c r="AB760" s="213"/>
      <c r="AC760" s="213"/>
      <c r="AD760" s="213"/>
      <c r="AE760" s="213"/>
      <c r="AF760" s="213"/>
      <c r="AG760" s="213" t="s">
        <v>194</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ht="22.5" outlineLevel="1">
      <c r="A761" s="239">
        <v>600</v>
      </c>
      <c r="B761" s="240" t="s">
        <v>718</v>
      </c>
      <c r="C761" s="252" t="s">
        <v>719</v>
      </c>
      <c r="D761" s="241" t="s">
        <v>300</v>
      </c>
      <c r="E761" s="242">
        <v>7</v>
      </c>
      <c r="F761" s="243"/>
      <c r="G761" s="244">
        <f>ROUND(E761*F761,2)</f>
        <v>0</v>
      </c>
      <c r="H761" s="243"/>
      <c r="I761" s="244">
        <f>ROUND(E761*H761,2)</f>
        <v>0</v>
      </c>
      <c r="J761" s="243"/>
      <c r="K761" s="244">
        <f>ROUND(E761*J761,2)</f>
        <v>0</v>
      </c>
      <c r="L761" s="244">
        <v>21</v>
      </c>
      <c r="M761" s="244">
        <f>G761*(1+L761/100)</f>
        <v>0</v>
      </c>
      <c r="N761" s="244">
        <v>0</v>
      </c>
      <c r="O761" s="244">
        <f>ROUND(E761*N761,2)</f>
        <v>0</v>
      </c>
      <c r="P761" s="244">
        <v>0</v>
      </c>
      <c r="Q761" s="244">
        <f>ROUND(E761*P761,2)</f>
        <v>0</v>
      </c>
      <c r="R761" s="244" t="s">
        <v>720</v>
      </c>
      <c r="S761" s="244" t="s">
        <v>191</v>
      </c>
      <c r="T761" s="245" t="s">
        <v>192</v>
      </c>
      <c r="U761" s="222">
        <v>3.8</v>
      </c>
      <c r="V761" s="222">
        <f>ROUND(E761*U761,2)</f>
        <v>26.6</v>
      </c>
      <c r="W761" s="222"/>
      <c r="X761" s="222" t="s">
        <v>193</v>
      </c>
      <c r="Y761" s="213"/>
      <c r="Z761" s="213"/>
      <c r="AA761" s="213"/>
      <c r="AB761" s="213"/>
      <c r="AC761" s="213"/>
      <c r="AD761" s="213"/>
      <c r="AE761" s="213"/>
      <c r="AF761" s="213"/>
      <c r="AG761" s="213" t="s">
        <v>194</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ht="33.75" outlineLevel="1">
      <c r="A762" s="239">
        <v>601</v>
      </c>
      <c r="B762" s="240" t="s">
        <v>1785</v>
      </c>
      <c r="C762" s="252" t="s">
        <v>1786</v>
      </c>
      <c r="D762" s="241" t="s">
        <v>300</v>
      </c>
      <c r="E762" s="242">
        <v>9</v>
      </c>
      <c r="F762" s="243"/>
      <c r="G762" s="244">
        <f>ROUND(E762*F762,2)</f>
        <v>0</v>
      </c>
      <c r="H762" s="243"/>
      <c r="I762" s="244">
        <f>ROUND(E762*H762,2)</f>
        <v>0</v>
      </c>
      <c r="J762" s="243"/>
      <c r="K762" s="244">
        <f>ROUND(E762*J762,2)</f>
        <v>0</v>
      </c>
      <c r="L762" s="244">
        <v>21</v>
      </c>
      <c r="M762" s="244">
        <f>G762*(1+L762/100)</f>
        <v>0</v>
      </c>
      <c r="N762" s="244">
        <v>6.7000000000000002E-4</v>
      </c>
      <c r="O762" s="244">
        <f>ROUND(E762*N762,2)</f>
        <v>0.01</v>
      </c>
      <c r="P762" s="244">
        <v>0</v>
      </c>
      <c r="Q762" s="244">
        <f>ROUND(E762*P762,2)</f>
        <v>0</v>
      </c>
      <c r="R762" s="244" t="s">
        <v>720</v>
      </c>
      <c r="S762" s="244" t="s">
        <v>191</v>
      </c>
      <c r="T762" s="245" t="s">
        <v>192</v>
      </c>
      <c r="U762" s="222">
        <v>4.3259999999999996</v>
      </c>
      <c r="V762" s="222">
        <f>ROUND(E762*U762,2)</f>
        <v>38.93</v>
      </c>
      <c r="W762" s="222"/>
      <c r="X762" s="222" t="s">
        <v>193</v>
      </c>
      <c r="Y762" s="213"/>
      <c r="Z762" s="213"/>
      <c r="AA762" s="213"/>
      <c r="AB762" s="213"/>
      <c r="AC762" s="213"/>
      <c r="AD762" s="213"/>
      <c r="AE762" s="213"/>
      <c r="AF762" s="213"/>
      <c r="AG762" s="213" t="s">
        <v>194</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ht="33.75" outlineLevel="1">
      <c r="A763" s="239">
        <v>602</v>
      </c>
      <c r="B763" s="240" t="s">
        <v>725</v>
      </c>
      <c r="C763" s="252" t="s">
        <v>726</v>
      </c>
      <c r="D763" s="241" t="s">
        <v>300</v>
      </c>
      <c r="E763" s="242">
        <v>1</v>
      </c>
      <c r="F763" s="243"/>
      <c r="G763" s="244">
        <f>ROUND(E763*F763,2)</f>
        <v>0</v>
      </c>
      <c r="H763" s="243"/>
      <c r="I763" s="244">
        <f>ROUND(E763*H763,2)</f>
        <v>0</v>
      </c>
      <c r="J763" s="243"/>
      <c r="K763" s="244">
        <f>ROUND(E763*J763,2)</f>
        <v>0</v>
      </c>
      <c r="L763" s="244">
        <v>21</v>
      </c>
      <c r="M763" s="244">
        <f>G763*(1+L763/100)</f>
        <v>0</v>
      </c>
      <c r="N763" s="244">
        <v>1.48E-3</v>
      </c>
      <c r="O763" s="244">
        <f>ROUND(E763*N763,2)</f>
        <v>0</v>
      </c>
      <c r="P763" s="244">
        <v>0</v>
      </c>
      <c r="Q763" s="244">
        <f>ROUND(E763*P763,2)</f>
        <v>0</v>
      </c>
      <c r="R763" s="244" t="s">
        <v>720</v>
      </c>
      <c r="S763" s="244" t="s">
        <v>191</v>
      </c>
      <c r="T763" s="245" t="s">
        <v>192</v>
      </c>
      <c r="U763" s="222">
        <v>7.032</v>
      </c>
      <c r="V763" s="222">
        <f>ROUND(E763*U763,2)</f>
        <v>7.03</v>
      </c>
      <c r="W763" s="222"/>
      <c r="X763" s="222" t="s">
        <v>193</v>
      </c>
      <c r="Y763" s="213"/>
      <c r="Z763" s="213"/>
      <c r="AA763" s="213"/>
      <c r="AB763" s="213"/>
      <c r="AC763" s="213"/>
      <c r="AD763" s="213"/>
      <c r="AE763" s="213"/>
      <c r="AF763" s="213"/>
      <c r="AG763" s="213" t="s">
        <v>194</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c r="A764" s="239">
        <v>603</v>
      </c>
      <c r="B764" s="240" t="s">
        <v>1787</v>
      </c>
      <c r="C764" s="252" t="s">
        <v>1788</v>
      </c>
      <c r="D764" s="241" t="s">
        <v>243</v>
      </c>
      <c r="E764" s="242">
        <v>2.7</v>
      </c>
      <c r="F764" s="243"/>
      <c r="G764" s="244">
        <f>ROUND(E764*F764,2)</f>
        <v>0</v>
      </c>
      <c r="H764" s="243"/>
      <c r="I764" s="244">
        <f>ROUND(E764*H764,2)</f>
        <v>0</v>
      </c>
      <c r="J764" s="243"/>
      <c r="K764" s="244">
        <f>ROUND(E764*J764,2)</f>
        <v>0</v>
      </c>
      <c r="L764" s="244">
        <v>21</v>
      </c>
      <c r="M764" s="244">
        <f>G764*(1+L764/100)</f>
        <v>0</v>
      </c>
      <c r="N764" s="244">
        <v>1.7999999999999999E-2</v>
      </c>
      <c r="O764" s="244">
        <f>ROUND(E764*N764,2)</f>
        <v>0.05</v>
      </c>
      <c r="P764" s="244">
        <v>0</v>
      </c>
      <c r="Q764" s="244">
        <f>ROUND(E764*P764,2)</f>
        <v>0</v>
      </c>
      <c r="R764" s="244" t="s">
        <v>786</v>
      </c>
      <c r="S764" s="244" t="s">
        <v>191</v>
      </c>
      <c r="T764" s="245" t="s">
        <v>192</v>
      </c>
      <c r="U764" s="222">
        <v>0.05</v>
      </c>
      <c r="V764" s="222">
        <f>ROUND(E764*U764,2)</f>
        <v>0.14000000000000001</v>
      </c>
      <c r="W764" s="222"/>
      <c r="X764" s="222" t="s">
        <v>193</v>
      </c>
      <c r="Y764" s="213"/>
      <c r="Z764" s="213"/>
      <c r="AA764" s="213"/>
      <c r="AB764" s="213"/>
      <c r="AC764" s="213"/>
      <c r="AD764" s="213"/>
      <c r="AE764" s="213"/>
      <c r="AF764" s="213"/>
      <c r="AG764" s="213" t="s">
        <v>194</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1">
      <c r="A765" s="239">
        <v>604</v>
      </c>
      <c r="B765" s="240" t="s">
        <v>1789</v>
      </c>
      <c r="C765" s="252" t="s">
        <v>1790</v>
      </c>
      <c r="D765" s="241" t="s">
        <v>1791</v>
      </c>
      <c r="E765" s="242">
        <v>6.6</v>
      </c>
      <c r="F765" s="243"/>
      <c r="G765" s="244">
        <f>ROUND(E765*F765,2)</f>
        <v>0</v>
      </c>
      <c r="H765" s="243"/>
      <c r="I765" s="244">
        <f>ROUND(E765*H765,2)</f>
        <v>0</v>
      </c>
      <c r="J765" s="243"/>
      <c r="K765" s="244">
        <f>ROUND(E765*J765,2)</f>
        <v>0</v>
      </c>
      <c r="L765" s="244">
        <v>21</v>
      </c>
      <c r="M765" s="244">
        <f>G765*(1+L765/100)</f>
        <v>0</v>
      </c>
      <c r="N765" s="244">
        <v>5.2999999999999998E-4</v>
      </c>
      <c r="O765" s="244">
        <f>ROUND(E765*N765,2)</f>
        <v>0</v>
      </c>
      <c r="P765" s="244">
        <v>0</v>
      </c>
      <c r="Q765" s="244">
        <f>ROUND(E765*P765,2)</f>
        <v>0</v>
      </c>
      <c r="R765" s="244" t="s">
        <v>786</v>
      </c>
      <c r="S765" s="244" t="s">
        <v>191</v>
      </c>
      <c r="T765" s="245" t="s">
        <v>192</v>
      </c>
      <c r="U765" s="222">
        <v>0.2</v>
      </c>
      <c r="V765" s="222">
        <f>ROUND(E765*U765,2)</f>
        <v>1.32</v>
      </c>
      <c r="W765" s="222"/>
      <c r="X765" s="222" t="s">
        <v>193</v>
      </c>
      <c r="Y765" s="213"/>
      <c r="Z765" s="213"/>
      <c r="AA765" s="213"/>
      <c r="AB765" s="213"/>
      <c r="AC765" s="213"/>
      <c r="AD765" s="213"/>
      <c r="AE765" s="213"/>
      <c r="AF765" s="213"/>
      <c r="AG765" s="213" t="s">
        <v>194</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ht="22.5" outlineLevel="1">
      <c r="A766" s="239">
        <v>605</v>
      </c>
      <c r="B766" s="240" t="s">
        <v>759</v>
      </c>
      <c r="C766" s="252" t="s">
        <v>1792</v>
      </c>
      <c r="D766" s="241" t="s">
        <v>625</v>
      </c>
      <c r="E766" s="242">
        <v>1</v>
      </c>
      <c r="F766" s="243"/>
      <c r="G766" s="244">
        <f>ROUND(E766*F766,2)</f>
        <v>0</v>
      </c>
      <c r="H766" s="243"/>
      <c r="I766" s="244">
        <f>ROUND(E766*H766,2)</f>
        <v>0</v>
      </c>
      <c r="J766" s="243"/>
      <c r="K766" s="244">
        <f>ROUND(E766*J766,2)</f>
        <v>0</v>
      </c>
      <c r="L766" s="244">
        <v>21</v>
      </c>
      <c r="M766" s="244">
        <f>G766*(1+L766/100)</f>
        <v>0</v>
      </c>
      <c r="N766" s="244">
        <v>0.4</v>
      </c>
      <c r="O766" s="244">
        <f>ROUND(E766*N766,2)</f>
        <v>0.4</v>
      </c>
      <c r="P766" s="244">
        <v>0</v>
      </c>
      <c r="Q766" s="244">
        <f>ROUND(E766*P766,2)</f>
        <v>0</v>
      </c>
      <c r="R766" s="244"/>
      <c r="S766" s="244" t="s">
        <v>400</v>
      </c>
      <c r="T766" s="245" t="s">
        <v>401</v>
      </c>
      <c r="U766" s="222">
        <v>0</v>
      </c>
      <c r="V766" s="222">
        <f>ROUND(E766*U766,2)</f>
        <v>0</v>
      </c>
      <c r="W766" s="222"/>
      <c r="X766" s="222" t="s">
        <v>193</v>
      </c>
      <c r="Y766" s="213"/>
      <c r="Z766" s="213"/>
      <c r="AA766" s="213"/>
      <c r="AB766" s="213"/>
      <c r="AC766" s="213"/>
      <c r="AD766" s="213"/>
      <c r="AE766" s="213"/>
      <c r="AF766" s="213"/>
      <c r="AG766" s="213" t="s">
        <v>194</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c r="A767" s="239">
        <v>606</v>
      </c>
      <c r="B767" s="240" t="s">
        <v>761</v>
      </c>
      <c r="C767" s="252" t="s">
        <v>1793</v>
      </c>
      <c r="D767" s="241" t="s">
        <v>364</v>
      </c>
      <c r="E767" s="242">
        <v>34.75</v>
      </c>
      <c r="F767" s="243"/>
      <c r="G767" s="244">
        <f>ROUND(E767*F767,2)</f>
        <v>0</v>
      </c>
      <c r="H767" s="243"/>
      <c r="I767" s="244">
        <f>ROUND(E767*H767,2)</f>
        <v>0</v>
      </c>
      <c r="J767" s="243"/>
      <c r="K767" s="244">
        <f>ROUND(E767*J767,2)</f>
        <v>0</v>
      </c>
      <c r="L767" s="244">
        <v>21</v>
      </c>
      <c r="M767" s="244">
        <f>G767*(1+L767/100)</f>
        <v>0</v>
      </c>
      <c r="N767" s="244">
        <v>0.03</v>
      </c>
      <c r="O767" s="244">
        <f>ROUND(E767*N767,2)</f>
        <v>1.04</v>
      </c>
      <c r="P767" s="244">
        <v>0</v>
      </c>
      <c r="Q767" s="244">
        <f>ROUND(E767*P767,2)</f>
        <v>0</v>
      </c>
      <c r="R767" s="244"/>
      <c r="S767" s="244" t="s">
        <v>400</v>
      </c>
      <c r="T767" s="245" t="s">
        <v>401</v>
      </c>
      <c r="U767" s="222">
        <v>0</v>
      </c>
      <c r="V767" s="222">
        <f>ROUND(E767*U767,2)</f>
        <v>0</v>
      </c>
      <c r="W767" s="222"/>
      <c r="X767" s="222" t="s">
        <v>193</v>
      </c>
      <c r="Y767" s="213"/>
      <c r="Z767" s="213"/>
      <c r="AA767" s="213"/>
      <c r="AB767" s="213"/>
      <c r="AC767" s="213"/>
      <c r="AD767" s="213"/>
      <c r="AE767" s="213"/>
      <c r="AF767" s="213"/>
      <c r="AG767" s="213" t="s">
        <v>194</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ht="22.5" outlineLevel="1">
      <c r="A768" s="239">
        <v>607</v>
      </c>
      <c r="B768" s="240" t="s">
        <v>763</v>
      </c>
      <c r="C768" s="252" t="s">
        <v>1794</v>
      </c>
      <c r="D768" s="241" t="s">
        <v>364</v>
      </c>
      <c r="E768" s="242">
        <v>44.5</v>
      </c>
      <c r="F768" s="243"/>
      <c r="G768" s="244">
        <f>ROUND(E768*F768,2)</f>
        <v>0</v>
      </c>
      <c r="H768" s="243"/>
      <c r="I768" s="244">
        <f>ROUND(E768*H768,2)</f>
        <v>0</v>
      </c>
      <c r="J768" s="243"/>
      <c r="K768" s="244">
        <f>ROUND(E768*J768,2)</f>
        <v>0</v>
      </c>
      <c r="L768" s="244">
        <v>21</v>
      </c>
      <c r="M768" s="244">
        <f>G768*(1+L768/100)</f>
        <v>0</v>
      </c>
      <c r="N768" s="244">
        <v>1.4999999999999999E-2</v>
      </c>
      <c r="O768" s="244">
        <f>ROUND(E768*N768,2)</f>
        <v>0.67</v>
      </c>
      <c r="P768" s="244">
        <v>0</v>
      </c>
      <c r="Q768" s="244">
        <f>ROUND(E768*P768,2)</f>
        <v>0</v>
      </c>
      <c r="R768" s="244"/>
      <c r="S768" s="244" t="s">
        <v>400</v>
      </c>
      <c r="T768" s="245" t="s">
        <v>401</v>
      </c>
      <c r="U768" s="222">
        <v>0</v>
      </c>
      <c r="V768" s="222">
        <f>ROUND(E768*U768,2)</f>
        <v>0</v>
      </c>
      <c r="W768" s="222"/>
      <c r="X768" s="222" t="s">
        <v>193</v>
      </c>
      <c r="Y768" s="213"/>
      <c r="Z768" s="213"/>
      <c r="AA768" s="213"/>
      <c r="AB768" s="213"/>
      <c r="AC768" s="213"/>
      <c r="AD768" s="213"/>
      <c r="AE768" s="213"/>
      <c r="AF768" s="213"/>
      <c r="AG768" s="213" t="s">
        <v>194</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ht="22.5" outlineLevel="1">
      <c r="A769" s="239">
        <v>608</v>
      </c>
      <c r="B769" s="240" t="s">
        <v>765</v>
      </c>
      <c r="C769" s="252" t="s">
        <v>1795</v>
      </c>
      <c r="D769" s="241" t="s">
        <v>364</v>
      </c>
      <c r="E769" s="242">
        <v>42.5</v>
      </c>
      <c r="F769" s="243"/>
      <c r="G769" s="244">
        <f>ROUND(E769*F769,2)</f>
        <v>0</v>
      </c>
      <c r="H769" s="243"/>
      <c r="I769" s="244">
        <f>ROUND(E769*H769,2)</f>
        <v>0</v>
      </c>
      <c r="J769" s="243"/>
      <c r="K769" s="244">
        <f>ROUND(E769*J769,2)</f>
        <v>0</v>
      </c>
      <c r="L769" s="244">
        <v>21</v>
      </c>
      <c r="M769" s="244">
        <f>G769*(1+L769/100)</f>
        <v>0</v>
      </c>
      <c r="N769" s="244">
        <v>1.4999999999999999E-2</v>
      </c>
      <c r="O769" s="244">
        <f>ROUND(E769*N769,2)</f>
        <v>0.64</v>
      </c>
      <c r="P769" s="244">
        <v>0</v>
      </c>
      <c r="Q769" s="244">
        <f>ROUND(E769*P769,2)</f>
        <v>0</v>
      </c>
      <c r="R769" s="244"/>
      <c r="S769" s="244" t="s">
        <v>400</v>
      </c>
      <c r="T769" s="245" t="s">
        <v>401</v>
      </c>
      <c r="U769" s="222">
        <v>0</v>
      </c>
      <c r="V769" s="222">
        <f>ROUND(E769*U769,2)</f>
        <v>0</v>
      </c>
      <c r="W769" s="222"/>
      <c r="X769" s="222" t="s">
        <v>193</v>
      </c>
      <c r="Y769" s="213"/>
      <c r="Z769" s="213"/>
      <c r="AA769" s="213"/>
      <c r="AB769" s="213"/>
      <c r="AC769" s="213"/>
      <c r="AD769" s="213"/>
      <c r="AE769" s="213"/>
      <c r="AF769" s="213"/>
      <c r="AG769" s="213" t="s">
        <v>194</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ht="22.5" outlineLevel="1">
      <c r="A770" s="239">
        <v>609</v>
      </c>
      <c r="B770" s="240" t="s">
        <v>767</v>
      </c>
      <c r="C770" s="252" t="s">
        <v>1796</v>
      </c>
      <c r="D770" s="241" t="s">
        <v>364</v>
      </c>
      <c r="E770" s="242">
        <v>21</v>
      </c>
      <c r="F770" s="243"/>
      <c r="G770" s="244">
        <f>ROUND(E770*F770,2)</f>
        <v>0</v>
      </c>
      <c r="H770" s="243"/>
      <c r="I770" s="244">
        <f>ROUND(E770*H770,2)</f>
        <v>0</v>
      </c>
      <c r="J770" s="243"/>
      <c r="K770" s="244">
        <f>ROUND(E770*J770,2)</f>
        <v>0</v>
      </c>
      <c r="L770" s="244">
        <v>21</v>
      </c>
      <c r="M770" s="244">
        <f>G770*(1+L770/100)</f>
        <v>0</v>
      </c>
      <c r="N770" s="244">
        <v>0.02</v>
      </c>
      <c r="O770" s="244">
        <f>ROUND(E770*N770,2)</f>
        <v>0.42</v>
      </c>
      <c r="P770" s="244">
        <v>0</v>
      </c>
      <c r="Q770" s="244">
        <f>ROUND(E770*P770,2)</f>
        <v>0</v>
      </c>
      <c r="R770" s="244"/>
      <c r="S770" s="244" t="s">
        <v>400</v>
      </c>
      <c r="T770" s="245" t="s">
        <v>401</v>
      </c>
      <c r="U770" s="222">
        <v>0</v>
      </c>
      <c r="V770" s="222">
        <f>ROUND(E770*U770,2)</f>
        <v>0</v>
      </c>
      <c r="W770" s="222"/>
      <c r="X770" s="222" t="s">
        <v>193</v>
      </c>
      <c r="Y770" s="213"/>
      <c r="Z770" s="213"/>
      <c r="AA770" s="213"/>
      <c r="AB770" s="213"/>
      <c r="AC770" s="213"/>
      <c r="AD770" s="213"/>
      <c r="AE770" s="213"/>
      <c r="AF770" s="213"/>
      <c r="AG770" s="213" t="s">
        <v>194</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c r="A771" s="239">
        <v>610</v>
      </c>
      <c r="B771" s="240" t="s">
        <v>769</v>
      </c>
      <c r="C771" s="252" t="s">
        <v>1797</v>
      </c>
      <c r="D771" s="241" t="s">
        <v>300</v>
      </c>
      <c r="E771" s="242">
        <v>3</v>
      </c>
      <c r="F771" s="243"/>
      <c r="G771" s="244">
        <f>ROUND(E771*F771,2)</f>
        <v>0</v>
      </c>
      <c r="H771" s="243"/>
      <c r="I771" s="244">
        <f>ROUND(E771*H771,2)</f>
        <v>0</v>
      </c>
      <c r="J771" s="243"/>
      <c r="K771" s="244">
        <f>ROUND(E771*J771,2)</f>
        <v>0</v>
      </c>
      <c r="L771" s="244">
        <v>21</v>
      </c>
      <c r="M771" s="244">
        <f>G771*(1+L771/100)</f>
        <v>0</v>
      </c>
      <c r="N771" s="244">
        <v>0.02</v>
      </c>
      <c r="O771" s="244">
        <f>ROUND(E771*N771,2)</f>
        <v>0.06</v>
      </c>
      <c r="P771" s="244">
        <v>0</v>
      </c>
      <c r="Q771" s="244">
        <f>ROUND(E771*P771,2)</f>
        <v>0</v>
      </c>
      <c r="R771" s="244"/>
      <c r="S771" s="244" t="s">
        <v>400</v>
      </c>
      <c r="T771" s="245" t="s">
        <v>401</v>
      </c>
      <c r="U771" s="222">
        <v>0</v>
      </c>
      <c r="V771" s="222">
        <f>ROUND(E771*U771,2)</f>
        <v>0</v>
      </c>
      <c r="W771" s="222"/>
      <c r="X771" s="222" t="s">
        <v>193</v>
      </c>
      <c r="Y771" s="213"/>
      <c r="Z771" s="213"/>
      <c r="AA771" s="213"/>
      <c r="AB771" s="213"/>
      <c r="AC771" s="213"/>
      <c r="AD771" s="213"/>
      <c r="AE771" s="213"/>
      <c r="AF771" s="213"/>
      <c r="AG771" s="213" t="s">
        <v>194</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ht="22.5" outlineLevel="1">
      <c r="A772" s="239">
        <v>611</v>
      </c>
      <c r="B772" s="240" t="s">
        <v>771</v>
      </c>
      <c r="C772" s="252" t="s">
        <v>1798</v>
      </c>
      <c r="D772" s="241" t="s">
        <v>364</v>
      </c>
      <c r="E772" s="242">
        <v>235</v>
      </c>
      <c r="F772" s="243"/>
      <c r="G772" s="244">
        <f>ROUND(E772*F772,2)</f>
        <v>0</v>
      </c>
      <c r="H772" s="243"/>
      <c r="I772" s="244">
        <f>ROUND(E772*H772,2)</f>
        <v>0</v>
      </c>
      <c r="J772" s="243"/>
      <c r="K772" s="244">
        <f>ROUND(E772*J772,2)</f>
        <v>0</v>
      </c>
      <c r="L772" s="244">
        <v>21</v>
      </c>
      <c r="M772" s="244">
        <f>G772*(1+L772/100)</f>
        <v>0</v>
      </c>
      <c r="N772" s="244">
        <v>0.02</v>
      </c>
      <c r="O772" s="244">
        <f>ROUND(E772*N772,2)</f>
        <v>4.7</v>
      </c>
      <c r="P772" s="244">
        <v>0</v>
      </c>
      <c r="Q772" s="244">
        <f>ROUND(E772*P772,2)</f>
        <v>0</v>
      </c>
      <c r="R772" s="244"/>
      <c r="S772" s="244" t="s">
        <v>400</v>
      </c>
      <c r="T772" s="245" t="s">
        <v>401</v>
      </c>
      <c r="U772" s="222">
        <v>0</v>
      </c>
      <c r="V772" s="222">
        <f>ROUND(E772*U772,2)</f>
        <v>0</v>
      </c>
      <c r="W772" s="222"/>
      <c r="X772" s="222" t="s">
        <v>193</v>
      </c>
      <c r="Y772" s="213"/>
      <c r="Z772" s="213"/>
      <c r="AA772" s="213"/>
      <c r="AB772" s="213"/>
      <c r="AC772" s="213"/>
      <c r="AD772" s="213"/>
      <c r="AE772" s="213"/>
      <c r="AF772" s="213"/>
      <c r="AG772" s="213" t="s">
        <v>194</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1">
      <c r="A773" s="239">
        <v>612</v>
      </c>
      <c r="B773" s="240" t="s">
        <v>773</v>
      </c>
      <c r="C773" s="252" t="s">
        <v>1799</v>
      </c>
      <c r="D773" s="241" t="s">
        <v>300</v>
      </c>
      <c r="E773" s="242">
        <v>5</v>
      </c>
      <c r="F773" s="243"/>
      <c r="G773" s="244">
        <f>ROUND(E773*F773,2)</f>
        <v>0</v>
      </c>
      <c r="H773" s="243"/>
      <c r="I773" s="244">
        <f>ROUND(E773*H773,2)</f>
        <v>0</v>
      </c>
      <c r="J773" s="243"/>
      <c r="K773" s="244">
        <f>ROUND(E773*J773,2)</f>
        <v>0</v>
      </c>
      <c r="L773" s="244">
        <v>21</v>
      </c>
      <c r="M773" s="244">
        <f>G773*(1+L773/100)</f>
        <v>0</v>
      </c>
      <c r="N773" s="244">
        <v>0.02</v>
      </c>
      <c r="O773" s="244">
        <f>ROUND(E773*N773,2)</f>
        <v>0.1</v>
      </c>
      <c r="P773" s="244">
        <v>0</v>
      </c>
      <c r="Q773" s="244">
        <f>ROUND(E773*P773,2)</f>
        <v>0</v>
      </c>
      <c r="R773" s="244"/>
      <c r="S773" s="244" t="s">
        <v>400</v>
      </c>
      <c r="T773" s="245" t="s">
        <v>401</v>
      </c>
      <c r="U773" s="222">
        <v>0</v>
      </c>
      <c r="V773" s="222">
        <f>ROUND(E773*U773,2)</f>
        <v>0</v>
      </c>
      <c r="W773" s="222"/>
      <c r="X773" s="222" t="s">
        <v>193</v>
      </c>
      <c r="Y773" s="213"/>
      <c r="Z773" s="213"/>
      <c r="AA773" s="213"/>
      <c r="AB773" s="213"/>
      <c r="AC773" s="213"/>
      <c r="AD773" s="213"/>
      <c r="AE773" s="213"/>
      <c r="AF773" s="213"/>
      <c r="AG773" s="213" t="s">
        <v>194</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39">
        <v>613</v>
      </c>
      <c r="B774" s="240" t="s">
        <v>1800</v>
      </c>
      <c r="C774" s="252" t="s">
        <v>1801</v>
      </c>
      <c r="D774" s="241" t="s">
        <v>300</v>
      </c>
      <c r="E774" s="242">
        <v>2</v>
      </c>
      <c r="F774" s="243"/>
      <c r="G774" s="244">
        <f>ROUND(E774*F774,2)</f>
        <v>0</v>
      </c>
      <c r="H774" s="243"/>
      <c r="I774" s="244">
        <f>ROUND(E774*H774,2)</f>
        <v>0</v>
      </c>
      <c r="J774" s="243"/>
      <c r="K774" s="244">
        <f>ROUND(E774*J774,2)</f>
        <v>0</v>
      </c>
      <c r="L774" s="244">
        <v>21</v>
      </c>
      <c r="M774" s="244">
        <f>G774*(1+L774/100)</f>
        <v>0</v>
      </c>
      <c r="N774" s="244">
        <v>0.02</v>
      </c>
      <c r="O774" s="244">
        <f>ROUND(E774*N774,2)</f>
        <v>0.04</v>
      </c>
      <c r="P774" s="244">
        <v>0</v>
      </c>
      <c r="Q774" s="244">
        <f>ROUND(E774*P774,2)</f>
        <v>0</v>
      </c>
      <c r="R774" s="244"/>
      <c r="S774" s="244" t="s">
        <v>400</v>
      </c>
      <c r="T774" s="245" t="s">
        <v>401</v>
      </c>
      <c r="U774" s="222">
        <v>0</v>
      </c>
      <c r="V774" s="222">
        <f>ROUND(E774*U774,2)</f>
        <v>0</v>
      </c>
      <c r="W774" s="222"/>
      <c r="X774" s="222" t="s">
        <v>193</v>
      </c>
      <c r="Y774" s="213"/>
      <c r="Z774" s="213"/>
      <c r="AA774" s="213"/>
      <c r="AB774" s="213"/>
      <c r="AC774" s="213"/>
      <c r="AD774" s="213"/>
      <c r="AE774" s="213"/>
      <c r="AF774" s="213"/>
      <c r="AG774" s="213" t="s">
        <v>194</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9">
        <v>614</v>
      </c>
      <c r="B775" s="240" t="s">
        <v>1802</v>
      </c>
      <c r="C775" s="252" t="s">
        <v>1803</v>
      </c>
      <c r="D775" s="241" t="s">
        <v>243</v>
      </c>
      <c r="E775" s="242">
        <v>7.6470000000000002</v>
      </c>
      <c r="F775" s="243"/>
      <c r="G775" s="244">
        <f>ROUND(E775*F775,2)</f>
        <v>0</v>
      </c>
      <c r="H775" s="243"/>
      <c r="I775" s="244">
        <f>ROUND(E775*H775,2)</f>
        <v>0</v>
      </c>
      <c r="J775" s="243"/>
      <c r="K775" s="244">
        <f>ROUND(E775*J775,2)</f>
        <v>0</v>
      </c>
      <c r="L775" s="244">
        <v>21</v>
      </c>
      <c r="M775" s="244">
        <f>G775*(1+L775/100)</f>
        <v>0</v>
      </c>
      <c r="N775" s="244">
        <v>0.03</v>
      </c>
      <c r="O775" s="244">
        <f>ROUND(E775*N775,2)</f>
        <v>0.23</v>
      </c>
      <c r="P775" s="244">
        <v>0</v>
      </c>
      <c r="Q775" s="244">
        <f>ROUND(E775*P775,2)</f>
        <v>0</v>
      </c>
      <c r="R775" s="244"/>
      <c r="S775" s="244" t="s">
        <v>400</v>
      </c>
      <c r="T775" s="245" t="s">
        <v>401</v>
      </c>
      <c r="U775" s="222">
        <v>0</v>
      </c>
      <c r="V775" s="222">
        <f>ROUND(E775*U775,2)</f>
        <v>0</v>
      </c>
      <c r="W775" s="222"/>
      <c r="X775" s="222" t="s">
        <v>193</v>
      </c>
      <c r="Y775" s="213"/>
      <c r="Z775" s="213"/>
      <c r="AA775" s="213"/>
      <c r="AB775" s="213"/>
      <c r="AC775" s="213"/>
      <c r="AD775" s="213"/>
      <c r="AE775" s="213"/>
      <c r="AF775" s="213"/>
      <c r="AG775" s="213" t="s">
        <v>194</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39">
        <v>615</v>
      </c>
      <c r="B776" s="240" t="s">
        <v>1804</v>
      </c>
      <c r="C776" s="252" t="s">
        <v>1805</v>
      </c>
      <c r="D776" s="241" t="s">
        <v>300</v>
      </c>
      <c r="E776" s="242">
        <v>3</v>
      </c>
      <c r="F776" s="243"/>
      <c r="G776" s="244">
        <f>ROUND(E776*F776,2)</f>
        <v>0</v>
      </c>
      <c r="H776" s="243"/>
      <c r="I776" s="244">
        <f>ROUND(E776*H776,2)</f>
        <v>0</v>
      </c>
      <c r="J776" s="243"/>
      <c r="K776" s="244">
        <f>ROUND(E776*J776,2)</f>
        <v>0</v>
      </c>
      <c r="L776" s="244">
        <v>21</v>
      </c>
      <c r="M776" s="244">
        <f>G776*(1+L776/100)</f>
        <v>0</v>
      </c>
      <c r="N776" s="244">
        <v>0.03</v>
      </c>
      <c r="O776" s="244">
        <f>ROUND(E776*N776,2)</f>
        <v>0.09</v>
      </c>
      <c r="P776" s="244">
        <v>0</v>
      </c>
      <c r="Q776" s="244">
        <f>ROUND(E776*P776,2)</f>
        <v>0</v>
      </c>
      <c r="R776" s="244"/>
      <c r="S776" s="244" t="s">
        <v>400</v>
      </c>
      <c r="T776" s="245" t="s">
        <v>401</v>
      </c>
      <c r="U776" s="222">
        <v>0</v>
      </c>
      <c r="V776" s="222">
        <f>ROUND(E776*U776,2)</f>
        <v>0</v>
      </c>
      <c r="W776" s="222"/>
      <c r="X776" s="222" t="s">
        <v>193</v>
      </c>
      <c r="Y776" s="213"/>
      <c r="Z776" s="213"/>
      <c r="AA776" s="213"/>
      <c r="AB776" s="213"/>
      <c r="AC776" s="213"/>
      <c r="AD776" s="213"/>
      <c r="AE776" s="213"/>
      <c r="AF776" s="213"/>
      <c r="AG776" s="213" t="s">
        <v>194</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1">
      <c r="A777" s="239">
        <v>616</v>
      </c>
      <c r="B777" s="240" t="s">
        <v>1806</v>
      </c>
      <c r="C777" s="252" t="s">
        <v>1807</v>
      </c>
      <c r="D777" s="241" t="s">
        <v>300</v>
      </c>
      <c r="E777" s="242">
        <v>30</v>
      </c>
      <c r="F777" s="243"/>
      <c r="G777" s="244">
        <f>ROUND(E777*F777,2)</f>
        <v>0</v>
      </c>
      <c r="H777" s="243"/>
      <c r="I777" s="244">
        <f>ROUND(E777*H777,2)</f>
        <v>0</v>
      </c>
      <c r="J777" s="243"/>
      <c r="K777" s="244">
        <f>ROUND(E777*J777,2)</f>
        <v>0</v>
      </c>
      <c r="L777" s="244">
        <v>21</v>
      </c>
      <c r="M777" s="244">
        <f>G777*(1+L777/100)</f>
        <v>0</v>
      </c>
      <c r="N777" s="244">
        <v>0</v>
      </c>
      <c r="O777" s="244">
        <f>ROUND(E777*N777,2)</f>
        <v>0</v>
      </c>
      <c r="P777" s="244">
        <v>0</v>
      </c>
      <c r="Q777" s="244">
        <f>ROUND(E777*P777,2)</f>
        <v>0</v>
      </c>
      <c r="R777" s="244"/>
      <c r="S777" s="244" t="s">
        <v>400</v>
      </c>
      <c r="T777" s="245" t="s">
        <v>401</v>
      </c>
      <c r="U777" s="222">
        <v>0</v>
      </c>
      <c r="V777" s="222">
        <f>ROUND(E777*U777,2)</f>
        <v>0</v>
      </c>
      <c r="W777" s="222"/>
      <c r="X777" s="222" t="s">
        <v>193</v>
      </c>
      <c r="Y777" s="213"/>
      <c r="Z777" s="213"/>
      <c r="AA777" s="213"/>
      <c r="AB777" s="213"/>
      <c r="AC777" s="213"/>
      <c r="AD777" s="213"/>
      <c r="AE777" s="213"/>
      <c r="AF777" s="213"/>
      <c r="AG777" s="213" t="s">
        <v>194</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39">
        <v>617</v>
      </c>
      <c r="B778" s="240" t="s">
        <v>1808</v>
      </c>
      <c r="C778" s="252" t="s">
        <v>1809</v>
      </c>
      <c r="D778" s="241" t="s">
        <v>364</v>
      </c>
      <c r="E778" s="242">
        <v>18.3</v>
      </c>
      <c r="F778" s="243"/>
      <c r="G778" s="244">
        <f>ROUND(E778*F778,2)</f>
        <v>0</v>
      </c>
      <c r="H778" s="243"/>
      <c r="I778" s="244">
        <f>ROUND(E778*H778,2)</f>
        <v>0</v>
      </c>
      <c r="J778" s="243"/>
      <c r="K778" s="244">
        <f>ROUND(E778*J778,2)</f>
        <v>0</v>
      </c>
      <c r="L778" s="244">
        <v>21</v>
      </c>
      <c r="M778" s="244">
        <f>G778*(1+L778/100)</f>
        <v>0</v>
      </c>
      <c r="N778" s="244">
        <v>0</v>
      </c>
      <c r="O778" s="244">
        <f>ROUND(E778*N778,2)</f>
        <v>0</v>
      </c>
      <c r="P778" s="244">
        <v>0</v>
      </c>
      <c r="Q778" s="244">
        <f>ROUND(E778*P778,2)</f>
        <v>0</v>
      </c>
      <c r="R778" s="244"/>
      <c r="S778" s="244" t="s">
        <v>400</v>
      </c>
      <c r="T778" s="245" t="s">
        <v>401</v>
      </c>
      <c r="U778" s="222">
        <v>0</v>
      </c>
      <c r="V778" s="222">
        <f>ROUND(E778*U778,2)</f>
        <v>0</v>
      </c>
      <c r="W778" s="222"/>
      <c r="X778" s="222" t="s">
        <v>193</v>
      </c>
      <c r="Y778" s="213"/>
      <c r="Z778" s="213"/>
      <c r="AA778" s="213"/>
      <c r="AB778" s="213"/>
      <c r="AC778" s="213"/>
      <c r="AD778" s="213"/>
      <c r="AE778" s="213"/>
      <c r="AF778" s="213"/>
      <c r="AG778" s="213" t="s">
        <v>194</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9">
        <v>618</v>
      </c>
      <c r="B779" s="240" t="s">
        <v>1810</v>
      </c>
      <c r="C779" s="252" t="s">
        <v>1811</v>
      </c>
      <c r="D779" s="241" t="s">
        <v>364</v>
      </c>
      <c r="E779" s="242">
        <v>6.1</v>
      </c>
      <c r="F779" s="243"/>
      <c r="G779" s="244">
        <f>ROUND(E779*F779,2)</f>
        <v>0</v>
      </c>
      <c r="H779" s="243"/>
      <c r="I779" s="244">
        <f>ROUND(E779*H779,2)</f>
        <v>0</v>
      </c>
      <c r="J779" s="243"/>
      <c r="K779" s="244">
        <f>ROUND(E779*J779,2)</f>
        <v>0</v>
      </c>
      <c r="L779" s="244">
        <v>21</v>
      </c>
      <c r="M779" s="244">
        <f>G779*(1+L779/100)</f>
        <v>0</v>
      </c>
      <c r="N779" s="244">
        <v>0</v>
      </c>
      <c r="O779" s="244">
        <f>ROUND(E779*N779,2)</f>
        <v>0</v>
      </c>
      <c r="P779" s="244">
        <v>0</v>
      </c>
      <c r="Q779" s="244">
        <f>ROUND(E779*P779,2)</f>
        <v>0</v>
      </c>
      <c r="R779" s="244"/>
      <c r="S779" s="244" t="s">
        <v>400</v>
      </c>
      <c r="T779" s="245" t="s">
        <v>401</v>
      </c>
      <c r="U779" s="222">
        <v>0</v>
      </c>
      <c r="V779" s="222">
        <f>ROUND(E779*U779,2)</f>
        <v>0</v>
      </c>
      <c r="W779" s="222"/>
      <c r="X779" s="222" t="s">
        <v>193</v>
      </c>
      <c r="Y779" s="213"/>
      <c r="Z779" s="213"/>
      <c r="AA779" s="213"/>
      <c r="AB779" s="213"/>
      <c r="AC779" s="213"/>
      <c r="AD779" s="213"/>
      <c r="AE779" s="213"/>
      <c r="AF779" s="213"/>
      <c r="AG779" s="213" t="s">
        <v>194</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39">
        <v>619</v>
      </c>
      <c r="B780" s="240" t="s">
        <v>1812</v>
      </c>
      <c r="C780" s="252" t="s">
        <v>1813</v>
      </c>
      <c r="D780" s="241" t="s">
        <v>625</v>
      </c>
      <c r="E780" s="242">
        <v>1</v>
      </c>
      <c r="F780" s="243"/>
      <c r="G780" s="244">
        <f>ROUND(E780*F780,2)</f>
        <v>0</v>
      </c>
      <c r="H780" s="243"/>
      <c r="I780" s="244">
        <f>ROUND(E780*H780,2)</f>
        <v>0</v>
      </c>
      <c r="J780" s="243"/>
      <c r="K780" s="244">
        <f>ROUND(E780*J780,2)</f>
        <v>0</v>
      </c>
      <c r="L780" s="244">
        <v>21</v>
      </c>
      <c r="M780" s="244">
        <f>G780*(1+L780/100)</f>
        <v>0</v>
      </c>
      <c r="N780" s="244">
        <v>0.1</v>
      </c>
      <c r="O780" s="244">
        <f>ROUND(E780*N780,2)</f>
        <v>0.1</v>
      </c>
      <c r="P780" s="244">
        <v>0</v>
      </c>
      <c r="Q780" s="244">
        <f>ROUND(E780*P780,2)</f>
        <v>0</v>
      </c>
      <c r="R780" s="244"/>
      <c r="S780" s="244" t="s">
        <v>400</v>
      </c>
      <c r="T780" s="245" t="s">
        <v>401</v>
      </c>
      <c r="U780" s="222">
        <v>0</v>
      </c>
      <c r="V780" s="222">
        <f>ROUND(E780*U780,2)</f>
        <v>0</v>
      </c>
      <c r="W780" s="222"/>
      <c r="X780" s="222" t="s">
        <v>193</v>
      </c>
      <c r="Y780" s="213"/>
      <c r="Z780" s="213"/>
      <c r="AA780" s="213"/>
      <c r="AB780" s="213"/>
      <c r="AC780" s="213"/>
      <c r="AD780" s="213"/>
      <c r="AE780" s="213"/>
      <c r="AF780" s="213"/>
      <c r="AG780" s="213" t="s">
        <v>194</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9">
        <v>620</v>
      </c>
      <c r="B781" s="240" t="s">
        <v>1814</v>
      </c>
      <c r="C781" s="252" t="s">
        <v>1815</v>
      </c>
      <c r="D781" s="241" t="s">
        <v>364</v>
      </c>
      <c r="E781" s="242">
        <v>9</v>
      </c>
      <c r="F781" s="243"/>
      <c r="G781" s="244">
        <f>ROUND(E781*F781,2)</f>
        <v>0</v>
      </c>
      <c r="H781" s="243"/>
      <c r="I781" s="244">
        <f>ROUND(E781*H781,2)</f>
        <v>0</v>
      </c>
      <c r="J781" s="243"/>
      <c r="K781" s="244">
        <f>ROUND(E781*J781,2)</f>
        <v>0</v>
      </c>
      <c r="L781" s="244">
        <v>21</v>
      </c>
      <c r="M781" s="244">
        <f>G781*(1+L781/100)</f>
        <v>0</v>
      </c>
      <c r="N781" s="244">
        <v>0</v>
      </c>
      <c r="O781" s="244">
        <f>ROUND(E781*N781,2)</f>
        <v>0</v>
      </c>
      <c r="P781" s="244">
        <v>0</v>
      </c>
      <c r="Q781" s="244">
        <f>ROUND(E781*P781,2)</f>
        <v>0</v>
      </c>
      <c r="R781" s="244"/>
      <c r="S781" s="244" t="s">
        <v>400</v>
      </c>
      <c r="T781" s="245" t="s">
        <v>401</v>
      </c>
      <c r="U781" s="222">
        <v>0</v>
      </c>
      <c r="V781" s="222">
        <f>ROUND(E781*U781,2)</f>
        <v>0</v>
      </c>
      <c r="W781" s="222"/>
      <c r="X781" s="222" t="s">
        <v>193</v>
      </c>
      <c r="Y781" s="213"/>
      <c r="Z781" s="213"/>
      <c r="AA781" s="213"/>
      <c r="AB781" s="213"/>
      <c r="AC781" s="213"/>
      <c r="AD781" s="213"/>
      <c r="AE781" s="213"/>
      <c r="AF781" s="213"/>
      <c r="AG781" s="213" t="s">
        <v>194</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39">
        <v>621</v>
      </c>
      <c r="B782" s="240" t="s">
        <v>1816</v>
      </c>
      <c r="C782" s="252" t="s">
        <v>1817</v>
      </c>
      <c r="D782" s="241" t="s">
        <v>364</v>
      </c>
      <c r="E782" s="242">
        <v>9</v>
      </c>
      <c r="F782" s="243"/>
      <c r="G782" s="244">
        <f>ROUND(E782*F782,2)</f>
        <v>0</v>
      </c>
      <c r="H782" s="243"/>
      <c r="I782" s="244">
        <f>ROUND(E782*H782,2)</f>
        <v>0</v>
      </c>
      <c r="J782" s="243"/>
      <c r="K782" s="244">
        <f>ROUND(E782*J782,2)</f>
        <v>0</v>
      </c>
      <c r="L782" s="244">
        <v>21</v>
      </c>
      <c r="M782" s="244">
        <f>G782*(1+L782/100)</f>
        <v>0</v>
      </c>
      <c r="N782" s="244">
        <v>0</v>
      </c>
      <c r="O782" s="244">
        <f>ROUND(E782*N782,2)</f>
        <v>0</v>
      </c>
      <c r="P782" s="244">
        <v>0</v>
      </c>
      <c r="Q782" s="244">
        <f>ROUND(E782*P782,2)</f>
        <v>0</v>
      </c>
      <c r="R782" s="244"/>
      <c r="S782" s="244" t="s">
        <v>400</v>
      </c>
      <c r="T782" s="245" t="s">
        <v>401</v>
      </c>
      <c r="U782" s="222">
        <v>0</v>
      </c>
      <c r="V782" s="222">
        <f>ROUND(E782*U782,2)</f>
        <v>0</v>
      </c>
      <c r="W782" s="222"/>
      <c r="X782" s="222" t="s">
        <v>193</v>
      </c>
      <c r="Y782" s="213"/>
      <c r="Z782" s="213"/>
      <c r="AA782" s="213"/>
      <c r="AB782" s="213"/>
      <c r="AC782" s="213"/>
      <c r="AD782" s="213"/>
      <c r="AE782" s="213"/>
      <c r="AF782" s="213"/>
      <c r="AG782" s="213" t="s">
        <v>194</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ht="22.5" outlineLevel="1">
      <c r="A783" s="239">
        <v>622</v>
      </c>
      <c r="B783" s="240" t="s">
        <v>1818</v>
      </c>
      <c r="C783" s="252" t="s">
        <v>1819</v>
      </c>
      <c r="D783" s="241" t="s">
        <v>625</v>
      </c>
      <c r="E783" s="242">
        <v>2</v>
      </c>
      <c r="F783" s="243"/>
      <c r="G783" s="244">
        <f>ROUND(E783*F783,2)</f>
        <v>0</v>
      </c>
      <c r="H783" s="243"/>
      <c r="I783" s="244">
        <f>ROUND(E783*H783,2)</f>
        <v>0</v>
      </c>
      <c r="J783" s="243"/>
      <c r="K783" s="244">
        <f>ROUND(E783*J783,2)</f>
        <v>0</v>
      </c>
      <c r="L783" s="244">
        <v>21</v>
      </c>
      <c r="M783" s="244">
        <f>G783*(1+L783/100)</f>
        <v>0</v>
      </c>
      <c r="N783" s="244">
        <v>2.5</v>
      </c>
      <c r="O783" s="244">
        <f>ROUND(E783*N783,2)</f>
        <v>5</v>
      </c>
      <c r="P783" s="244">
        <v>0</v>
      </c>
      <c r="Q783" s="244">
        <f>ROUND(E783*P783,2)</f>
        <v>0</v>
      </c>
      <c r="R783" s="244"/>
      <c r="S783" s="244" t="s">
        <v>400</v>
      </c>
      <c r="T783" s="245" t="s">
        <v>401</v>
      </c>
      <c r="U783" s="222">
        <v>0</v>
      </c>
      <c r="V783" s="222">
        <f>ROUND(E783*U783,2)</f>
        <v>0</v>
      </c>
      <c r="W783" s="222"/>
      <c r="X783" s="222" t="s">
        <v>193</v>
      </c>
      <c r="Y783" s="213"/>
      <c r="Z783" s="213"/>
      <c r="AA783" s="213"/>
      <c r="AB783" s="213"/>
      <c r="AC783" s="213"/>
      <c r="AD783" s="213"/>
      <c r="AE783" s="213"/>
      <c r="AF783" s="213"/>
      <c r="AG783" s="213" t="s">
        <v>194</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ht="22.5" outlineLevel="1">
      <c r="A784" s="239">
        <v>623</v>
      </c>
      <c r="B784" s="240" t="s">
        <v>1820</v>
      </c>
      <c r="C784" s="252" t="s">
        <v>1821</v>
      </c>
      <c r="D784" s="241" t="s">
        <v>625</v>
      </c>
      <c r="E784" s="242">
        <v>15</v>
      </c>
      <c r="F784" s="243"/>
      <c r="G784" s="244">
        <f>ROUND(E784*F784,2)</f>
        <v>0</v>
      </c>
      <c r="H784" s="243"/>
      <c r="I784" s="244">
        <f>ROUND(E784*H784,2)</f>
        <v>0</v>
      </c>
      <c r="J784" s="243"/>
      <c r="K784" s="244">
        <f>ROUND(E784*J784,2)</f>
        <v>0</v>
      </c>
      <c r="L784" s="244">
        <v>21</v>
      </c>
      <c r="M784" s="244">
        <f>G784*(1+L784/100)</f>
        <v>0</v>
      </c>
      <c r="N784" s="244">
        <v>0.46</v>
      </c>
      <c r="O784" s="244">
        <f>ROUND(E784*N784,2)</f>
        <v>6.9</v>
      </c>
      <c r="P784" s="244">
        <v>0</v>
      </c>
      <c r="Q784" s="244">
        <f>ROUND(E784*P784,2)</f>
        <v>0</v>
      </c>
      <c r="R784" s="244"/>
      <c r="S784" s="244" t="s">
        <v>400</v>
      </c>
      <c r="T784" s="245" t="s">
        <v>401</v>
      </c>
      <c r="U784" s="222">
        <v>0</v>
      </c>
      <c r="V784" s="222">
        <f>ROUND(E784*U784,2)</f>
        <v>0</v>
      </c>
      <c r="W784" s="222"/>
      <c r="X784" s="222" t="s">
        <v>193</v>
      </c>
      <c r="Y784" s="213"/>
      <c r="Z784" s="213"/>
      <c r="AA784" s="213"/>
      <c r="AB784" s="213"/>
      <c r="AC784" s="213"/>
      <c r="AD784" s="213"/>
      <c r="AE784" s="213"/>
      <c r="AF784" s="213"/>
      <c r="AG784" s="213" t="s">
        <v>194</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39">
        <v>624</v>
      </c>
      <c r="B785" s="240" t="s">
        <v>1822</v>
      </c>
      <c r="C785" s="252" t="s">
        <v>1823</v>
      </c>
      <c r="D785" s="241" t="s">
        <v>243</v>
      </c>
      <c r="E785" s="242">
        <v>325.60000000000002</v>
      </c>
      <c r="F785" s="243"/>
      <c r="G785" s="244">
        <f>ROUND(E785*F785,2)</f>
        <v>0</v>
      </c>
      <c r="H785" s="243"/>
      <c r="I785" s="244">
        <f>ROUND(E785*H785,2)</f>
        <v>0</v>
      </c>
      <c r="J785" s="243"/>
      <c r="K785" s="244">
        <f>ROUND(E785*J785,2)</f>
        <v>0</v>
      </c>
      <c r="L785" s="244">
        <v>21</v>
      </c>
      <c r="M785" s="244">
        <f>G785*(1+L785/100)</f>
        <v>0</v>
      </c>
      <c r="N785" s="244">
        <v>0.01</v>
      </c>
      <c r="O785" s="244">
        <f>ROUND(E785*N785,2)</f>
        <v>3.26</v>
      </c>
      <c r="P785" s="244">
        <v>0</v>
      </c>
      <c r="Q785" s="244">
        <f>ROUND(E785*P785,2)</f>
        <v>0</v>
      </c>
      <c r="R785" s="244"/>
      <c r="S785" s="244" t="s">
        <v>400</v>
      </c>
      <c r="T785" s="245" t="s">
        <v>401</v>
      </c>
      <c r="U785" s="222">
        <v>0</v>
      </c>
      <c r="V785" s="222">
        <f>ROUND(E785*U785,2)</f>
        <v>0</v>
      </c>
      <c r="W785" s="222"/>
      <c r="X785" s="222" t="s">
        <v>193</v>
      </c>
      <c r="Y785" s="213"/>
      <c r="Z785" s="213"/>
      <c r="AA785" s="213"/>
      <c r="AB785" s="213"/>
      <c r="AC785" s="213"/>
      <c r="AD785" s="213"/>
      <c r="AE785" s="213"/>
      <c r="AF785" s="213"/>
      <c r="AG785" s="213" t="s">
        <v>194</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ht="22.5" outlineLevel="1">
      <c r="A786" s="239">
        <v>625</v>
      </c>
      <c r="B786" s="240" t="s">
        <v>1824</v>
      </c>
      <c r="C786" s="252" t="s">
        <v>1825</v>
      </c>
      <c r="D786" s="241" t="s">
        <v>300</v>
      </c>
      <c r="E786" s="242">
        <v>112</v>
      </c>
      <c r="F786" s="243"/>
      <c r="G786" s="244">
        <f>ROUND(E786*F786,2)</f>
        <v>0</v>
      </c>
      <c r="H786" s="243"/>
      <c r="I786" s="244">
        <f>ROUND(E786*H786,2)</f>
        <v>0</v>
      </c>
      <c r="J786" s="243"/>
      <c r="K786" s="244">
        <f>ROUND(E786*J786,2)</f>
        <v>0</v>
      </c>
      <c r="L786" s="244">
        <v>21</v>
      </c>
      <c r="M786" s="244">
        <f>G786*(1+L786/100)</f>
        <v>0</v>
      </c>
      <c r="N786" s="244">
        <v>0.01</v>
      </c>
      <c r="O786" s="244">
        <f>ROUND(E786*N786,2)</f>
        <v>1.1200000000000001</v>
      </c>
      <c r="P786" s="244">
        <v>0</v>
      </c>
      <c r="Q786" s="244">
        <f>ROUND(E786*P786,2)</f>
        <v>0</v>
      </c>
      <c r="R786" s="244"/>
      <c r="S786" s="244" t="s">
        <v>400</v>
      </c>
      <c r="T786" s="245" t="s">
        <v>401</v>
      </c>
      <c r="U786" s="222">
        <v>0</v>
      </c>
      <c r="V786" s="222">
        <f>ROUND(E786*U786,2)</f>
        <v>0</v>
      </c>
      <c r="W786" s="222"/>
      <c r="X786" s="222" t="s">
        <v>193</v>
      </c>
      <c r="Y786" s="213"/>
      <c r="Z786" s="213"/>
      <c r="AA786" s="213"/>
      <c r="AB786" s="213"/>
      <c r="AC786" s="213"/>
      <c r="AD786" s="213"/>
      <c r="AE786" s="213"/>
      <c r="AF786" s="213"/>
      <c r="AG786" s="213" t="s">
        <v>194</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39">
        <v>626</v>
      </c>
      <c r="B787" s="240" t="s">
        <v>1826</v>
      </c>
      <c r="C787" s="252" t="s">
        <v>1827</v>
      </c>
      <c r="D787" s="241" t="s">
        <v>300</v>
      </c>
      <c r="E787" s="242">
        <v>1</v>
      </c>
      <c r="F787" s="243"/>
      <c r="G787" s="244">
        <f>ROUND(E787*F787,2)</f>
        <v>0</v>
      </c>
      <c r="H787" s="243"/>
      <c r="I787" s="244">
        <f>ROUND(E787*H787,2)</f>
        <v>0</v>
      </c>
      <c r="J787" s="243"/>
      <c r="K787" s="244">
        <f>ROUND(E787*J787,2)</f>
        <v>0</v>
      </c>
      <c r="L787" s="244">
        <v>21</v>
      </c>
      <c r="M787" s="244">
        <f>G787*(1+L787/100)</f>
        <v>0</v>
      </c>
      <c r="N787" s="244">
        <v>0.25</v>
      </c>
      <c r="O787" s="244">
        <f>ROUND(E787*N787,2)</f>
        <v>0.25</v>
      </c>
      <c r="P787" s="244">
        <v>0</v>
      </c>
      <c r="Q787" s="244">
        <f>ROUND(E787*P787,2)</f>
        <v>0</v>
      </c>
      <c r="R787" s="244"/>
      <c r="S787" s="244" t="s">
        <v>400</v>
      </c>
      <c r="T787" s="245" t="s">
        <v>401</v>
      </c>
      <c r="U787" s="222">
        <v>0</v>
      </c>
      <c r="V787" s="222">
        <f>ROUND(E787*U787,2)</f>
        <v>0</v>
      </c>
      <c r="W787" s="222"/>
      <c r="X787" s="222" t="s">
        <v>193</v>
      </c>
      <c r="Y787" s="213"/>
      <c r="Z787" s="213"/>
      <c r="AA787" s="213"/>
      <c r="AB787" s="213"/>
      <c r="AC787" s="213"/>
      <c r="AD787" s="213"/>
      <c r="AE787" s="213"/>
      <c r="AF787" s="213"/>
      <c r="AG787" s="213" t="s">
        <v>194</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39">
        <v>627</v>
      </c>
      <c r="B788" s="240" t="s">
        <v>739</v>
      </c>
      <c r="C788" s="252" t="s">
        <v>1828</v>
      </c>
      <c r="D788" s="241" t="s">
        <v>300</v>
      </c>
      <c r="E788" s="242">
        <v>1</v>
      </c>
      <c r="F788" s="243"/>
      <c r="G788" s="244">
        <f>ROUND(E788*F788,2)</f>
        <v>0</v>
      </c>
      <c r="H788" s="243"/>
      <c r="I788" s="244">
        <f>ROUND(E788*H788,2)</f>
        <v>0</v>
      </c>
      <c r="J788" s="243"/>
      <c r="K788" s="244">
        <f>ROUND(E788*J788,2)</f>
        <v>0</v>
      </c>
      <c r="L788" s="244">
        <v>21</v>
      </c>
      <c r="M788" s="244">
        <f>G788*(1+L788/100)</f>
        <v>0</v>
      </c>
      <c r="N788" s="244">
        <v>0.25</v>
      </c>
      <c r="O788" s="244">
        <f>ROUND(E788*N788,2)</f>
        <v>0.25</v>
      </c>
      <c r="P788" s="244">
        <v>0</v>
      </c>
      <c r="Q788" s="244">
        <f>ROUND(E788*P788,2)</f>
        <v>0</v>
      </c>
      <c r="R788" s="244"/>
      <c r="S788" s="244" t="s">
        <v>400</v>
      </c>
      <c r="T788" s="245" t="s">
        <v>401</v>
      </c>
      <c r="U788" s="222">
        <v>0</v>
      </c>
      <c r="V788" s="222">
        <f>ROUND(E788*U788,2)</f>
        <v>0</v>
      </c>
      <c r="W788" s="222"/>
      <c r="X788" s="222" t="s">
        <v>193</v>
      </c>
      <c r="Y788" s="213"/>
      <c r="Z788" s="213"/>
      <c r="AA788" s="213"/>
      <c r="AB788" s="213"/>
      <c r="AC788" s="213"/>
      <c r="AD788" s="213"/>
      <c r="AE788" s="213"/>
      <c r="AF788" s="213"/>
      <c r="AG788" s="213" t="s">
        <v>194</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1">
      <c r="A789" s="239">
        <v>628</v>
      </c>
      <c r="B789" s="240" t="s">
        <v>1829</v>
      </c>
      <c r="C789" s="252" t="s">
        <v>1830</v>
      </c>
      <c r="D789" s="241" t="s">
        <v>300</v>
      </c>
      <c r="E789" s="242">
        <v>3</v>
      </c>
      <c r="F789" s="243"/>
      <c r="G789" s="244">
        <f>ROUND(E789*F789,2)</f>
        <v>0</v>
      </c>
      <c r="H789" s="243"/>
      <c r="I789" s="244">
        <f>ROUND(E789*H789,2)</f>
        <v>0</v>
      </c>
      <c r="J789" s="243"/>
      <c r="K789" s="244">
        <f>ROUND(E789*J789,2)</f>
        <v>0</v>
      </c>
      <c r="L789" s="244">
        <v>21</v>
      </c>
      <c r="M789" s="244">
        <f>G789*(1+L789/100)</f>
        <v>0</v>
      </c>
      <c r="N789" s="244">
        <v>5.0000000000000001E-3</v>
      </c>
      <c r="O789" s="244">
        <f>ROUND(E789*N789,2)</f>
        <v>0.02</v>
      </c>
      <c r="P789" s="244">
        <v>0</v>
      </c>
      <c r="Q789" s="244">
        <f>ROUND(E789*P789,2)</f>
        <v>0</v>
      </c>
      <c r="R789" s="244"/>
      <c r="S789" s="244" t="s">
        <v>400</v>
      </c>
      <c r="T789" s="245" t="s">
        <v>401</v>
      </c>
      <c r="U789" s="222">
        <v>0</v>
      </c>
      <c r="V789" s="222">
        <f>ROUND(E789*U789,2)</f>
        <v>0</v>
      </c>
      <c r="W789" s="222"/>
      <c r="X789" s="222" t="s">
        <v>193</v>
      </c>
      <c r="Y789" s="213"/>
      <c r="Z789" s="213"/>
      <c r="AA789" s="213"/>
      <c r="AB789" s="213"/>
      <c r="AC789" s="213"/>
      <c r="AD789" s="213"/>
      <c r="AE789" s="213"/>
      <c r="AF789" s="213"/>
      <c r="AG789" s="213" t="s">
        <v>194</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39">
        <v>629</v>
      </c>
      <c r="B790" s="240" t="s">
        <v>1831</v>
      </c>
      <c r="C790" s="252" t="s">
        <v>1832</v>
      </c>
      <c r="D790" s="241" t="s">
        <v>300</v>
      </c>
      <c r="E790" s="242">
        <v>1</v>
      </c>
      <c r="F790" s="243"/>
      <c r="G790" s="244">
        <f>ROUND(E790*F790,2)</f>
        <v>0</v>
      </c>
      <c r="H790" s="243"/>
      <c r="I790" s="244">
        <f>ROUND(E790*H790,2)</f>
        <v>0</v>
      </c>
      <c r="J790" s="243"/>
      <c r="K790" s="244">
        <f>ROUND(E790*J790,2)</f>
        <v>0</v>
      </c>
      <c r="L790" s="244">
        <v>21</v>
      </c>
      <c r="M790" s="244">
        <f>G790*(1+L790/100)</f>
        <v>0</v>
      </c>
      <c r="N790" s="244">
        <v>0.01</v>
      </c>
      <c r="O790" s="244">
        <f>ROUND(E790*N790,2)</f>
        <v>0.01</v>
      </c>
      <c r="P790" s="244">
        <v>0</v>
      </c>
      <c r="Q790" s="244">
        <f>ROUND(E790*P790,2)</f>
        <v>0</v>
      </c>
      <c r="R790" s="244"/>
      <c r="S790" s="244" t="s">
        <v>400</v>
      </c>
      <c r="T790" s="245" t="s">
        <v>401</v>
      </c>
      <c r="U790" s="222">
        <v>0</v>
      </c>
      <c r="V790" s="222">
        <f>ROUND(E790*U790,2)</f>
        <v>0</v>
      </c>
      <c r="W790" s="222"/>
      <c r="X790" s="222" t="s">
        <v>193</v>
      </c>
      <c r="Y790" s="213"/>
      <c r="Z790" s="213"/>
      <c r="AA790" s="213"/>
      <c r="AB790" s="213"/>
      <c r="AC790" s="213"/>
      <c r="AD790" s="213"/>
      <c r="AE790" s="213"/>
      <c r="AF790" s="213"/>
      <c r="AG790" s="213" t="s">
        <v>194</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39">
        <v>630</v>
      </c>
      <c r="B791" s="240" t="s">
        <v>1833</v>
      </c>
      <c r="C791" s="252" t="s">
        <v>1834</v>
      </c>
      <c r="D791" s="241" t="s">
        <v>300</v>
      </c>
      <c r="E791" s="242">
        <v>1</v>
      </c>
      <c r="F791" s="243"/>
      <c r="G791" s="244">
        <f>ROUND(E791*F791,2)</f>
        <v>0</v>
      </c>
      <c r="H791" s="243"/>
      <c r="I791" s="244">
        <f>ROUND(E791*H791,2)</f>
        <v>0</v>
      </c>
      <c r="J791" s="243"/>
      <c r="K791" s="244">
        <f>ROUND(E791*J791,2)</f>
        <v>0</v>
      </c>
      <c r="L791" s="244">
        <v>21</v>
      </c>
      <c r="M791" s="244">
        <f>G791*(1+L791/100)</f>
        <v>0</v>
      </c>
      <c r="N791" s="244">
        <v>0.15</v>
      </c>
      <c r="O791" s="244">
        <f>ROUND(E791*N791,2)</f>
        <v>0.15</v>
      </c>
      <c r="P791" s="244">
        <v>0</v>
      </c>
      <c r="Q791" s="244">
        <f>ROUND(E791*P791,2)</f>
        <v>0</v>
      </c>
      <c r="R791" s="244"/>
      <c r="S791" s="244" t="s">
        <v>400</v>
      </c>
      <c r="T791" s="245" t="s">
        <v>401</v>
      </c>
      <c r="U791" s="222">
        <v>0</v>
      </c>
      <c r="V791" s="222">
        <f>ROUND(E791*U791,2)</f>
        <v>0</v>
      </c>
      <c r="W791" s="222"/>
      <c r="X791" s="222" t="s">
        <v>193</v>
      </c>
      <c r="Y791" s="213"/>
      <c r="Z791" s="213"/>
      <c r="AA791" s="213"/>
      <c r="AB791" s="213"/>
      <c r="AC791" s="213"/>
      <c r="AD791" s="213"/>
      <c r="AE791" s="213"/>
      <c r="AF791" s="213"/>
      <c r="AG791" s="213" t="s">
        <v>194</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39">
        <v>631</v>
      </c>
      <c r="B792" s="240" t="s">
        <v>1835</v>
      </c>
      <c r="C792" s="252" t="s">
        <v>1836</v>
      </c>
      <c r="D792" s="241" t="s">
        <v>300</v>
      </c>
      <c r="E792" s="242">
        <v>1</v>
      </c>
      <c r="F792" s="243"/>
      <c r="G792" s="244">
        <f>ROUND(E792*F792,2)</f>
        <v>0</v>
      </c>
      <c r="H792" s="243"/>
      <c r="I792" s="244">
        <f>ROUND(E792*H792,2)</f>
        <v>0</v>
      </c>
      <c r="J792" s="243"/>
      <c r="K792" s="244">
        <f>ROUND(E792*J792,2)</f>
        <v>0</v>
      </c>
      <c r="L792" s="244">
        <v>21</v>
      </c>
      <c r="M792" s="244">
        <f>G792*(1+L792/100)</f>
        <v>0</v>
      </c>
      <c r="N792" s="244">
        <v>0.2</v>
      </c>
      <c r="O792" s="244">
        <f>ROUND(E792*N792,2)</f>
        <v>0.2</v>
      </c>
      <c r="P792" s="244">
        <v>0</v>
      </c>
      <c r="Q792" s="244">
        <f>ROUND(E792*P792,2)</f>
        <v>0</v>
      </c>
      <c r="R792" s="244"/>
      <c r="S792" s="244" t="s">
        <v>400</v>
      </c>
      <c r="T792" s="245" t="s">
        <v>401</v>
      </c>
      <c r="U792" s="222">
        <v>0</v>
      </c>
      <c r="V792" s="222">
        <f>ROUND(E792*U792,2)</f>
        <v>0</v>
      </c>
      <c r="W792" s="222"/>
      <c r="X792" s="222" t="s">
        <v>193</v>
      </c>
      <c r="Y792" s="213"/>
      <c r="Z792" s="213"/>
      <c r="AA792" s="213"/>
      <c r="AB792" s="213"/>
      <c r="AC792" s="213"/>
      <c r="AD792" s="213"/>
      <c r="AE792" s="213"/>
      <c r="AF792" s="213"/>
      <c r="AG792" s="213" t="s">
        <v>194</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9">
        <v>632</v>
      </c>
      <c r="B793" s="240" t="s">
        <v>1837</v>
      </c>
      <c r="C793" s="252" t="s">
        <v>1838</v>
      </c>
      <c r="D793" s="241" t="s">
        <v>364</v>
      </c>
      <c r="E793" s="242">
        <v>12.7</v>
      </c>
      <c r="F793" s="243"/>
      <c r="G793" s="244">
        <f>ROUND(E793*F793,2)</f>
        <v>0</v>
      </c>
      <c r="H793" s="243"/>
      <c r="I793" s="244">
        <f>ROUND(E793*H793,2)</f>
        <v>0</v>
      </c>
      <c r="J793" s="243"/>
      <c r="K793" s="244">
        <f>ROUND(E793*J793,2)</f>
        <v>0</v>
      </c>
      <c r="L793" s="244">
        <v>21</v>
      </c>
      <c r="M793" s="244">
        <f>G793*(1+L793/100)</f>
        <v>0</v>
      </c>
      <c r="N793" s="244">
        <v>0.02</v>
      </c>
      <c r="O793" s="244">
        <f>ROUND(E793*N793,2)</f>
        <v>0.25</v>
      </c>
      <c r="P793" s="244">
        <v>0</v>
      </c>
      <c r="Q793" s="244">
        <f>ROUND(E793*P793,2)</f>
        <v>0</v>
      </c>
      <c r="R793" s="244"/>
      <c r="S793" s="244" t="s">
        <v>400</v>
      </c>
      <c r="T793" s="245" t="s">
        <v>401</v>
      </c>
      <c r="U793" s="222">
        <v>0</v>
      </c>
      <c r="V793" s="222">
        <f>ROUND(E793*U793,2)</f>
        <v>0</v>
      </c>
      <c r="W793" s="222"/>
      <c r="X793" s="222" t="s">
        <v>193</v>
      </c>
      <c r="Y793" s="213"/>
      <c r="Z793" s="213"/>
      <c r="AA793" s="213"/>
      <c r="AB793" s="213"/>
      <c r="AC793" s="213"/>
      <c r="AD793" s="213"/>
      <c r="AE793" s="213"/>
      <c r="AF793" s="213"/>
      <c r="AG793" s="213" t="s">
        <v>194</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ht="22.5" outlineLevel="1">
      <c r="A794" s="239">
        <v>633</v>
      </c>
      <c r="B794" s="240" t="s">
        <v>741</v>
      </c>
      <c r="C794" s="252" t="s">
        <v>1839</v>
      </c>
      <c r="D794" s="241" t="s">
        <v>243</v>
      </c>
      <c r="E794" s="242">
        <v>180</v>
      </c>
      <c r="F794" s="243"/>
      <c r="G794" s="244">
        <f>ROUND(E794*F794,2)</f>
        <v>0</v>
      </c>
      <c r="H794" s="243"/>
      <c r="I794" s="244">
        <f>ROUND(E794*H794,2)</f>
        <v>0</v>
      </c>
      <c r="J794" s="243"/>
      <c r="K794" s="244">
        <f>ROUND(E794*J794,2)</f>
        <v>0</v>
      </c>
      <c r="L794" s="244">
        <v>21</v>
      </c>
      <c r="M794" s="244">
        <f>G794*(1+L794/100)</f>
        <v>0</v>
      </c>
      <c r="N794" s="244">
        <v>0.02</v>
      </c>
      <c r="O794" s="244">
        <f>ROUND(E794*N794,2)</f>
        <v>3.6</v>
      </c>
      <c r="P794" s="244">
        <v>0</v>
      </c>
      <c r="Q794" s="244">
        <f>ROUND(E794*P794,2)</f>
        <v>0</v>
      </c>
      <c r="R794" s="244"/>
      <c r="S794" s="244" t="s">
        <v>400</v>
      </c>
      <c r="T794" s="245" t="s">
        <v>401</v>
      </c>
      <c r="U794" s="222">
        <v>0</v>
      </c>
      <c r="V794" s="222">
        <f>ROUND(E794*U794,2)</f>
        <v>0</v>
      </c>
      <c r="W794" s="222"/>
      <c r="X794" s="222" t="s">
        <v>193</v>
      </c>
      <c r="Y794" s="213"/>
      <c r="Z794" s="213"/>
      <c r="AA794" s="213"/>
      <c r="AB794" s="213"/>
      <c r="AC794" s="213"/>
      <c r="AD794" s="213"/>
      <c r="AE794" s="213"/>
      <c r="AF794" s="213"/>
      <c r="AG794" s="213" t="s">
        <v>194</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39">
        <v>634</v>
      </c>
      <c r="B795" s="240" t="s">
        <v>743</v>
      </c>
      <c r="C795" s="252" t="s">
        <v>1840</v>
      </c>
      <c r="D795" s="241" t="s">
        <v>243</v>
      </c>
      <c r="E795" s="242">
        <v>80</v>
      </c>
      <c r="F795" s="243"/>
      <c r="G795" s="244">
        <f>ROUND(E795*F795,2)</f>
        <v>0</v>
      </c>
      <c r="H795" s="243"/>
      <c r="I795" s="244">
        <f>ROUND(E795*H795,2)</f>
        <v>0</v>
      </c>
      <c r="J795" s="243"/>
      <c r="K795" s="244">
        <f>ROUND(E795*J795,2)</f>
        <v>0</v>
      </c>
      <c r="L795" s="244">
        <v>21</v>
      </c>
      <c r="M795" s="244">
        <f>G795*(1+L795/100)</f>
        <v>0</v>
      </c>
      <c r="N795" s="244">
        <v>0.02</v>
      </c>
      <c r="O795" s="244">
        <f>ROUND(E795*N795,2)</f>
        <v>1.6</v>
      </c>
      <c r="P795" s="244">
        <v>0</v>
      </c>
      <c r="Q795" s="244">
        <f>ROUND(E795*P795,2)</f>
        <v>0</v>
      </c>
      <c r="R795" s="244"/>
      <c r="S795" s="244" t="s">
        <v>400</v>
      </c>
      <c r="T795" s="245" t="s">
        <v>401</v>
      </c>
      <c r="U795" s="222">
        <v>0</v>
      </c>
      <c r="V795" s="222">
        <f>ROUND(E795*U795,2)</f>
        <v>0</v>
      </c>
      <c r="W795" s="222"/>
      <c r="X795" s="222" t="s">
        <v>193</v>
      </c>
      <c r="Y795" s="213"/>
      <c r="Z795" s="213"/>
      <c r="AA795" s="213"/>
      <c r="AB795" s="213"/>
      <c r="AC795" s="213"/>
      <c r="AD795" s="213"/>
      <c r="AE795" s="213"/>
      <c r="AF795" s="213"/>
      <c r="AG795" s="213" t="s">
        <v>194</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39">
        <v>635</v>
      </c>
      <c r="B796" s="240" t="s">
        <v>747</v>
      </c>
      <c r="C796" s="252" t="s">
        <v>1841</v>
      </c>
      <c r="D796" s="241" t="s">
        <v>243</v>
      </c>
      <c r="E796" s="242">
        <v>181.64</v>
      </c>
      <c r="F796" s="243"/>
      <c r="G796" s="244">
        <f>ROUND(E796*F796,2)</f>
        <v>0</v>
      </c>
      <c r="H796" s="243"/>
      <c r="I796" s="244">
        <f>ROUND(E796*H796,2)</f>
        <v>0</v>
      </c>
      <c r="J796" s="243"/>
      <c r="K796" s="244">
        <f>ROUND(E796*J796,2)</f>
        <v>0</v>
      </c>
      <c r="L796" s="244">
        <v>21</v>
      </c>
      <c r="M796" s="244">
        <f>G796*(1+L796/100)</f>
        <v>0</v>
      </c>
      <c r="N796" s="244">
        <v>3.0500000000000002E-3</v>
      </c>
      <c r="O796" s="244">
        <f>ROUND(E796*N796,2)</f>
        <v>0.55000000000000004</v>
      </c>
      <c r="P796" s="244">
        <v>0</v>
      </c>
      <c r="Q796" s="244">
        <f>ROUND(E796*P796,2)</f>
        <v>0</v>
      </c>
      <c r="R796" s="244"/>
      <c r="S796" s="244" t="s">
        <v>400</v>
      </c>
      <c r="T796" s="245" t="s">
        <v>401</v>
      </c>
      <c r="U796" s="222">
        <v>0.52</v>
      </c>
      <c r="V796" s="222">
        <f>ROUND(E796*U796,2)</f>
        <v>94.45</v>
      </c>
      <c r="W796" s="222"/>
      <c r="X796" s="222" t="s">
        <v>193</v>
      </c>
      <c r="Y796" s="213"/>
      <c r="Z796" s="213"/>
      <c r="AA796" s="213"/>
      <c r="AB796" s="213"/>
      <c r="AC796" s="213"/>
      <c r="AD796" s="213"/>
      <c r="AE796" s="213"/>
      <c r="AF796" s="213"/>
      <c r="AG796" s="213" t="s">
        <v>194</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39">
        <v>636</v>
      </c>
      <c r="B797" s="240" t="s">
        <v>1842</v>
      </c>
      <c r="C797" s="252" t="s">
        <v>1843</v>
      </c>
      <c r="D797" s="241" t="s">
        <v>243</v>
      </c>
      <c r="E797" s="242">
        <v>1350</v>
      </c>
      <c r="F797" s="243"/>
      <c r="G797" s="244">
        <f>ROUND(E797*F797,2)</f>
        <v>0</v>
      </c>
      <c r="H797" s="243"/>
      <c r="I797" s="244">
        <f>ROUND(E797*H797,2)</f>
        <v>0</v>
      </c>
      <c r="J797" s="243"/>
      <c r="K797" s="244">
        <f>ROUND(E797*J797,2)</f>
        <v>0</v>
      </c>
      <c r="L797" s="244">
        <v>21</v>
      </c>
      <c r="M797" s="244">
        <f>G797*(1+L797/100)</f>
        <v>0</v>
      </c>
      <c r="N797" s="244">
        <v>3.0500000000000002E-3</v>
      </c>
      <c r="O797" s="244">
        <f>ROUND(E797*N797,2)</f>
        <v>4.12</v>
      </c>
      <c r="P797" s="244">
        <v>0</v>
      </c>
      <c r="Q797" s="244">
        <f>ROUND(E797*P797,2)</f>
        <v>0</v>
      </c>
      <c r="R797" s="244"/>
      <c r="S797" s="244" t="s">
        <v>400</v>
      </c>
      <c r="T797" s="245" t="s">
        <v>401</v>
      </c>
      <c r="U797" s="222">
        <v>0.52</v>
      </c>
      <c r="V797" s="222">
        <f>ROUND(E797*U797,2)</f>
        <v>702</v>
      </c>
      <c r="W797" s="222"/>
      <c r="X797" s="222" t="s">
        <v>193</v>
      </c>
      <c r="Y797" s="213"/>
      <c r="Z797" s="213"/>
      <c r="AA797" s="213"/>
      <c r="AB797" s="213"/>
      <c r="AC797" s="213"/>
      <c r="AD797" s="213"/>
      <c r="AE797" s="213"/>
      <c r="AF797" s="213"/>
      <c r="AG797" s="213" t="s">
        <v>194</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39">
        <v>637</v>
      </c>
      <c r="B798" s="240" t="s">
        <v>753</v>
      </c>
      <c r="C798" s="252" t="s">
        <v>754</v>
      </c>
      <c r="D798" s="241" t="s">
        <v>243</v>
      </c>
      <c r="E798" s="242">
        <v>181.64</v>
      </c>
      <c r="F798" s="243"/>
      <c r="G798" s="244">
        <f>ROUND(E798*F798,2)</f>
        <v>0</v>
      </c>
      <c r="H798" s="243"/>
      <c r="I798" s="244">
        <f>ROUND(E798*H798,2)</f>
        <v>0</v>
      </c>
      <c r="J798" s="243"/>
      <c r="K798" s="244">
        <f>ROUND(E798*J798,2)</f>
        <v>0</v>
      </c>
      <c r="L798" s="244">
        <v>21</v>
      </c>
      <c r="M798" s="244">
        <f>G798*(1+L798/100)</f>
        <v>0</v>
      </c>
      <c r="N798" s="244">
        <v>4.7299999999999998E-3</v>
      </c>
      <c r="O798" s="244">
        <f>ROUND(E798*N798,2)</f>
        <v>0.86</v>
      </c>
      <c r="P798" s="244">
        <v>0</v>
      </c>
      <c r="Q798" s="244">
        <f>ROUND(E798*P798,2)</f>
        <v>0</v>
      </c>
      <c r="R798" s="244"/>
      <c r="S798" s="244" t="s">
        <v>400</v>
      </c>
      <c r="T798" s="245" t="s">
        <v>401</v>
      </c>
      <c r="U798" s="222">
        <v>0.54600000000000004</v>
      </c>
      <c r="V798" s="222">
        <f>ROUND(E798*U798,2)</f>
        <v>99.18</v>
      </c>
      <c r="W798" s="222"/>
      <c r="X798" s="222" t="s">
        <v>193</v>
      </c>
      <c r="Y798" s="213"/>
      <c r="Z798" s="213"/>
      <c r="AA798" s="213"/>
      <c r="AB798" s="213"/>
      <c r="AC798" s="213"/>
      <c r="AD798" s="213"/>
      <c r="AE798" s="213"/>
      <c r="AF798" s="213"/>
      <c r="AG798" s="213" t="s">
        <v>194</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39">
        <v>638</v>
      </c>
      <c r="B799" s="240" t="s">
        <v>1844</v>
      </c>
      <c r="C799" s="252" t="s">
        <v>1845</v>
      </c>
      <c r="D799" s="241" t="s">
        <v>243</v>
      </c>
      <c r="E799" s="242">
        <v>1257.8399999999999</v>
      </c>
      <c r="F799" s="243"/>
      <c r="G799" s="244">
        <f>ROUND(E799*F799,2)</f>
        <v>0</v>
      </c>
      <c r="H799" s="243"/>
      <c r="I799" s="244">
        <f>ROUND(E799*H799,2)</f>
        <v>0</v>
      </c>
      <c r="J799" s="243"/>
      <c r="K799" s="244">
        <f>ROUND(E799*J799,2)</f>
        <v>0</v>
      </c>
      <c r="L799" s="244">
        <v>21</v>
      </c>
      <c r="M799" s="244">
        <f>G799*(1+L799/100)</f>
        <v>0</v>
      </c>
      <c r="N799" s="244">
        <v>4.7299999999999998E-3</v>
      </c>
      <c r="O799" s="244">
        <f>ROUND(E799*N799,2)</f>
        <v>5.95</v>
      </c>
      <c r="P799" s="244">
        <v>0</v>
      </c>
      <c r="Q799" s="244">
        <f>ROUND(E799*P799,2)</f>
        <v>0</v>
      </c>
      <c r="R799" s="244"/>
      <c r="S799" s="244" t="s">
        <v>400</v>
      </c>
      <c r="T799" s="245" t="s">
        <v>401</v>
      </c>
      <c r="U799" s="222">
        <v>0.54600000000000004</v>
      </c>
      <c r="V799" s="222">
        <f>ROUND(E799*U799,2)</f>
        <v>686.78</v>
      </c>
      <c r="W799" s="222"/>
      <c r="X799" s="222" t="s">
        <v>193</v>
      </c>
      <c r="Y799" s="213"/>
      <c r="Z799" s="213"/>
      <c r="AA799" s="213"/>
      <c r="AB799" s="213"/>
      <c r="AC799" s="213"/>
      <c r="AD799" s="213"/>
      <c r="AE799" s="213"/>
      <c r="AF799" s="213"/>
      <c r="AG799" s="213" t="s">
        <v>194</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39">
        <v>639</v>
      </c>
      <c r="B800" s="240" t="s">
        <v>1846</v>
      </c>
      <c r="C800" s="252" t="s">
        <v>1847</v>
      </c>
      <c r="D800" s="241" t="s">
        <v>300</v>
      </c>
      <c r="E800" s="242">
        <v>2</v>
      </c>
      <c r="F800" s="243"/>
      <c r="G800" s="244">
        <f>ROUND(E800*F800,2)</f>
        <v>0</v>
      </c>
      <c r="H800" s="243"/>
      <c r="I800" s="244">
        <f>ROUND(E800*H800,2)</f>
        <v>0</v>
      </c>
      <c r="J800" s="243"/>
      <c r="K800" s="244">
        <f>ROUND(E800*J800,2)</f>
        <v>0</v>
      </c>
      <c r="L800" s="244">
        <v>21</v>
      </c>
      <c r="M800" s="244">
        <f>G800*(1+L800/100)</f>
        <v>0</v>
      </c>
      <c r="N800" s="244">
        <v>4.2999999999999999E-4</v>
      </c>
      <c r="O800" s="244">
        <f>ROUND(E800*N800,2)</f>
        <v>0</v>
      </c>
      <c r="P800" s="244">
        <v>0</v>
      </c>
      <c r="Q800" s="244">
        <f>ROUND(E800*P800,2)</f>
        <v>0</v>
      </c>
      <c r="R800" s="244"/>
      <c r="S800" s="244" t="s">
        <v>400</v>
      </c>
      <c r="T800" s="245" t="s">
        <v>401</v>
      </c>
      <c r="U800" s="222">
        <v>3.82</v>
      </c>
      <c r="V800" s="222">
        <f>ROUND(E800*U800,2)</f>
        <v>7.64</v>
      </c>
      <c r="W800" s="222"/>
      <c r="X800" s="222" t="s">
        <v>193</v>
      </c>
      <c r="Y800" s="213"/>
      <c r="Z800" s="213"/>
      <c r="AA800" s="213"/>
      <c r="AB800" s="213"/>
      <c r="AC800" s="213"/>
      <c r="AD800" s="213"/>
      <c r="AE800" s="213"/>
      <c r="AF800" s="213"/>
      <c r="AG800" s="213" t="s">
        <v>194</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39">
        <v>640</v>
      </c>
      <c r="B801" s="240" t="s">
        <v>1848</v>
      </c>
      <c r="C801" s="252" t="s">
        <v>1849</v>
      </c>
      <c r="D801" s="241" t="s">
        <v>300</v>
      </c>
      <c r="E801" s="242">
        <v>3</v>
      </c>
      <c r="F801" s="243"/>
      <c r="G801" s="244">
        <f>ROUND(E801*F801,2)</f>
        <v>0</v>
      </c>
      <c r="H801" s="243"/>
      <c r="I801" s="244">
        <f>ROUND(E801*H801,2)</f>
        <v>0</v>
      </c>
      <c r="J801" s="243"/>
      <c r="K801" s="244">
        <f>ROUND(E801*J801,2)</f>
        <v>0</v>
      </c>
      <c r="L801" s="244">
        <v>21</v>
      </c>
      <c r="M801" s="244">
        <f>G801*(1+L801/100)</f>
        <v>0</v>
      </c>
      <c r="N801" s="244">
        <v>8.7000000000000001E-4</v>
      </c>
      <c r="O801" s="244">
        <f>ROUND(E801*N801,2)</f>
        <v>0</v>
      </c>
      <c r="P801" s="244">
        <v>0</v>
      </c>
      <c r="Q801" s="244">
        <f>ROUND(E801*P801,2)</f>
        <v>0</v>
      </c>
      <c r="R801" s="244"/>
      <c r="S801" s="244" t="s">
        <v>400</v>
      </c>
      <c r="T801" s="245" t="s">
        <v>401</v>
      </c>
      <c r="U801" s="222">
        <v>5.6</v>
      </c>
      <c r="V801" s="222">
        <f>ROUND(E801*U801,2)</f>
        <v>16.8</v>
      </c>
      <c r="W801" s="222"/>
      <c r="X801" s="222" t="s">
        <v>193</v>
      </c>
      <c r="Y801" s="213"/>
      <c r="Z801" s="213"/>
      <c r="AA801" s="213"/>
      <c r="AB801" s="213"/>
      <c r="AC801" s="213"/>
      <c r="AD801" s="213"/>
      <c r="AE801" s="213"/>
      <c r="AF801" s="213"/>
      <c r="AG801" s="213" t="s">
        <v>194</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ht="22.5" outlineLevel="1">
      <c r="A802" s="239">
        <v>641</v>
      </c>
      <c r="B802" s="240" t="s">
        <v>1850</v>
      </c>
      <c r="C802" s="252" t="s">
        <v>1851</v>
      </c>
      <c r="D802" s="241" t="s">
        <v>300</v>
      </c>
      <c r="E802" s="242">
        <v>11</v>
      </c>
      <c r="F802" s="243"/>
      <c r="G802" s="244">
        <f>ROUND(E802*F802,2)</f>
        <v>0</v>
      </c>
      <c r="H802" s="243"/>
      <c r="I802" s="244">
        <f>ROUND(E802*H802,2)</f>
        <v>0</v>
      </c>
      <c r="J802" s="243"/>
      <c r="K802" s="244">
        <f>ROUND(E802*J802,2)</f>
        <v>0</v>
      </c>
      <c r="L802" s="244">
        <v>21</v>
      </c>
      <c r="M802" s="244">
        <f>G802*(1+L802/100)</f>
        <v>0</v>
      </c>
      <c r="N802" s="244">
        <v>1.55E-2</v>
      </c>
      <c r="O802" s="244">
        <f>ROUND(E802*N802,2)</f>
        <v>0.17</v>
      </c>
      <c r="P802" s="244">
        <v>0</v>
      </c>
      <c r="Q802" s="244">
        <f>ROUND(E802*P802,2)</f>
        <v>0</v>
      </c>
      <c r="R802" s="244" t="s">
        <v>340</v>
      </c>
      <c r="S802" s="244" t="s">
        <v>191</v>
      </c>
      <c r="T802" s="245" t="s">
        <v>192</v>
      </c>
      <c r="U802" s="222">
        <v>0</v>
      </c>
      <c r="V802" s="222">
        <f>ROUND(E802*U802,2)</f>
        <v>0</v>
      </c>
      <c r="W802" s="222"/>
      <c r="X802" s="222" t="s">
        <v>341</v>
      </c>
      <c r="Y802" s="213"/>
      <c r="Z802" s="213"/>
      <c r="AA802" s="213"/>
      <c r="AB802" s="213"/>
      <c r="AC802" s="213"/>
      <c r="AD802" s="213"/>
      <c r="AE802" s="213"/>
      <c r="AF802" s="213"/>
      <c r="AG802" s="213" t="s">
        <v>342</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ht="22.5" outlineLevel="1">
      <c r="A803" s="239">
        <v>642</v>
      </c>
      <c r="B803" s="240" t="s">
        <v>1852</v>
      </c>
      <c r="C803" s="252" t="s">
        <v>1853</v>
      </c>
      <c r="D803" s="241" t="s">
        <v>300</v>
      </c>
      <c r="E803" s="242">
        <v>12</v>
      </c>
      <c r="F803" s="243"/>
      <c r="G803" s="244">
        <f>ROUND(E803*F803,2)</f>
        <v>0</v>
      </c>
      <c r="H803" s="243"/>
      <c r="I803" s="244">
        <f>ROUND(E803*H803,2)</f>
        <v>0</v>
      </c>
      <c r="J803" s="243"/>
      <c r="K803" s="244">
        <f>ROUND(E803*J803,2)</f>
        <v>0</v>
      </c>
      <c r="L803" s="244">
        <v>21</v>
      </c>
      <c r="M803" s="244">
        <f>G803*(1+L803/100)</f>
        <v>0</v>
      </c>
      <c r="N803" s="244">
        <v>7.5000000000000002E-4</v>
      </c>
      <c r="O803" s="244">
        <f>ROUND(E803*N803,2)</f>
        <v>0.01</v>
      </c>
      <c r="P803" s="244">
        <v>0</v>
      </c>
      <c r="Q803" s="244">
        <f>ROUND(E803*P803,2)</f>
        <v>0</v>
      </c>
      <c r="R803" s="244" t="s">
        <v>340</v>
      </c>
      <c r="S803" s="244" t="s">
        <v>191</v>
      </c>
      <c r="T803" s="245" t="s">
        <v>192</v>
      </c>
      <c r="U803" s="222">
        <v>0</v>
      </c>
      <c r="V803" s="222">
        <f>ROUND(E803*U803,2)</f>
        <v>0</v>
      </c>
      <c r="W803" s="222"/>
      <c r="X803" s="222" t="s">
        <v>341</v>
      </c>
      <c r="Y803" s="213"/>
      <c r="Z803" s="213"/>
      <c r="AA803" s="213"/>
      <c r="AB803" s="213"/>
      <c r="AC803" s="213"/>
      <c r="AD803" s="213"/>
      <c r="AE803" s="213"/>
      <c r="AF803" s="213"/>
      <c r="AG803" s="213" t="s">
        <v>342</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39">
        <v>643</v>
      </c>
      <c r="B804" s="240" t="s">
        <v>755</v>
      </c>
      <c r="C804" s="252" t="s">
        <v>756</v>
      </c>
      <c r="D804" s="241" t="s">
        <v>300</v>
      </c>
      <c r="E804" s="242">
        <v>30</v>
      </c>
      <c r="F804" s="243"/>
      <c r="G804" s="244">
        <f>ROUND(E804*F804,2)</f>
        <v>0</v>
      </c>
      <c r="H804" s="243"/>
      <c r="I804" s="244">
        <f>ROUND(E804*H804,2)</f>
        <v>0</v>
      </c>
      <c r="J804" s="243"/>
      <c r="K804" s="244">
        <f>ROUND(E804*J804,2)</f>
        <v>0</v>
      </c>
      <c r="L804" s="244">
        <v>21</v>
      </c>
      <c r="M804" s="244">
        <f>G804*(1+L804/100)</f>
        <v>0</v>
      </c>
      <c r="N804" s="244">
        <v>7.5000000000000002E-4</v>
      </c>
      <c r="O804" s="244">
        <f>ROUND(E804*N804,2)</f>
        <v>0.02</v>
      </c>
      <c r="P804" s="244">
        <v>0</v>
      </c>
      <c r="Q804" s="244">
        <f>ROUND(E804*P804,2)</f>
        <v>0</v>
      </c>
      <c r="R804" s="244" t="s">
        <v>340</v>
      </c>
      <c r="S804" s="244" t="s">
        <v>191</v>
      </c>
      <c r="T804" s="245" t="s">
        <v>192</v>
      </c>
      <c r="U804" s="222">
        <v>0</v>
      </c>
      <c r="V804" s="222">
        <f>ROUND(E804*U804,2)</f>
        <v>0</v>
      </c>
      <c r="W804" s="222"/>
      <c r="X804" s="222" t="s">
        <v>341</v>
      </c>
      <c r="Y804" s="213"/>
      <c r="Z804" s="213"/>
      <c r="AA804" s="213"/>
      <c r="AB804" s="213"/>
      <c r="AC804" s="213"/>
      <c r="AD804" s="213"/>
      <c r="AE804" s="213"/>
      <c r="AF804" s="213"/>
      <c r="AG804" s="213" t="s">
        <v>342</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c r="A805" s="239">
        <v>644</v>
      </c>
      <c r="B805" s="240" t="s">
        <v>1854</v>
      </c>
      <c r="C805" s="252" t="s">
        <v>1855</v>
      </c>
      <c r="D805" s="241" t="s">
        <v>300</v>
      </c>
      <c r="E805" s="242">
        <v>8</v>
      </c>
      <c r="F805" s="243"/>
      <c r="G805" s="244">
        <f>ROUND(E805*F805,2)</f>
        <v>0</v>
      </c>
      <c r="H805" s="243"/>
      <c r="I805" s="244">
        <f>ROUND(E805*H805,2)</f>
        <v>0</v>
      </c>
      <c r="J805" s="243"/>
      <c r="K805" s="244">
        <f>ROUND(E805*J805,2)</f>
        <v>0</v>
      </c>
      <c r="L805" s="244">
        <v>21</v>
      </c>
      <c r="M805" s="244">
        <f>G805*(1+L805/100)</f>
        <v>0</v>
      </c>
      <c r="N805" s="244">
        <v>0</v>
      </c>
      <c r="O805" s="244">
        <f>ROUND(E805*N805,2)</f>
        <v>0</v>
      </c>
      <c r="P805" s="244">
        <v>0</v>
      </c>
      <c r="Q805" s="244">
        <f>ROUND(E805*P805,2)</f>
        <v>0</v>
      </c>
      <c r="R805" s="244" t="s">
        <v>340</v>
      </c>
      <c r="S805" s="244" t="s">
        <v>191</v>
      </c>
      <c r="T805" s="245" t="s">
        <v>192</v>
      </c>
      <c r="U805" s="222">
        <v>0</v>
      </c>
      <c r="V805" s="222">
        <f>ROUND(E805*U805,2)</f>
        <v>0</v>
      </c>
      <c r="W805" s="222"/>
      <c r="X805" s="222" t="s">
        <v>341</v>
      </c>
      <c r="Y805" s="213"/>
      <c r="Z805" s="213"/>
      <c r="AA805" s="213"/>
      <c r="AB805" s="213"/>
      <c r="AC805" s="213"/>
      <c r="AD805" s="213"/>
      <c r="AE805" s="213"/>
      <c r="AF805" s="213"/>
      <c r="AG805" s="213" t="s">
        <v>342</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1">
      <c r="A806" s="239">
        <v>645</v>
      </c>
      <c r="B806" s="240" t="s">
        <v>757</v>
      </c>
      <c r="C806" s="252" t="s">
        <v>758</v>
      </c>
      <c r="D806" s="241" t="s">
        <v>300</v>
      </c>
      <c r="E806" s="242">
        <v>32</v>
      </c>
      <c r="F806" s="243"/>
      <c r="G806" s="244">
        <f>ROUND(E806*F806,2)</f>
        <v>0</v>
      </c>
      <c r="H806" s="243"/>
      <c r="I806" s="244">
        <f>ROUND(E806*H806,2)</f>
        <v>0</v>
      </c>
      <c r="J806" s="243"/>
      <c r="K806" s="244">
        <f>ROUND(E806*J806,2)</f>
        <v>0</v>
      </c>
      <c r="L806" s="244">
        <v>21</v>
      </c>
      <c r="M806" s="244">
        <f>G806*(1+L806/100)</f>
        <v>0</v>
      </c>
      <c r="N806" s="244">
        <v>2.7499999999999998E-3</v>
      </c>
      <c r="O806" s="244">
        <f>ROUND(E806*N806,2)</f>
        <v>0.09</v>
      </c>
      <c r="P806" s="244">
        <v>0</v>
      </c>
      <c r="Q806" s="244">
        <f>ROUND(E806*P806,2)</f>
        <v>0</v>
      </c>
      <c r="R806" s="244" t="s">
        <v>340</v>
      </c>
      <c r="S806" s="244" t="s">
        <v>191</v>
      </c>
      <c r="T806" s="245" t="s">
        <v>192</v>
      </c>
      <c r="U806" s="222">
        <v>0</v>
      </c>
      <c r="V806" s="222">
        <f>ROUND(E806*U806,2)</f>
        <v>0</v>
      </c>
      <c r="W806" s="222"/>
      <c r="X806" s="222" t="s">
        <v>341</v>
      </c>
      <c r="Y806" s="213"/>
      <c r="Z806" s="213"/>
      <c r="AA806" s="213"/>
      <c r="AB806" s="213"/>
      <c r="AC806" s="213"/>
      <c r="AD806" s="213"/>
      <c r="AE806" s="213"/>
      <c r="AF806" s="213"/>
      <c r="AG806" s="213" t="s">
        <v>342</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39">
        <v>646</v>
      </c>
      <c r="B807" s="240" t="s">
        <v>1856</v>
      </c>
      <c r="C807" s="252" t="s">
        <v>1857</v>
      </c>
      <c r="D807" s="241" t="s">
        <v>300</v>
      </c>
      <c r="E807" s="242">
        <v>26</v>
      </c>
      <c r="F807" s="243"/>
      <c r="G807" s="244">
        <f>ROUND(E807*F807,2)</f>
        <v>0</v>
      </c>
      <c r="H807" s="243"/>
      <c r="I807" s="244">
        <f>ROUND(E807*H807,2)</f>
        <v>0</v>
      </c>
      <c r="J807" s="243"/>
      <c r="K807" s="244">
        <f>ROUND(E807*J807,2)</f>
        <v>0</v>
      </c>
      <c r="L807" s="244">
        <v>21</v>
      </c>
      <c r="M807" s="244">
        <f>G807*(1+L807/100)</f>
        <v>0</v>
      </c>
      <c r="N807" s="244">
        <v>0.1</v>
      </c>
      <c r="O807" s="244">
        <f>ROUND(E807*N807,2)</f>
        <v>2.6</v>
      </c>
      <c r="P807" s="244">
        <v>0</v>
      </c>
      <c r="Q807" s="244">
        <f>ROUND(E807*P807,2)</f>
        <v>0</v>
      </c>
      <c r="R807" s="244"/>
      <c r="S807" s="244" t="s">
        <v>400</v>
      </c>
      <c r="T807" s="245" t="s">
        <v>401</v>
      </c>
      <c r="U807" s="222">
        <v>0</v>
      </c>
      <c r="V807" s="222">
        <f>ROUND(E807*U807,2)</f>
        <v>0</v>
      </c>
      <c r="W807" s="222"/>
      <c r="X807" s="222" t="s">
        <v>341</v>
      </c>
      <c r="Y807" s="213"/>
      <c r="Z807" s="213"/>
      <c r="AA807" s="213"/>
      <c r="AB807" s="213"/>
      <c r="AC807" s="213"/>
      <c r="AD807" s="213"/>
      <c r="AE807" s="213"/>
      <c r="AF807" s="213"/>
      <c r="AG807" s="213" t="s">
        <v>342</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ht="22.5" outlineLevel="1">
      <c r="A808" s="239">
        <v>647</v>
      </c>
      <c r="B808" s="240" t="s">
        <v>1858</v>
      </c>
      <c r="C808" s="252" t="s">
        <v>1859</v>
      </c>
      <c r="D808" s="241" t="s">
        <v>300</v>
      </c>
      <c r="E808" s="242">
        <v>2</v>
      </c>
      <c r="F808" s="243"/>
      <c r="G808" s="244">
        <f>ROUND(E808*F808,2)</f>
        <v>0</v>
      </c>
      <c r="H808" s="243"/>
      <c r="I808" s="244">
        <f>ROUND(E808*H808,2)</f>
        <v>0</v>
      </c>
      <c r="J808" s="243"/>
      <c r="K808" s="244">
        <f>ROUND(E808*J808,2)</f>
        <v>0</v>
      </c>
      <c r="L808" s="244">
        <v>21</v>
      </c>
      <c r="M808" s="244">
        <f>G808*(1+L808/100)</f>
        <v>0</v>
      </c>
      <c r="N808" s="244">
        <v>9.8000000000000004E-2</v>
      </c>
      <c r="O808" s="244">
        <f>ROUND(E808*N808,2)</f>
        <v>0.2</v>
      </c>
      <c r="P808" s="244">
        <v>0</v>
      </c>
      <c r="Q808" s="244">
        <f>ROUND(E808*P808,2)</f>
        <v>0</v>
      </c>
      <c r="R808" s="244"/>
      <c r="S808" s="244" t="s">
        <v>400</v>
      </c>
      <c r="T808" s="245" t="s">
        <v>401</v>
      </c>
      <c r="U808" s="222">
        <v>0</v>
      </c>
      <c r="V808" s="222">
        <f>ROUND(E808*U808,2)</f>
        <v>0</v>
      </c>
      <c r="W808" s="222"/>
      <c r="X808" s="222" t="s">
        <v>341</v>
      </c>
      <c r="Y808" s="213"/>
      <c r="Z808" s="213"/>
      <c r="AA808" s="213"/>
      <c r="AB808" s="213"/>
      <c r="AC808" s="213"/>
      <c r="AD808" s="213"/>
      <c r="AE808" s="213"/>
      <c r="AF808" s="213"/>
      <c r="AG808" s="213" t="s">
        <v>342</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ht="22.5" outlineLevel="1">
      <c r="A809" s="239">
        <v>648</v>
      </c>
      <c r="B809" s="240" t="s">
        <v>1860</v>
      </c>
      <c r="C809" s="252" t="s">
        <v>1861</v>
      </c>
      <c r="D809" s="241" t="s">
        <v>300</v>
      </c>
      <c r="E809" s="242">
        <v>1</v>
      </c>
      <c r="F809" s="243"/>
      <c r="G809" s="244">
        <f>ROUND(E809*F809,2)</f>
        <v>0</v>
      </c>
      <c r="H809" s="243"/>
      <c r="I809" s="244">
        <f>ROUND(E809*H809,2)</f>
        <v>0</v>
      </c>
      <c r="J809" s="243"/>
      <c r="K809" s="244">
        <f>ROUND(E809*J809,2)</f>
        <v>0</v>
      </c>
      <c r="L809" s="244">
        <v>21</v>
      </c>
      <c r="M809" s="244">
        <f>G809*(1+L809/100)</f>
        <v>0</v>
      </c>
      <c r="N809" s="244">
        <v>9.8000000000000004E-2</v>
      </c>
      <c r="O809" s="244">
        <f>ROUND(E809*N809,2)</f>
        <v>0.1</v>
      </c>
      <c r="P809" s="244">
        <v>0</v>
      </c>
      <c r="Q809" s="244">
        <f>ROUND(E809*P809,2)</f>
        <v>0</v>
      </c>
      <c r="R809" s="244"/>
      <c r="S809" s="244" t="s">
        <v>400</v>
      </c>
      <c r="T809" s="245" t="s">
        <v>401</v>
      </c>
      <c r="U809" s="222">
        <v>0</v>
      </c>
      <c r="V809" s="222">
        <f>ROUND(E809*U809,2)</f>
        <v>0</v>
      </c>
      <c r="W809" s="222"/>
      <c r="X809" s="222" t="s">
        <v>341</v>
      </c>
      <c r="Y809" s="213"/>
      <c r="Z809" s="213"/>
      <c r="AA809" s="213"/>
      <c r="AB809" s="213"/>
      <c r="AC809" s="213"/>
      <c r="AD809" s="213"/>
      <c r="AE809" s="213"/>
      <c r="AF809" s="213"/>
      <c r="AG809" s="213" t="s">
        <v>342</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ht="22.5" outlineLevel="1">
      <c r="A810" s="239">
        <v>649</v>
      </c>
      <c r="B810" s="240" t="s">
        <v>1862</v>
      </c>
      <c r="C810" s="252" t="s">
        <v>1863</v>
      </c>
      <c r="D810" s="241" t="s">
        <v>300</v>
      </c>
      <c r="E810" s="242">
        <v>2</v>
      </c>
      <c r="F810" s="243"/>
      <c r="G810" s="244">
        <f>ROUND(E810*F810,2)</f>
        <v>0</v>
      </c>
      <c r="H810" s="243"/>
      <c r="I810" s="244">
        <f>ROUND(E810*H810,2)</f>
        <v>0</v>
      </c>
      <c r="J810" s="243"/>
      <c r="K810" s="244">
        <f>ROUND(E810*J810,2)</f>
        <v>0</v>
      </c>
      <c r="L810" s="244">
        <v>21</v>
      </c>
      <c r="M810" s="244">
        <f>G810*(1+L810/100)</f>
        <v>0</v>
      </c>
      <c r="N810" s="244">
        <v>0.17799999999999999</v>
      </c>
      <c r="O810" s="244">
        <f>ROUND(E810*N810,2)</f>
        <v>0.36</v>
      </c>
      <c r="P810" s="244">
        <v>0</v>
      </c>
      <c r="Q810" s="244">
        <f>ROUND(E810*P810,2)</f>
        <v>0</v>
      </c>
      <c r="R810" s="244"/>
      <c r="S810" s="244" t="s">
        <v>400</v>
      </c>
      <c r="T810" s="245" t="s">
        <v>401</v>
      </c>
      <c r="U810" s="222">
        <v>0</v>
      </c>
      <c r="V810" s="222">
        <f>ROUND(E810*U810,2)</f>
        <v>0</v>
      </c>
      <c r="W810" s="222"/>
      <c r="X810" s="222" t="s">
        <v>341</v>
      </c>
      <c r="Y810" s="213"/>
      <c r="Z810" s="213"/>
      <c r="AA810" s="213"/>
      <c r="AB810" s="213"/>
      <c r="AC810" s="213"/>
      <c r="AD810" s="213"/>
      <c r="AE810" s="213"/>
      <c r="AF810" s="213"/>
      <c r="AG810" s="213" t="s">
        <v>342</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39">
        <v>650</v>
      </c>
      <c r="B811" s="240" t="s">
        <v>1864</v>
      </c>
      <c r="C811" s="252" t="s">
        <v>1865</v>
      </c>
      <c r="D811" s="241" t="s">
        <v>300</v>
      </c>
      <c r="E811" s="242">
        <v>1</v>
      </c>
      <c r="F811" s="243"/>
      <c r="G811" s="244">
        <f>ROUND(E811*F811,2)</f>
        <v>0</v>
      </c>
      <c r="H811" s="243"/>
      <c r="I811" s="244">
        <f>ROUND(E811*H811,2)</f>
        <v>0</v>
      </c>
      <c r="J811" s="243"/>
      <c r="K811" s="244">
        <f>ROUND(E811*J811,2)</f>
        <v>0</v>
      </c>
      <c r="L811" s="244">
        <v>21</v>
      </c>
      <c r="M811" s="244">
        <f>G811*(1+L811/100)</f>
        <v>0</v>
      </c>
      <c r="N811" s="244">
        <v>0.17799999999999999</v>
      </c>
      <c r="O811" s="244">
        <f>ROUND(E811*N811,2)</f>
        <v>0.18</v>
      </c>
      <c r="P811" s="244">
        <v>0</v>
      </c>
      <c r="Q811" s="244">
        <f>ROUND(E811*P811,2)</f>
        <v>0</v>
      </c>
      <c r="R811" s="244"/>
      <c r="S811" s="244" t="s">
        <v>400</v>
      </c>
      <c r="T811" s="245" t="s">
        <v>401</v>
      </c>
      <c r="U811" s="222">
        <v>0</v>
      </c>
      <c r="V811" s="222">
        <f>ROUND(E811*U811,2)</f>
        <v>0</v>
      </c>
      <c r="W811" s="222"/>
      <c r="X811" s="222" t="s">
        <v>341</v>
      </c>
      <c r="Y811" s="213"/>
      <c r="Z811" s="213"/>
      <c r="AA811" s="213"/>
      <c r="AB811" s="213"/>
      <c r="AC811" s="213"/>
      <c r="AD811" s="213"/>
      <c r="AE811" s="213"/>
      <c r="AF811" s="213"/>
      <c r="AG811" s="213" t="s">
        <v>342</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ht="22.5" outlineLevel="1">
      <c r="A812" s="239">
        <v>651</v>
      </c>
      <c r="B812" s="240" t="s">
        <v>1866</v>
      </c>
      <c r="C812" s="252" t="s">
        <v>1867</v>
      </c>
      <c r="D812" s="241" t="s">
        <v>300</v>
      </c>
      <c r="E812" s="242">
        <v>1</v>
      </c>
      <c r="F812" s="243"/>
      <c r="G812" s="244">
        <f>ROUND(E812*F812,2)</f>
        <v>0</v>
      </c>
      <c r="H812" s="243"/>
      <c r="I812" s="244">
        <f>ROUND(E812*H812,2)</f>
        <v>0</v>
      </c>
      <c r="J812" s="243"/>
      <c r="K812" s="244">
        <f>ROUND(E812*J812,2)</f>
        <v>0</v>
      </c>
      <c r="L812" s="244">
        <v>21</v>
      </c>
      <c r="M812" s="244">
        <f>G812*(1+L812/100)</f>
        <v>0</v>
      </c>
      <c r="N812" s="244">
        <v>0.17799999999999999</v>
      </c>
      <c r="O812" s="244">
        <f>ROUND(E812*N812,2)</f>
        <v>0.18</v>
      </c>
      <c r="P812" s="244">
        <v>0</v>
      </c>
      <c r="Q812" s="244">
        <f>ROUND(E812*P812,2)</f>
        <v>0</v>
      </c>
      <c r="R812" s="244"/>
      <c r="S812" s="244" t="s">
        <v>400</v>
      </c>
      <c r="T812" s="245" t="s">
        <v>401</v>
      </c>
      <c r="U812" s="222">
        <v>0</v>
      </c>
      <c r="V812" s="222">
        <f>ROUND(E812*U812,2)</f>
        <v>0</v>
      </c>
      <c r="W812" s="222"/>
      <c r="X812" s="222" t="s">
        <v>341</v>
      </c>
      <c r="Y812" s="213"/>
      <c r="Z812" s="213"/>
      <c r="AA812" s="213"/>
      <c r="AB812" s="213"/>
      <c r="AC812" s="213"/>
      <c r="AD812" s="213"/>
      <c r="AE812" s="213"/>
      <c r="AF812" s="213"/>
      <c r="AG812" s="213" t="s">
        <v>342</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39">
        <v>652</v>
      </c>
      <c r="B813" s="240" t="s">
        <v>1868</v>
      </c>
      <c r="C813" s="252" t="s">
        <v>1869</v>
      </c>
      <c r="D813" s="241" t="s">
        <v>300</v>
      </c>
      <c r="E813" s="242">
        <v>3</v>
      </c>
      <c r="F813" s="243"/>
      <c r="G813" s="244">
        <f>ROUND(E813*F813,2)</f>
        <v>0</v>
      </c>
      <c r="H813" s="243"/>
      <c r="I813" s="244">
        <f>ROUND(E813*H813,2)</f>
        <v>0</v>
      </c>
      <c r="J813" s="243"/>
      <c r="K813" s="244">
        <f>ROUND(E813*J813,2)</f>
        <v>0</v>
      </c>
      <c r="L813" s="244">
        <v>21</v>
      </c>
      <c r="M813" s="244">
        <f>G813*(1+L813/100)</f>
        <v>0</v>
      </c>
      <c r="N813" s="244">
        <v>5.3999999999999999E-2</v>
      </c>
      <c r="O813" s="244">
        <f>ROUND(E813*N813,2)</f>
        <v>0.16</v>
      </c>
      <c r="P813" s="244">
        <v>0</v>
      </c>
      <c r="Q813" s="244">
        <f>ROUND(E813*P813,2)</f>
        <v>0</v>
      </c>
      <c r="R813" s="244"/>
      <c r="S813" s="244" t="s">
        <v>400</v>
      </c>
      <c r="T813" s="245" t="s">
        <v>401</v>
      </c>
      <c r="U813" s="222">
        <v>0</v>
      </c>
      <c r="V813" s="222">
        <f>ROUND(E813*U813,2)</f>
        <v>0</v>
      </c>
      <c r="W813" s="222"/>
      <c r="X813" s="222" t="s">
        <v>341</v>
      </c>
      <c r="Y813" s="213"/>
      <c r="Z813" s="213"/>
      <c r="AA813" s="213"/>
      <c r="AB813" s="213"/>
      <c r="AC813" s="213"/>
      <c r="AD813" s="213"/>
      <c r="AE813" s="213"/>
      <c r="AF813" s="213"/>
      <c r="AG813" s="213" t="s">
        <v>342</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39">
        <v>653</v>
      </c>
      <c r="B814" s="240" t="s">
        <v>1870</v>
      </c>
      <c r="C814" s="252" t="s">
        <v>1871</v>
      </c>
      <c r="D814" s="241" t="s">
        <v>300</v>
      </c>
      <c r="E814" s="242">
        <v>6</v>
      </c>
      <c r="F814" s="243"/>
      <c r="G814" s="244">
        <f>ROUND(E814*F814,2)</f>
        <v>0</v>
      </c>
      <c r="H814" s="243"/>
      <c r="I814" s="244">
        <f>ROUND(E814*H814,2)</f>
        <v>0</v>
      </c>
      <c r="J814" s="243"/>
      <c r="K814" s="244">
        <f>ROUND(E814*J814,2)</f>
        <v>0</v>
      </c>
      <c r="L814" s="244">
        <v>21</v>
      </c>
      <c r="M814" s="244">
        <f>G814*(1+L814/100)</f>
        <v>0</v>
      </c>
      <c r="N814" s="244">
        <v>0.08</v>
      </c>
      <c r="O814" s="244">
        <f>ROUND(E814*N814,2)</f>
        <v>0.48</v>
      </c>
      <c r="P814" s="244">
        <v>0</v>
      </c>
      <c r="Q814" s="244">
        <f>ROUND(E814*P814,2)</f>
        <v>0</v>
      </c>
      <c r="R814" s="244"/>
      <c r="S814" s="244" t="s">
        <v>400</v>
      </c>
      <c r="T814" s="245" t="s">
        <v>401</v>
      </c>
      <c r="U814" s="222">
        <v>0</v>
      </c>
      <c r="V814" s="222">
        <f>ROUND(E814*U814,2)</f>
        <v>0</v>
      </c>
      <c r="W814" s="222"/>
      <c r="X814" s="222" t="s">
        <v>341</v>
      </c>
      <c r="Y814" s="213"/>
      <c r="Z814" s="213"/>
      <c r="AA814" s="213"/>
      <c r="AB814" s="213"/>
      <c r="AC814" s="213"/>
      <c r="AD814" s="213"/>
      <c r="AE814" s="213"/>
      <c r="AF814" s="213"/>
      <c r="AG814" s="213" t="s">
        <v>342</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1">
      <c r="A815" s="239">
        <v>654</v>
      </c>
      <c r="B815" s="240" t="s">
        <v>1872</v>
      </c>
      <c r="C815" s="252" t="s">
        <v>1873</v>
      </c>
      <c r="D815" s="241" t="s">
        <v>300</v>
      </c>
      <c r="E815" s="242">
        <v>1</v>
      </c>
      <c r="F815" s="243"/>
      <c r="G815" s="244">
        <f>ROUND(E815*F815,2)</f>
        <v>0</v>
      </c>
      <c r="H815" s="243"/>
      <c r="I815" s="244">
        <f>ROUND(E815*H815,2)</f>
        <v>0</v>
      </c>
      <c r="J815" s="243"/>
      <c r="K815" s="244">
        <f>ROUND(E815*J815,2)</f>
        <v>0</v>
      </c>
      <c r="L815" s="244">
        <v>21</v>
      </c>
      <c r="M815" s="244">
        <f>G815*(1+L815/100)</f>
        <v>0</v>
      </c>
      <c r="N815" s="244">
        <v>0.32900000000000001</v>
      </c>
      <c r="O815" s="244">
        <f>ROUND(E815*N815,2)</f>
        <v>0.33</v>
      </c>
      <c r="P815" s="244">
        <v>0</v>
      </c>
      <c r="Q815" s="244">
        <f>ROUND(E815*P815,2)</f>
        <v>0</v>
      </c>
      <c r="R815" s="244"/>
      <c r="S815" s="244" t="s">
        <v>400</v>
      </c>
      <c r="T815" s="245" t="s">
        <v>401</v>
      </c>
      <c r="U815" s="222">
        <v>0</v>
      </c>
      <c r="V815" s="222">
        <f>ROUND(E815*U815,2)</f>
        <v>0</v>
      </c>
      <c r="W815" s="222"/>
      <c r="X815" s="222" t="s">
        <v>341</v>
      </c>
      <c r="Y815" s="213"/>
      <c r="Z815" s="213"/>
      <c r="AA815" s="213"/>
      <c r="AB815" s="213"/>
      <c r="AC815" s="213"/>
      <c r="AD815" s="213"/>
      <c r="AE815" s="213"/>
      <c r="AF815" s="213"/>
      <c r="AG815" s="213" t="s">
        <v>342</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39">
        <v>655</v>
      </c>
      <c r="B816" s="240" t="s">
        <v>1874</v>
      </c>
      <c r="C816" s="252" t="s">
        <v>1875</v>
      </c>
      <c r="D816" s="241" t="s">
        <v>243</v>
      </c>
      <c r="E816" s="242">
        <v>323.33449999999999</v>
      </c>
      <c r="F816" s="243"/>
      <c r="G816" s="244">
        <f>ROUND(E816*F816,2)</f>
        <v>0</v>
      </c>
      <c r="H816" s="243"/>
      <c r="I816" s="244">
        <f>ROUND(E816*H816,2)</f>
        <v>0</v>
      </c>
      <c r="J816" s="243"/>
      <c r="K816" s="244">
        <f>ROUND(E816*J816,2)</f>
        <v>0</v>
      </c>
      <c r="L816" s="244">
        <v>21</v>
      </c>
      <c r="M816" s="244">
        <f>G816*(1+L816/100)</f>
        <v>0</v>
      </c>
      <c r="N816" s="244">
        <v>4.4999999999999998E-2</v>
      </c>
      <c r="O816" s="244">
        <f>ROUND(E816*N816,2)</f>
        <v>14.55</v>
      </c>
      <c r="P816" s="244">
        <v>0</v>
      </c>
      <c r="Q816" s="244">
        <f>ROUND(E816*P816,2)</f>
        <v>0</v>
      </c>
      <c r="R816" s="244"/>
      <c r="S816" s="244" t="s">
        <v>400</v>
      </c>
      <c r="T816" s="245" t="s">
        <v>401</v>
      </c>
      <c r="U816" s="222">
        <v>0</v>
      </c>
      <c r="V816" s="222">
        <f>ROUND(E816*U816,2)</f>
        <v>0</v>
      </c>
      <c r="W816" s="222"/>
      <c r="X816" s="222" t="s">
        <v>341</v>
      </c>
      <c r="Y816" s="213"/>
      <c r="Z816" s="213"/>
      <c r="AA816" s="213"/>
      <c r="AB816" s="213"/>
      <c r="AC816" s="213"/>
      <c r="AD816" s="213"/>
      <c r="AE816" s="213"/>
      <c r="AF816" s="213"/>
      <c r="AG816" s="213" t="s">
        <v>342</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ht="22.5" outlineLevel="1">
      <c r="A817" s="239">
        <v>656</v>
      </c>
      <c r="B817" s="240" t="s">
        <v>1876</v>
      </c>
      <c r="C817" s="252" t="s">
        <v>1877</v>
      </c>
      <c r="D817" s="241" t="s">
        <v>300</v>
      </c>
      <c r="E817" s="242">
        <v>7</v>
      </c>
      <c r="F817" s="243"/>
      <c r="G817" s="244">
        <f>ROUND(E817*F817,2)</f>
        <v>0</v>
      </c>
      <c r="H817" s="243"/>
      <c r="I817" s="244">
        <f>ROUND(E817*H817,2)</f>
        <v>0</v>
      </c>
      <c r="J817" s="243"/>
      <c r="K817" s="244">
        <f>ROUND(E817*J817,2)</f>
        <v>0</v>
      </c>
      <c r="L817" s="244">
        <v>21</v>
      </c>
      <c r="M817" s="244">
        <f>G817*(1+L817/100)</f>
        <v>0</v>
      </c>
      <c r="N817" s="244">
        <v>2.0299999999999999E-2</v>
      </c>
      <c r="O817" s="244">
        <f>ROUND(E817*N817,2)</f>
        <v>0.14000000000000001</v>
      </c>
      <c r="P817" s="244">
        <v>0</v>
      </c>
      <c r="Q817" s="244">
        <f>ROUND(E817*P817,2)</f>
        <v>0</v>
      </c>
      <c r="R817" s="244"/>
      <c r="S817" s="244" t="s">
        <v>400</v>
      </c>
      <c r="T817" s="245" t="s">
        <v>401</v>
      </c>
      <c r="U817" s="222">
        <v>0</v>
      </c>
      <c r="V817" s="222">
        <f>ROUND(E817*U817,2)</f>
        <v>0</v>
      </c>
      <c r="W817" s="222"/>
      <c r="X817" s="222" t="s">
        <v>341</v>
      </c>
      <c r="Y817" s="213"/>
      <c r="Z817" s="213"/>
      <c r="AA817" s="213"/>
      <c r="AB817" s="213"/>
      <c r="AC817" s="213"/>
      <c r="AD817" s="213"/>
      <c r="AE817" s="213"/>
      <c r="AF817" s="213"/>
      <c r="AG817" s="213" t="s">
        <v>342</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1">
      <c r="A818" s="239">
        <v>657</v>
      </c>
      <c r="B818" s="240" t="s">
        <v>1878</v>
      </c>
      <c r="C818" s="252" t="s">
        <v>1879</v>
      </c>
      <c r="D818" s="241" t="s">
        <v>300</v>
      </c>
      <c r="E818" s="242">
        <v>7</v>
      </c>
      <c r="F818" s="243"/>
      <c r="G818" s="244">
        <f>ROUND(E818*F818,2)</f>
        <v>0</v>
      </c>
      <c r="H818" s="243"/>
      <c r="I818" s="244">
        <f>ROUND(E818*H818,2)</f>
        <v>0</v>
      </c>
      <c r="J818" s="243"/>
      <c r="K818" s="244">
        <f>ROUND(E818*J818,2)</f>
        <v>0</v>
      </c>
      <c r="L818" s="244">
        <v>21</v>
      </c>
      <c r="M818" s="244">
        <f>G818*(1+L818/100)</f>
        <v>0</v>
      </c>
      <c r="N818" s="244">
        <v>1.9199999999999998E-2</v>
      </c>
      <c r="O818" s="244">
        <f>ROUND(E818*N818,2)</f>
        <v>0.13</v>
      </c>
      <c r="P818" s="244">
        <v>0</v>
      </c>
      <c r="Q818" s="244">
        <f>ROUND(E818*P818,2)</f>
        <v>0</v>
      </c>
      <c r="R818" s="244" t="s">
        <v>340</v>
      </c>
      <c r="S818" s="244" t="s">
        <v>191</v>
      </c>
      <c r="T818" s="245" t="s">
        <v>192</v>
      </c>
      <c r="U818" s="222">
        <v>0</v>
      </c>
      <c r="V818" s="222">
        <f>ROUND(E818*U818,2)</f>
        <v>0</v>
      </c>
      <c r="W818" s="222"/>
      <c r="X818" s="222" t="s">
        <v>341</v>
      </c>
      <c r="Y818" s="213"/>
      <c r="Z818" s="213"/>
      <c r="AA818" s="213"/>
      <c r="AB818" s="213"/>
      <c r="AC818" s="213"/>
      <c r="AD818" s="213"/>
      <c r="AE818" s="213"/>
      <c r="AF818" s="213"/>
      <c r="AG818" s="213" t="s">
        <v>342</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39">
        <v>658</v>
      </c>
      <c r="B819" s="240" t="s">
        <v>1880</v>
      </c>
      <c r="C819" s="252" t="s">
        <v>1881</v>
      </c>
      <c r="D819" s="241" t="s">
        <v>300</v>
      </c>
      <c r="E819" s="242">
        <v>20</v>
      </c>
      <c r="F819" s="243"/>
      <c r="G819" s="244">
        <f>ROUND(E819*F819,2)</f>
        <v>0</v>
      </c>
      <c r="H819" s="243"/>
      <c r="I819" s="244">
        <f>ROUND(E819*H819,2)</f>
        <v>0</v>
      </c>
      <c r="J819" s="243"/>
      <c r="K819" s="244">
        <f>ROUND(E819*J819,2)</f>
        <v>0</v>
      </c>
      <c r="L819" s="244">
        <v>21</v>
      </c>
      <c r="M819" s="244">
        <f>G819*(1+L819/100)</f>
        <v>0</v>
      </c>
      <c r="N819" s="244">
        <v>8.0000000000000004E-4</v>
      </c>
      <c r="O819" s="244">
        <f>ROUND(E819*N819,2)</f>
        <v>0.02</v>
      </c>
      <c r="P819" s="244">
        <v>0</v>
      </c>
      <c r="Q819" s="244">
        <f>ROUND(E819*P819,2)</f>
        <v>0</v>
      </c>
      <c r="R819" s="244"/>
      <c r="S819" s="244" t="s">
        <v>400</v>
      </c>
      <c r="T819" s="245" t="s">
        <v>401</v>
      </c>
      <c r="U819" s="222">
        <v>0</v>
      </c>
      <c r="V819" s="222">
        <f>ROUND(E819*U819,2)</f>
        <v>0</v>
      </c>
      <c r="W819" s="222"/>
      <c r="X819" s="222" t="s">
        <v>341</v>
      </c>
      <c r="Y819" s="213"/>
      <c r="Z819" s="213"/>
      <c r="AA819" s="213"/>
      <c r="AB819" s="213"/>
      <c r="AC819" s="213"/>
      <c r="AD819" s="213"/>
      <c r="AE819" s="213"/>
      <c r="AF819" s="213"/>
      <c r="AG819" s="213" t="s">
        <v>342</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39">
        <v>659</v>
      </c>
      <c r="B820" s="240" t="s">
        <v>1882</v>
      </c>
      <c r="C820" s="252" t="s">
        <v>1883</v>
      </c>
      <c r="D820" s="241" t="s">
        <v>300</v>
      </c>
      <c r="E820" s="242">
        <v>7</v>
      </c>
      <c r="F820" s="243"/>
      <c r="G820" s="244">
        <f>ROUND(E820*F820,2)</f>
        <v>0</v>
      </c>
      <c r="H820" s="243"/>
      <c r="I820" s="244">
        <f>ROUND(E820*H820,2)</f>
        <v>0</v>
      </c>
      <c r="J820" s="243"/>
      <c r="K820" s="244">
        <f>ROUND(E820*J820,2)</f>
        <v>0</v>
      </c>
      <c r="L820" s="244">
        <v>21</v>
      </c>
      <c r="M820" s="244">
        <f>G820*(1+L820/100)</f>
        <v>0</v>
      </c>
      <c r="N820" s="244">
        <v>1E-3</v>
      </c>
      <c r="O820" s="244">
        <f>ROUND(E820*N820,2)</f>
        <v>0.01</v>
      </c>
      <c r="P820" s="244">
        <v>0</v>
      </c>
      <c r="Q820" s="244">
        <f>ROUND(E820*P820,2)</f>
        <v>0</v>
      </c>
      <c r="R820" s="244"/>
      <c r="S820" s="244" t="s">
        <v>400</v>
      </c>
      <c r="T820" s="245" t="s">
        <v>401</v>
      </c>
      <c r="U820" s="222">
        <v>0</v>
      </c>
      <c r="V820" s="222">
        <f>ROUND(E820*U820,2)</f>
        <v>0</v>
      </c>
      <c r="W820" s="222"/>
      <c r="X820" s="222" t="s">
        <v>341</v>
      </c>
      <c r="Y820" s="213"/>
      <c r="Z820" s="213"/>
      <c r="AA820" s="213"/>
      <c r="AB820" s="213"/>
      <c r="AC820" s="213"/>
      <c r="AD820" s="213"/>
      <c r="AE820" s="213"/>
      <c r="AF820" s="213"/>
      <c r="AG820" s="213" t="s">
        <v>342</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39">
        <v>660</v>
      </c>
      <c r="B821" s="240" t="s">
        <v>1884</v>
      </c>
      <c r="C821" s="252" t="s">
        <v>1885</v>
      </c>
      <c r="D821" s="241" t="s">
        <v>300</v>
      </c>
      <c r="E821" s="242">
        <v>3</v>
      </c>
      <c r="F821" s="243"/>
      <c r="G821" s="244">
        <f>ROUND(E821*F821,2)</f>
        <v>0</v>
      </c>
      <c r="H821" s="243"/>
      <c r="I821" s="244">
        <f>ROUND(E821*H821,2)</f>
        <v>0</v>
      </c>
      <c r="J821" s="243"/>
      <c r="K821" s="244">
        <f>ROUND(E821*J821,2)</f>
        <v>0</v>
      </c>
      <c r="L821" s="244">
        <v>21</v>
      </c>
      <c r="M821" s="244">
        <f>G821*(1+L821/100)</f>
        <v>0</v>
      </c>
      <c r="N821" s="244">
        <v>5.6499999999999996E-3</v>
      </c>
      <c r="O821" s="244">
        <f>ROUND(E821*N821,2)</f>
        <v>0.02</v>
      </c>
      <c r="P821" s="244">
        <v>0</v>
      </c>
      <c r="Q821" s="244">
        <f>ROUND(E821*P821,2)</f>
        <v>0</v>
      </c>
      <c r="R821" s="244"/>
      <c r="S821" s="244" t="s">
        <v>400</v>
      </c>
      <c r="T821" s="245" t="s">
        <v>401</v>
      </c>
      <c r="U821" s="222">
        <v>0</v>
      </c>
      <c r="V821" s="222">
        <f>ROUND(E821*U821,2)</f>
        <v>0</v>
      </c>
      <c r="W821" s="222"/>
      <c r="X821" s="222" t="s">
        <v>341</v>
      </c>
      <c r="Y821" s="213"/>
      <c r="Z821" s="213"/>
      <c r="AA821" s="213"/>
      <c r="AB821" s="213"/>
      <c r="AC821" s="213"/>
      <c r="AD821" s="213"/>
      <c r="AE821" s="213"/>
      <c r="AF821" s="213"/>
      <c r="AG821" s="213" t="s">
        <v>342</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30">
        <v>661</v>
      </c>
      <c r="B822" s="231" t="s">
        <v>775</v>
      </c>
      <c r="C822" s="250" t="s">
        <v>776</v>
      </c>
      <c r="D822" s="232" t="s">
        <v>258</v>
      </c>
      <c r="E822" s="233">
        <v>63.549849999999999</v>
      </c>
      <c r="F822" s="234"/>
      <c r="G822" s="235">
        <f>ROUND(E822*F822,2)</f>
        <v>0</v>
      </c>
      <c r="H822" s="234"/>
      <c r="I822" s="235">
        <f>ROUND(E822*H822,2)</f>
        <v>0</v>
      </c>
      <c r="J822" s="234"/>
      <c r="K822" s="235">
        <f>ROUND(E822*J822,2)</f>
        <v>0</v>
      </c>
      <c r="L822" s="235">
        <v>21</v>
      </c>
      <c r="M822" s="235">
        <f>G822*(1+L822/100)</f>
        <v>0</v>
      </c>
      <c r="N822" s="235">
        <v>0</v>
      </c>
      <c r="O822" s="235">
        <f>ROUND(E822*N822,2)</f>
        <v>0</v>
      </c>
      <c r="P822" s="235">
        <v>0</v>
      </c>
      <c r="Q822" s="235">
        <f>ROUND(E822*P822,2)</f>
        <v>0</v>
      </c>
      <c r="R822" s="235" t="s">
        <v>720</v>
      </c>
      <c r="S822" s="235" t="s">
        <v>191</v>
      </c>
      <c r="T822" s="236" t="s">
        <v>192</v>
      </c>
      <c r="U822" s="222">
        <v>3.327</v>
      </c>
      <c r="V822" s="222">
        <f>ROUND(E822*U822,2)</f>
        <v>211.43</v>
      </c>
      <c r="W822" s="222"/>
      <c r="X822" s="222" t="s">
        <v>523</v>
      </c>
      <c r="Y822" s="213"/>
      <c r="Z822" s="213"/>
      <c r="AA822" s="213"/>
      <c r="AB822" s="213"/>
      <c r="AC822" s="213"/>
      <c r="AD822" s="213"/>
      <c r="AE822" s="213"/>
      <c r="AF822" s="213"/>
      <c r="AG822" s="213" t="s">
        <v>524</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1">
      <c r="A823" s="220"/>
      <c r="B823" s="221"/>
      <c r="C823" s="251" t="s">
        <v>576</v>
      </c>
      <c r="D823" s="238"/>
      <c r="E823" s="238"/>
      <c r="F823" s="238"/>
      <c r="G823" s="238"/>
      <c r="H823" s="222"/>
      <c r="I823" s="222"/>
      <c r="J823" s="222"/>
      <c r="K823" s="222"/>
      <c r="L823" s="222"/>
      <c r="M823" s="222"/>
      <c r="N823" s="222"/>
      <c r="O823" s="222"/>
      <c r="P823" s="222"/>
      <c r="Q823" s="222"/>
      <c r="R823" s="222"/>
      <c r="S823" s="222"/>
      <c r="T823" s="222"/>
      <c r="U823" s="222"/>
      <c r="V823" s="222"/>
      <c r="W823" s="222"/>
      <c r="X823" s="222"/>
      <c r="Y823" s="213"/>
      <c r="Z823" s="213"/>
      <c r="AA823" s="213"/>
      <c r="AB823" s="213"/>
      <c r="AC823" s="213"/>
      <c r="AD823" s="213"/>
      <c r="AE823" s="213"/>
      <c r="AF823" s="213"/>
      <c r="AG823" s="213" t="s">
        <v>196</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c r="A824" s="224" t="s">
        <v>185</v>
      </c>
      <c r="B824" s="225" t="s">
        <v>135</v>
      </c>
      <c r="C824" s="249" t="s">
        <v>136</v>
      </c>
      <c r="D824" s="226"/>
      <c r="E824" s="227"/>
      <c r="F824" s="228"/>
      <c r="G824" s="228">
        <f>SUMIF(AG825:AG834,"&lt;&gt;NOR",G825:G834)</f>
        <v>0</v>
      </c>
      <c r="H824" s="228"/>
      <c r="I824" s="228">
        <f>SUM(I825:I834)</f>
        <v>0</v>
      </c>
      <c r="J824" s="228"/>
      <c r="K824" s="228">
        <f>SUM(K825:K834)</f>
        <v>0</v>
      </c>
      <c r="L824" s="228"/>
      <c r="M824" s="228">
        <f>SUM(M825:M834)</f>
        <v>0</v>
      </c>
      <c r="N824" s="228"/>
      <c r="O824" s="228">
        <f>SUM(O825:O834)</f>
        <v>10.83</v>
      </c>
      <c r="P824" s="228"/>
      <c r="Q824" s="228">
        <f>SUM(Q825:Q834)</f>
        <v>0</v>
      </c>
      <c r="R824" s="228"/>
      <c r="S824" s="228"/>
      <c r="T824" s="229"/>
      <c r="U824" s="223"/>
      <c r="V824" s="223">
        <f>SUM(V825:V834)</f>
        <v>506.83</v>
      </c>
      <c r="W824" s="223"/>
      <c r="X824" s="223"/>
      <c r="AG824" t="s">
        <v>186</v>
      </c>
    </row>
    <row r="825" spans="1:60" ht="22.5" outlineLevel="1">
      <c r="A825" s="239">
        <v>662</v>
      </c>
      <c r="B825" s="240" t="s">
        <v>1886</v>
      </c>
      <c r="C825" s="252" t="s">
        <v>1887</v>
      </c>
      <c r="D825" s="241" t="s">
        <v>364</v>
      </c>
      <c r="E825" s="242">
        <v>36</v>
      </c>
      <c r="F825" s="243"/>
      <c r="G825" s="244">
        <f>ROUND(E825*F825,2)</f>
        <v>0</v>
      </c>
      <c r="H825" s="243"/>
      <c r="I825" s="244">
        <f>ROUND(E825*H825,2)</f>
        <v>0</v>
      </c>
      <c r="J825" s="243"/>
      <c r="K825" s="244">
        <f>ROUND(E825*J825,2)</f>
        <v>0</v>
      </c>
      <c r="L825" s="244">
        <v>21</v>
      </c>
      <c r="M825" s="244">
        <f>G825*(1+L825/100)</f>
        <v>0</v>
      </c>
      <c r="N825" s="244">
        <v>2.9999999999999997E-4</v>
      </c>
      <c r="O825" s="244">
        <f>ROUND(E825*N825,2)</f>
        <v>0.01</v>
      </c>
      <c r="P825" s="244">
        <v>0</v>
      </c>
      <c r="Q825" s="244">
        <f>ROUND(E825*P825,2)</f>
        <v>0</v>
      </c>
      <c r="R825" s="244" t="s">
        <v>779</v>
      </c>
      <c r="S825" s="244" t="s">
        <v>191</v>
      </c>
      <c r="T825" s="245" t="s">
        <v>192</v>
      </c>
      <c r="U825" s="222">
        <v>0.23599999999999999</v>
      </c>
      <c r="V825" s="222">
        <f>ROUND(E825*U825,2)</f>
        <v>8.5</v>
      </c>
      <c r="W825" s="222"/>
      <c r="X825" s="222" t="s">
        <v>193</v>
      </c>
      <c r="Y825" s="213"/>
      <c r="Z825" s="213"/>
      <c r="AA825" s="213"/>
      <c r="AB825" s="213"/>
      <c r="AC825" s="213"/>
      <c r="AD825" s="213"/>
      <c r="AE825" s="213"/>
      <c r="AF825" s="213"/>
      <c r="AG825" s="213" t="s">
        <v>194</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ht="22.5" outlineLevel="1">
      <c r="A826" s="239">
        <v>663</v>
      </c>
      <c r="B826" s="240" t="s">
        <v>1888</v>
      </c>
      <c r="C826" s="252" t="s">
        <v>1889</v>
      </c>
      <c r="D826" s="241" t="s">
        <v>243</v>
      </c>
      <c r="E826" s="242">
        <v>105.30587</v>
      </c>
      <c r="F826" s="243"/>
      <c r="G826" s="244">
        <f>ROUND(E826*F826,2)</f>
        <v>0</v>
      </c>
      <c r="H826" s="243"/>
      <c r="I826" s="244">
        <f>ROUND(E826*H826,2)</f>
        <v>0</v>
      </c>
      <c r="J826" s="243"/>
      <c r="K826" s="244">
        <f>ROUND(E826*J826,2)</f>
        <v>0</v>
      </c>
      <c r="L826" s="244">
        <v>21</v>
      </c>
      <c r="M826" s="244">
        <f>G826*(1+L826/100)</f>
        <v>0</v>
      </c>
      <c r="N826" s="244">
        <v>3.0500000000000002E-3</v>
      </c>
      <c r="O826" s="244">
        <f>ROUND(E826*N826,2)</f>
        <v>0.32</v>
      </c>
      <c r="P826" s="244">
        <v>0</v>
      </c>
      <c r="Q826" s="244">
        <f>ROUND(E826*P826,2)</f>
        <v>0</v>
      </c>
      <c r="R826" s="244" t="s">
        <v>779</v>
      </c>
      <c r="S826" s="244" t="s">
        <v>191</v>
      </c>
      <c r="T826" s="245" t="s">
        <v>192</v>
      </c>
      <c r="U826" s="222">
        <v>1.04</v>
      </c>
      <c r="V826" s="222">
        <f>ROUND(E826*U826,2)</f>
        <v>109.52</v>
      </c>
      <c r="W826" s="222"/>
      <c r="X826" s="222" t="s">
        <v>193</v>
      </c>
      <c r="Y826" s="213"/>
      <c r="Z826" s="213"/>
      <c r="AA826" s="213"/>
      <c r="AB826" s="213"/>
      <c r="AC826" s="213"/>
      <c r="AD826" s="213"/>
      <c r="AE826" s="213"/>
      <c r="AF826" s="213"/>
      <c r="AG826" s="213" t="s">
        <v>194</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ht="22.5" outlineLevel="1">
      <c r="A827" s="239">
        <v>664</v>
      </c>
      <c r="B827" s="240" t="s">
        <v>777</v>
      </c>
      <c r="C827" s="252" t="s">
        <v>778</v>
      </c>
      <c r="D827" s="241" t="s">
        <v>243</v>
      </c>
      <c r="E827" s="242">
        <v>320.58</v>
      </c>
      <c r="F827" s="243"/>
      <c r="G827" s="244">
        <f>ROUND(E827*F827,2)</f>
        <v>0</v>
      </c>
      <c r="H827" s="243"/>
      <c r="I827" s="244">
        <f>ROUND(E827*H827,2)</f>
        <v>0</v>
      </c>
      <c r="J827" s="243"/>
      <c r="K827" s="244">
        <f>ROUND(E827*J827,2)</f>
        <v>0</v>
      </c>
      <c r="L827" s="244">
        <v>21</v>
      </c>
      <c r="M827" s="244">
        <f>G827*(1+L827/100)</f>
        <v>0</v>
      </c>
      <c r="N827" s="244">
        <v>2.81E-3</v>
      </c>
      <c r="O827" s="244">
        <f>ROUND(E827*N827,2)</f>
        <v>0.9</v>
      </c>
      <c r="P827" s="244">
        <v>0</v>
      </c>
      <c r="Q827" s="244">
        <f>ROUND(E827*P827,2)</f>
        <v>0</v>
      </c>
      <c r="R827" s="244" t="s">
        <v>779</v>
      </c>
      <c r="S827" s="244" t="s">
        <v>191</v>
      </c>
      <c r="T827" s="245" t="s">
        <v>192</v>
      </c>
      <c r="U827" s="222">
        <v>0.98399999999999999</v>
      </c>
      <c r="V827" s="222">
        <f>ROUND(E827*U827,2)</f>
        <v>315.45</v>
      </c>
      <c r="W827" s="222"/>
      <c r="X827" s="222" t="s">
        <v>193</v>
      </c>
      <c r="Y827" s="213"/>
      <c r="Z827" s="213"/>
      <c r="AA827" s="213"/>
      <c r="AB827" s="213"/>
      <c r="AC827" s="213"/>
      <c r="AD827" s="213"/>
      <c r="AE827" s="213"/>
      <c r="AF827" s="213"/>
      <c r="AG827" s="213" t="s">
        <v>194</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1">
      <c r="A828" s="239">
        <v>665</v>
      </c>
      <c r="B828" s="240" t="s">
        <v>1890</v>
      </c>
      <c r="C828" s="252" t="s">
        <v>1891</v>
      </c>
      <c r="D828" s="241" t="s">
        <v>243</v>
      </c>
      <c r="E828" s="242">
        <v>32.04</v>
      </c>
      <c r="F828" s="243"/>
      <c r="G828" s="244">
        <f>ROUND(E828*F828,2)</f>
        <v>0</v>
      </c>
      <c r="H828" s="243"/>
      <c r="I828" s="244">
        <f>ROUND(E828*H828,2)</f>
        <v>0</v>
      </c>
      <c r="J828" s="243"/>
      <c r="K828" s="244">
        <f>ROUND(E828*J828,2)</f>
        <v>0</v>
      </c>
      <c r="L828" s="244">
        <v>21</v>
      </c>
      <c r="M828" s="244">
        <f>G828*(1+L828/100)</f>
        <v>0</v>
      </c>
      <c r="N828" s="244">
        <v>3.0400000000000002E-3</v>
      </c>
      <c r="O828" s="244">
        <f>ROUND(E828*N828,2)</f>
        <v>0.1</v>
      </c>
      <c r="P828" s="244">
        <v>0</v>
      </c>
      <c r="Q828" s="244">
        <f>ROUND(E828*P828,2)</f>
        <v>0</v>
      </c>
      <c r="R828" s="244" t="s">
        <v>779</v>
      </c>
      <c r="S828" s="244" t="s">
        <v>191</v>
      </c>
      <c r="T828" s="245" t="s">
        <v>192</v>
      </c>
      <c r="U828" s="222">
        <v>1.7490000000000001</v>
      </c>
      <c r="V828" s="222">
        <f>ROUND(E828*U828,2)</f>
        <v>56.04</v>
      </c>
      <c r="W828" s="222"/>
      <c r="X828" s="222" t="s">
        <v>193</v>
      </c>
      <c r="Y828" s="213"/>
      <c r="Z828" s="213"/>
      <c r="AA828" s="213"/>
      <c r="AB828" s="213"/>
      <c r="AC828" s="213"/>
      <c r="AD828" s="213"/>
      <c r="AE828" s="213"/>
      <c r="AF828" s="213"/>
      <c r="AG828" s="213" t="s">
        <v>194</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1">
      <c r="A829" s="239">
        <v>666</v>
      </c>
      <c r="B829" s="240" t="s">
        <v>1892</v>
      </c>
      <c r="C829" s="252" t="s">
        <v>1893</v>
      </c>
      <c r="D829" s="241" t="s">
        <v>243</v>
      </c>
      <c r="E829" s="242">
        <v>11.747999999999999</v>
      </c>
      <c r="F829" s="243"/>
      <c r="G829" s="244">
        <f>ROUND(E829*F829,2)</f>
        <v>0</v>
      </c>
      <c r="H829" s="243"/>
      <c r="I829" s="244">
        <f>ROUND(E829*H829,2)</f>
        <v>0</v>
      </c>
      <c r="J829" s="243"/>
      <c r="K829" s="244">
        <f>ROUND(E829*J829,2)</f>
        <v>0</v>
      </c>
      <c r="L829" s="244">
        <v>21</v>
      </c>
      <c r="M829" s="244">
        <f>G829*(1+L829/100)</f>
        <v>0</v>
      </c>
      <c r="N829" s="244">
        <v>1.29E-2</v>
      </c>
      <c r="O829" s="244">
        <f>ROUND(E829*N829,2)</f>
        <v>0.15</v>
      </c>
      <c r="P829" s="244">
        <v>0</v>
      </c>
      <c r="Q829" s="244">
        <f>ROUND(E829*P829,2)</f>
        <v>0</v>
      </c>
      <c r="R829" s="244"/>
      <c r="S829" s="244" t="s">
        <v>400</v>
      </c>
      <c r="T829" s="245" t="s">
        <v>865</v>
      </c>
      <c r="U829" s="222">
        <v>0</v>
      </c>
      <c r="V829" s="222">
        <f>ROUND(E829*U829,2)</f>
        <v>0</v>
      </c>
      <c r="W829" s="222"/>
      <c r="X829" s="222" t="s">
        <v>341</v>
      </c>
      <c r="Y829" s="213"/>
      <c r="Z829" s="213"/>
      <c r="AA829" s="213"/>
      <c r="AB829" s="213"/>
      <c r="AC829" s="213"/>
      <c r="AD829" s="213"/>
      <c r="AE829" s="213"/>
      <c r="AF829" s="213"/>
      <c r="AG829" s="213" t="s">
        <v>342</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39">
        <v>667</v>
      </c>
      <c r="B830" s="240" t="s">
        <v>1894</v>
      </c>
      <c r="C830" s="252" t="s">
        <v>1895</v>
      </c>
      <c r="D830" s="241" t="s">
        <v>243</v>
      </c>
      <c r="E830" s="242">
        <v>23.495999999999999</v>
      </c>
      <c r="F830" s="243"/>
      <c r="G830" s="244">
        <f>ROUND(E830*F830,2)</f>
        <v>0</v>
      </c>
      <c r="H830" s="243"/>
      <c r="I830" s="244">
        <f>ROUND(E830*H830,2)</f>
        <v>0</v>
      </c>
      <c r="J830" s="243"/>
      <c r="K830" s="244">
        <f>ROUND(E830*J830,2)</f>
        <v>0</v>
      </c>
      <c r="L830" s="244">
        <v>21</v>
      </c>
      <c r="M830" s="244">
        <f>G830*(1+L830/100)</f>
        <v>0</v>
      </c>
      <c r="N830" s="244">
        <v>1.29E-2</v>
      </c>
      <c r="O830" s="244">
        <f>ROUND(E830*N830,2)</f>
        <v>0.3</v>
      </c>
      <c r="P830" s="244">
        <v>0</v>
      </c>
      <c r="Q830" s="244">
        <f>ROUND(E830*P830,2)</f>
        <v>0</v>
      </c>
      <c r="R830" s="244"/>
      <c r="S830" s="244" t="s">
        <v>400</v>
      </c>
      <c r="T830" s="245" t="s">
        <v>865</v>
      </c>
      <c r="U830" s="222">
        <v>0</v>
      </c>
      <c r="V830" s="222">
        <f>ROUND(E830*U830,2)</f>
        <v>0</v>
      </c>
      <c r="W830" s="222"/>
      <c r="X830" s="222" t="s">
        <v>341</v>
      </c>
      <c r="Y830" s="213"/>
      <c r="Z830" s="213"/>
      <c r="AA830" s="213"/>
      <c r="AB830" s="213"/>
      <c r="AC830" s="213"/>
      <c r="AD830" s="213"/>
      <c r="AE830" s="213"/>
      <c r="AF830" s="213"/>
      <c r="AG830" s="213" t="s">
        <v>342</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39">
        <v>668</v>
      </c>
      <c r="B831" s="240" t="s">
        <v>1896</v>
      </c>
      <c r="C831" s="252" t="s">
        <v>1897</v>
      </c>
      <c r="D831" s="241" t="s">
        <v>243</v>
      </c>
      <c r="E831" s="242">
        <v>468.47446000000002</v>
      </c>
      <c r="F831" s="243"/>
      <c r="G831" s="244">
        <f>ROUND(E831*F831,2)</f>
        <v>0</v>
      </c>
      <c r="H831" s="243"/>
      <c r="I831" s="244">
        <f>ROUND(E831*H831,2)</f>
        <v>0</v>
      </c>
      <c r="J831" s="243"/>
      <c r="K831" s="244">
        <f>ROUND(E831*J831,2)</f>
        <v>0</v>
      </c>
      <c r="L831" s="244">
        <v>21</v>
      </c>
      <c r="M831" s="244">
        <f>G831*(1+L831/100)</f>
        <v>0</v>
      </c>
      <c r="N831" s="244">
        <v>1.9199999999999998E-2</v>
      </c>
      <c r="O831" s="244">
        <f>ROUND(E831*N831,2)</f>
        <v>8.99</v>
      </c>
      <c r="P831" s="244">
        <v>0</v>
      </c>
      <c r="Q831" s="244">
        <f>ROUND(E831*P831,2)</f>
        <v>0</v>
      </c>
      <c r="R831" s="244"/>
      <c r="S831" s="244" t="s">
        <v>400</v>
      </c>
      <c r="T831" s="245" t="s">
        <v>865</v>
      </c>
      <c r="U831" s="222">
        <v>0</v>
      </c>
      <c r="V831" s="222">
        <f>ROUND(E831*U831,2)</f>
        <v>0</v>
      </c>
      <c r="W831" s="222"/>
      <c r="X831" s="222" t="s">
        <v>341</v>
      </c>
      <c r="Y831" s="213"/>
      <c r="Z831" s="213"/>
      <c r="AA831" s="213"/>
      <c r="AB831" s="213"/>
      <c r="AC831" s="213"/>
      <c r="AD831" s="213"/>
      <c r="AE831" s="213"/>
      <c r="AF831" s="213"/>
      <c r="AG831" s="213" t="s">
        <v>342</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39">
        <v>669</v>
      </c>
      <c r="B832" s="240" t="s">
        <v>1898</v>
      </c>
      <c r="C832" s="252" t="s">
        <v>1899</v>
      </c>
      <c r="D832" s="241" t="s">
        <v>300</v>
      </c>
      <c r="E832" s="242">
        <v>132</v>
      </c>
      <c r="F832" s="243"/>
      <c r="G832" s="244">
        <f>ROUND(E832*F832,2)</f>
        <v>0</v>
      </c>
      <c r="H832" s="243"/>
      <c r="I832" s="244">
        <f>ROUND(E832*H832,2)</f>
        <v>0</v>
      </c>
      <c r="J832" s="243"/>
      <c r="K832" s="244">
        <f>ROUND(E832*J832,2)</f>
        <v>0</v>
      </c>
      <c r="L832" s="244">
        <v>21</v>
      </c>
      <c r="M832" s="244">
        <f>G832*(1+L832/100)</f>
        <v>0</v>
      </c>
      <c r="N832" s="244">
        <v>4.4999999999999999E-4</v>
      </c>
      <c r="O832" s="244">
        <f>ROUND(E832*N832,2)</f>
        <v>0.06</v>
      </c>
      <c r="P832" s="244">
        <v>0</v>
      </c>
      <c r="Q832" s="244">
        <f>ROUND(E832*P832,2)</f>
        <v>0</v>
      </c>
      <c r="R832" s="244"/>
      <c r="S832" s="244" t="s">
        <v>400</v>
      </c>
      <c r="T832" s="245" t="s">
        <v>865</v>
      </c>
      <c r="U832" s="222">
        <v>0</v>
      </c>
      <c r="V832" s="222">
        <f>ROUND(E832*U832,2)</f>
        <v>0</v>
      </c>
      <c r="W832" s="222"/>
      <c r="X832" s="222" t="s">
        <v>341</v>
      </c>
      <c r="Y832" s="213"/>
      <c r="Z832" s="213"/>
      <c r="AA832" s="213"/>
      <c r="AB832" s="213"/>
      <c r="AC832" s="213"/>
      <c r="AD832" s="213"/>
      <c r="AE832" s="213"/>
      <c r="AF832" s="213"/>
      <c r="AG832" s="213" t="s">
        <v>342</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30">
        <v>670</v>
      </c>
      <c r="B833" s="231" t="s">
        <v>782</v>
      </c>
      <c r="C833" s="250" t="s">
        <v>783</v>
      </c>
      <c r="D833" s="232" t="s">
        <v>258</v>
      </c>
      <c r="E833" s="233">
        <v>10.83897</v>
      </c>
      <c r="F833" s="234"/>
      <c r="G833" s="235">
        <f>ROUND(E833*F833,2)</f>
        <v>0</v>
      </c>
      <c r="H833" s="234"/>
      <c r="I833" s="235">
        <f>ROUND(E833*H833,2)</f>
        <v>0</v>
      </c>
      <c r="J833" s="234"/>
      <c r="K833" s="235">
        <f>ROUND(E833*J833,2)</f>
        <v>0</v>
      </c>
      <c r="L833" s="235">
        <v>21</v>
      </c>
      <c r="M833" s="235">
        <f>G833*(1+L833/100)</f>
        <v>0</v>
      </c>
      <c r="N833" s="235">
        <v>0</v>
      </c>
      <c r="O833" s="235">
        <f>ROUND(E833*N833,2)</f>
        <v>0</v>
      </c>
      <c r="P833" s="235">
        <v>0</v>
      </c>
      <c r="Q833" s="235">
        <f>ROUND(E833*P833,2)</f>
        <v>0</v>
      </c>
      <c r="R833" s="235" t="s">
        <v>779</v>
      </c>
      <c r="S833" s="235" t="s">
        <v>191</v>
      </c>
      <c r="T833" s="236" t="s">
        <v>192</v>
      </c>
      <c r="U833" s="222">
        <v>1.5980000000000001</v>
      </c>
      <c r="V833" s="222">
        <f>ROUND(E833*U833,2)</f>
        <v>17.32</v>
      </c>
      <c r="W833" s="222"/>
      <c r="X833" s="222" t="s">
        <v>523</v>
      </c>
      <c r="Y833" s="213"/>
      <c r="Z833" s="213"/>
      <c r="AA833" s="213"/>
      <c r="AB833" s="213"/>
      <c r="AC833" s="213"/>
      <c r="AD833" s="213"/>
      <c r="AE833" s="213"/>
      <c r="AF833" s="213"/>
      <c r="AG833" s="213" t="s">
        <v>524</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1">
      <c r="A834" s="220"/>
      <c r="B834" s="221"/>
      <c r="C834" s="251" t="s">
        <v>576</v>
      </c>
      <c r="D834" s="238"/>
      <c r="E834" s="238"/>
      <c r="F834" s="238"/>
      <c r="G834" s="238"/>
      <c r="H834" s="222"/>
      <c r="I834" s="222"/>
      <c r="J834" s="222"/>
      <c r="K834" s="222"/>
      <c r="L834" s="222"/>
      <c r="M834" s="222"/>
      <c r="N834" s="222"/>
      <c r="O834" s="222"/>
      <c r="P834" s="222"/>
      <c r="Q834" s="222"/>
      <c r="R834" s="222"/>
      <c r="S834" s="222"/>
      <c r="T834" s="222"/>
      <c r="U834" s="222"/>
      <c r="V834" s="222"/>
      <c r="W834" s="222"/>
      <c r="X834" s="222"/>
      <c r="Y834" s="213"/>
      <c r="Z834" s="213"/>
      <c r="AA834" s="213"/>
      <c r="AB834" s="213"/>
      <c r="AC834" s="213"/>
      <c r="AD834" s="213"/>
      <c r="AE834" s="213"/>
      <c r="AF834" s="213"/>
      <c r="AG834" s="213" t="s">
        <v>196</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c r="A835" s="224" t="s">
        <v>185</v>
      </c>
      <c r="B835" s="225" t="s">
        <v>137</v>
      </c>
      <c r="C835" s="249" t="s">
        <v>138</v>
      </c>
      <c r="D835" s="226"/>
      <c r="E835" s="227"/>
      <c r="F835" s="228"/>
      <c r="G835" s="228">
        <f>SUMIF(AG836:AG851,"&lt;&gt;NOR",G836:G851)</f>
        <v>0</v>
      </c>
      <c r="H835" s="228"/>
      <c r="I835" s="228">
        <f>SUM(I836:I851)</f>
        <v>0</v>
      </c>
      <c r="J835" s="228"/>
      <c r="K835" s="228">
        <f>SUM(K836:K851)</f>
        <v>0</v>
      </c>
      <c r="L835" s="228"/>
      <c r="M835" s="228">
        <f>SUM(M836:M851)</f>
        <v>0</v>
      </c>
      <c r="N835" s="228"/>
      <c r="O835" s="228">
        <f>SUM(O836:O851)</f>
        <v>6.4599999999999991</v>
      </c>
      <c r="P835" s="228"/>
      <c r="Q835" s="228">
        <f>SUM(Q836:Q851)</f>
        <v>0</v>
      </c>
      <c r="R835" s="228"/>
      <c r="S835" s="228"/>
      <c r="T835" s="229"/>
      <c r="U835" s="223"/>
      <c r="V835" s="223">
        <f>SUM(V836:V851)</f>
        <v>738.74</v>
      </c>
      <c r="W835" s="223"/>
      <c r="X835" s="223"/>
      <c r="AG835" t="s">
        <v>186</v>
      </c>
    </row>
    <row r="836" spans="1:60" ht="22.5" outlineLevel="1">
      <c r="A836" s="230">
        <v>671</v>
      </c>
      <c r="B836" s="231" t="s">
        <v>784</v>
      </c>
      <c r="C836" s="250" t="s">
        <v>785</v>
      </c>
      <c r="D836" s="232" t="s">
        <v>364</v>
      </c>
      <c r="E836" s="233">
        <v>644.04999999999995</v>
      </c>
      <c r="F836" s="234"/>
      <c r="G836" s="235">
        <f>ROUND(E836*F836,2)</f>
        <v>0</v>
      </c>
      <c r="H836" s="234"/>
      <c r="I836" s="235">
        <f>ROUND(E836*H836,2)</f>
        <v>0</v>
      </c>
      <c r="J836" s="234"/>
      <c r="K836" s="235">
        <f>ROUND(E836*J836,2)</f>
        <v>0</v>
      </c>
      <c r="L836" s="235">
        <v>21</v>
      </c>
      <c r="M836" s="235">
        <f>G836*(1+L836/100)</f>
        <v>0</v>
      </c>
      <c r="N836" s="235">
        <v>0</v>
      </c>
      <c r="O836" s="235">
        <f>ROUND(E836*N836,2)</f>
        <v>0</v>
      </c>
      <c r="P836" s="235">
        <v>0</v>
      </c>
      <c r="Q836" s="235">
        <f>ROUND(E836*P836,2)</f>
        <v>0</v>
      </c>
      <c r="R836" s="235" t="s">
        <v>786</v>
      </c>
      <c r="S836" s="235" t="s">
        <v>191</v>
      </c>
      <c r="T836" s="236" t="s">
        <v>192</v>
      </c>
      <c r="U836" s="222">
        <v>0.18099999999999999</v>
      </c>
      <c r="V836" s="222">
        <f>ROUND(E836*U836,2)</f>
        <v>116.57</v>
      </c>
      <c r="W836" s="222"/>
      <c r="X836" s="222" t="s">
        <v>193</v>
      </c>
      <c r="Y836" s="213"/>
      <c r="Z836" s="213"/>
      <c r="AA836" s="213"/>
      <c r="AB836" s="213"/>
      <c r="AC836" s="213"/>
      <c r="AD836" s="213"/>
      <c r="AE836" s="213"/>
      <c r="AF836" s="213"/>
      <c r="AG836" s="213" t="s">
        <v>194</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1">
      <c r="A837" s="220"/>
      <c r="B837" s="221"/>
      <c r="C837" s="251" t="s">
        <v>787</v>
      </c>
      <c r="D837" s="238"/>
      <c r="E837" s="238"/>
      <c r="F837" s="238"/>
      <c r="G837" s="238"/>
      <c r="H837" s="222"/>
      <c r="I837" s="222"/>
      <c r="J837" s="222"/>
      <c r="K837" s="222"/>
      <c r="L837" s="222"/>
      <c r="M837" s="222"/>
      <c r="N837" s="222"/>
      <c r="O837" s="222"/>
      <c r="P837" s="222"/>
      <c r="Q837" s="222"/>
      <c r="R837" s="222"/>
      <c r="S837" s="222"/>
      <c r="T837" s="222"/>
      <c r="U837" s="222"/>
      <c r="V837" s="222"/>
      <c r="W837" s="222"/>
      <c r="X837" s="222"/>
      <c r="Y837" s="213"/>
      <c r="Z837" s="213"/>
      <c r="AA837" s="213"/>
      <c r="AB837" s="213"/>
      <c r="AC837" s="213"/>
      <c r="AD837" s="213"/>
      <c r="AE837" s="213"/>
      <c r="AF837" s="213"/>
      <c r="AG837" s="213" t="s">
        <v>196</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ht="22.5" outlineLevel="1">
      <c r="A838" s="239">
        <v>672</v>
      </c>
      <c r="B838" s="240" t="s">
        <v>792</v>
      </c>
      <c r="C838" s="252" t="s">
        <v>793</v>
      </c>
      <c r="D838" s="241" t="s">
        <v>243</v>
      </c>
      <c r="E838" s="242">
        <v>1353.19875</v>
      </c>
      <c r="F838" s="243"/>
      <c r="G838" s="244">
        <f>ROUND(E838*F838,2)</f>
        <v>0</v>
      </c>
      <c r="H838" s="243"/>
      <c r="I838" s="244">
        <f>ROUND(E838*H838,2)</f>
        <v>0</v>
      </c>
      <c r="J838" s="243"/>
      <c r="K838" s="244">
        <f>ROUND(E838*J838,2)</f>
        <v>0</v>
      </c>
      <c r="L838" s="244">
        <v>21</v>
      </c>
      <c r="M838" s="244">
        <f>G838*(1+L838/100)</f>
        <v>0</v>
      </c>
      <c r="N838" s="244">
        <v>3.3E-4</v>
      </c>
      <c r="O838" s="244">
        <f>ROUND(E838*N838,2)</f>
        <v>0.45</v>
      </c>
      <c r="P838" s="244">
        <v>0</v>
      </c>
      <c r="Q838" s="244">
        <f>ROUND(E838*P838,2)</f>
        <v>0</v>
      </c>
      <c r="R838" s="244" t="s">
        <v>786</v>
      </c>
      <c r="S838" s="244" t="s">
        <v>191</v>
      </c>
      <c r="T838" s="245" t="s">
        <v>192</v>
      </c>
      <c r="U838" s="222">
        <v>0.45</v>
      </c>
      <c r="V838" s="222">
        <f>ROUND(E838*U838,2)</f>
        <v>608.94000000000005</v>
      </c>
      <c r="W838" s="222"/>
      <c r="X838" s="222" t="s">
        <v>193</v>
      </c>
      <c r="Y838" s="213"/>
      <c r="Z838" s="213"/>
      <c r="AA838" s="213"/>
      <c r="AB838" s="213"/>
      <c r="AC838" s="213"/>
      <c r="AD838" s="213"/>
      <c r="AE838" s="213"/>
      <c r="AF838" s="213"/>
      <c r="AG838" s="213" t="s">
        <v>194</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ht="22.5" outlineLevel="1">
      <c r="A839" s="239">
        <v>673</v>
      </c>
      <c r="B839" s="240" t="s">
        <v>1900</v>
      </c>
      <c r="C839" s="252" t="s">
        <v>1901</v>
      </c>
      <c r="D839" s="241" t="s">
        <v>625</v>
      </c>
      <c r="E839" s="242">
        <v>1</v>
      </c>
      <c r="F839" s="243"/>
      <c r="G839" s="244">
        <f>ROUND(E839*F839,2)</f>
        <v>0</v>
      </c>
      <c r="H839" s="243"/>
      <c r="I839" s="244">
        <f>ROUND(E839*H839,2)</f>
        <v>0</v>
      </c>
      <c r="J839" s="243"/>
      <c r="K839" s="244">
        <f>ROUND(E839*J839,2)</f>
        <v>0</v>
      </c>
      <c r="L839" s="244">
        <v>21</v>
      </c>
      <c r="M839" s="244">
        <f>G839*(1+L839/100)</f>
        <v>0</v>
      </c>
      <c r="N839" s="244">
        <v>0</v>
      </c>
      <c r="O839" s="244">
        <f>ROUND(E839*N839,2)</f>
        <v>0</v>
      </c>
      <c r="P839" s="244">
        <v>0</v>
      </c>
      <c r="Q839" s="244">
        <f>ROUND(E839*P839,2)</f>
        <v>0</v>
      </c>
      <c r="R839" s="244"/>
      <c r="S839" s="244" t="s">
        <v>400</v>
      </c>
      <c r="T839" s="245" t="s">
        <v>401</v>
      </c>
      <c r="U839" s="222">
        <v>0</v>
      </c>
      <c r="V839" s="222">
        <f>ROUND(E839*U839,2)</f>
        <v>0</v>
      </c>
      <c r="W839" s="222"/>
      <c r="X839" s="222" t="s">
        <v>193</v>
      </c>
      <c r="Y839" s="213"/>
      <c r="Z839" s="213"/>
      <c r="AA839" s="213"/>
      <c r="AB839" s="213"/>
      <c r="AC839" s="213"/>
      <c r="AD839" s="213"/>
      <c r="AE839" s="213"/>
      <c r="AF839" s="213"/>
      <c r="AG839" s="213" t="s">
        <v>194</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1">
      <c r="A840" s="239">
        <v>674</v>
      </c>
      <c r="B840" s="240" t="s">
        <v>796</v>
      </c>
      <c r="C840" s="252" t="s">
        <v>797</v>
      </c>
      <c r="D840" s="241" t="s">
        <v>364</v>
      </c>
      <c r="E840" s="242">
        <v>266.7</v>
      </c>
      <c r="F840" s="243"/>
      <c r="G840" s="244">
        <f>ROUND(E840*F840,2)</f>
        <v>0</v>
      </c>
      <c r="H840" s="243"/>
      <c r="I840" s="244">
        <f>ROUND(E840*H840,2)</f>
        <v>0</v>
      </c>
      <c r="J840" s="243"/>
      <c r="K840" s="244">
        <f>ROUND(E840*J840,2)</f>
        <v>0</v>
      </c>
      <c r="L840" s="244">
        <v>21</v>
      </c>
      <c r="M840" s="244">
        <f>G840*(1+L840/100)</f>
        <v>0</v>
      </c>
      <c r="N840" s="244">
        <v>5.0000000000000001E-4</v>
      </c>
      <c r="O840" s="244">
        <f>ROUND(E840*N840,2)</f>
        <v>0.13</v>
      </c>
      <c r="P840" s="244">
        <v>0</v>
      </c>
      <c r="Q840" s="244">
        <f>ROUND(E840*P840,2)</f>
        <v>0</v>
      </c>
      <c r="R840" s="244" t="s">
        <v>340</v>
      </c>
      <c r="S840" s="244" t="s">
        <v>191</v>
      </c>
      <c r="T840" s="245" t="s">
        <v>192</v>
      </c>
      <c r="U840" s="222">
        <v>0</v>
      </c>
      <c r="V840" s="222">
        <f>ROUND(E840*U840,2)</f>
        <v>0</v>
      </c>
      <c r="W840" s="222"/>
      <c r="X840" s="222" t="s">
        <v>341</v>
      </c>
      <c r="Y840" s="213"/>
      <c r="Z840" s="213"/>
      <c r="AA840" s="213"/>
      <c r="AB840" s="213"/>
      <c r="AC840" s="213"/>
      <c r="AD840" s="213"/>
      <c r="AE840" s="213"/>
      <c r="AF840" s="213"/>
      <c r="AG840" s="213" t="s">
        <v>342</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1">
      <c r="A841" s="239">
        <v>675</v>
      </c>
      <c r="B841" s="240" t="s">
        <v>798</v>
      </c>
      <c r="C841" s="252" t="s">
        <v>799</v>
      </c>
      <c r="D841" s="241" t="s">
        <v>243</v>
      </c>
      <c r="E841" s="242">
        <v>199.83699999999999</v>
      </c>
      <c r="F841" s="243"/>
      <c r="G841" s="244">
        <f>ROUND(E841*F841,2)</f>
        <v>0</v>
      </c>
      <c r="H841" s="243"/>
      <c r="I841" s="244">
        <f>ROUND(E841*H841,2)</f>
        <v>0</v>
      </c>
      <c r="J841" s="243"/>
      <c r="K841" s="244">
        <f>ROUND(E841*J841,2)</f>
        <v>0</v>
      </c>
      <c r="L841" s="244">
        <v>21</v>
      </c>
      <c r="M841" s="244">
        <f>G841*(1+L841/100)</f>
        <v>0</v>
      </c>
      <c r="N841" s="244">
        <v>3.5999999999999999E-3</v>
      </c>
      <c r="O841" s="244">
        <f>ROUND(E841*N841,2)</f>
        <v>0.72</v>
      </c>
      <c r="P841" s="244">
        <v>0</v>
      </c>
      <c r="Q841" s="244">
        <f>ROUND(E841*P841,2)</f>
        <v>0</v>
      </c>
      <c r="R841" s="244"/>
      <c r="S841" s="244" t="s">
        <v>400</v>
      </c>
      <c r="T841" s="245" t="s">
        <v>401</v>
      </c>
      <c r="U841" s="222">
        <v>0</v>
      </c>
      <c r="V841" s="222">
        <f>ROUND(E841*U841,2)</f>
        <v>0</v>
      </c>
      <c r="W841" s="222"/>
      <c r="X841" s="222" t="s">
        <v>341</v>
      </c>
      <c r="Y841" s="213"/>
      <c r="Z841" s="213"/>
      <c r="AA841" s="213"/>
      <c r="AB841" s="213"/>
      <c r="AC841" s="213"/>
      <c r="AD841" s="213"/>
      <c r="AE841" s="213"/>
      <c r="AF841" s="213"/>
      <c r="AG841" s="213" t="s">
        <v>342</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1">
      <c r="A842" s="239">
        <v>676</v>
      </c>
      <c r="B842" s="240" t="s">
        <v>800</v>
      </c>
      <c r="C842" s="252" t="s">
        <v>1902</v>
      </c>
      <c r="D842" s="241" t="s">
        <v>243</v>
      </c>
      <c r="E842" s="242">
        <v>52.887999999999998</v>
      </c>
      <c r="F842" s="243"/>
      <c r="G842" s="244">
        <f>ROUND(E842*F842,2)</f>
        <v>0</v>
      </c>
      <c r="H842" s="243"/>
      <c r="I842" s="244">
        <f>ROUND(E842*H842,2)</f>
        <v>0</v>
      </c>
      <c r="J842" s="243"/>
      <c r="K842" s="244">
        <f>ROUND(E842*J842,2)</f>
        <v>0</v>
      </c>
      <c r="L842" s="244">
        <v>21</v>
      </c>
      <c r="M842" s="244">
        <f>G842*(1+L842/100)</f>
        <v>0</v>
      </c>
      <c r="N842" s="244">
        <v>3.5999999999999999E-3</v>
      </c>
      <c r="O842" s="244">
        <f>ROUND(E842*N842,2)</f>
        <v>0.19</v>
      </c>
      <c r="P842" s="244">
        <v>0</v>
      </c>
      <c r="Q842" s="244">
        <f>ROUND(E842*P842,2)</f>
        <v>0</v>
      </c>
      <c r="R842" s="244"/>
      <c r="S842" s="244" t="s">
        <v>400</v>
      </c>
      <c r="T842" s="245" t="s">
        <v>401</v>
      </c>
      <c r="U842" s="222">
        <v>0</v>
      </c>
      <c r="V842" s="222">
        <f>ROUND(E842*U842,2)</f>
        <v>0</v>
      </c>
      <c r="W842" s="222"/>
      <c r="X842" s="222" t="s">
        <v>341</v>
      </c>
      <c r="Y842" s="213"/>
      <c r="Z842" s="213"/>
      <c r="AA842" s="213"/>
      <c r="AB842" s="213"/>
      <c r="AC842" s="213"/>
      <c r="AD842" s="213"/>
      <c r="AE842" s="213"/>
      <c r="AF842" s="213"/>
      <c r="AG842" s="213" t="s">
        <v>342</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1">
      <c r="A843" s="239">
        <v>677</v>
      </c>
      <c r="B843" s="240" t="s">
        <v>1903</v>
      </c>
      <c r="C843" s="252" t="s">
        <v>1904</v>
      </c>
      <c r="D843" s="241" t="s">
        <v>243</v>
      </c>
      <c r="E843" s="242">
        <v>26.707999999999998</v>
      </c>
      <c r="F843" s="243"/>
      <c r="G843" s="244">
        <f>ROUND(E843*F843,2)</f>
        <v>0</v>
      </c>
      <c r="H843" s="243"/>
      <c r="I843" s="244">
        <f>ROUND(E843*H843,2)</f>
        <v>0</v>
      </c>
      <c r="J843" s="243"/>
      <c r="K843" s="244">
        <f>ROUND(E843*J843,2)</f>
        <v>0</v>
      </c>
      <c r="L843" s="244">
        <v>21</v>
      </c>
      <c r="M843" s="244">
        <f>G843*(1+L843/100)</f>
        <v>0</v>
      </c>
      <c r="N843" s="244">
        <v>3.5999999999999999E-3</v>
      </c>
      <c r="O843" s="244">
        <f>ROUND(E843*N843,2)</f>
        <v>0.1</v>
      </c>
      <c r="P843" s="244">
        <v>0</v>
      </c>
      <c r="Q843" s="244">
        <f>ROUND(E843*P843,2)</f>
        <v>0</v>
      </c>
      <c r="R843" s="244"/>
      <c r="S843" s="244" t="s">
        <v>400</v>
      </c>
      <c r="T843" s="245" t="s">
        <v>401</v>
      </c>
      <c r="U843" s="222">
        <v>0</v>
      </c>
      <c r="V843" s="222">
        <f>ROUND(E843*U843,2)</f>
        <v>0</v>
      </c>
      <c r="W843" s="222"/>
      <c r="X843" s="222" t="s">
        <v>341</v>
      </c>
      <c r="Y843" s="213"/>
      <c r="Z843" s="213"/>
      <c r="AA843" s="213"/>
      <c r="AB843" s="213"/>
      <c r="AC843" s="213"/>
      <c r="AD843" s="213"/>
      <c r="AE843" s="213"/>
      <c r="AF843" s="213"/>
      <c r="AG843" s="213" t="s">
        <v>342</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c r="A844" s="239">
        <v>678</v>
      </c>
      <c r="B844" s="240" t="s">
        <v>1905</v>
      </c>
      <c r="C844" s="252" t="s">
        <v>801</v>
      </c>
      <c r="D844" s="241" t="s">
        <v>243</v>
      </c>
      <c r="E844" s="242">
        <v>19.43563</v>
      </c>
      <c r="F844" s="243"/>
      <c r="G844" s="244">
        <f>ROUND(E844*F844,2)</f>
        <v>0</v>
      </c>
      <c r="H844" s="243"/>
      <c r="I844" s="244">
        <f>ROUND(E844*H844,2)</f>
        <v>0</v>
      </c>
      <c r="J844" s="243"/>
      <c r="K844" s="244">
        <f>ROUND(E844*J844,2)</f>
        <v>0</v>
      </c>
      <c r="L844" s="244">
        <v>21</v>
      </c>
      <c r="M844" s="244">
        <f>G844*(1+L844/100)</f>
        <v>0</v>
      </c>
      <c r="N844" s="244">
        <v>3.5999999999999999E-3</v>
      </c>
      <c r="O844" s="244">
        <f>ROUND(E844*N844,2)</f>
        <v>7.0000000000000007E-2</v>
      </c>
      <c r="P844" s="244">
        <v>0</v>
      </c>
      <c r="Q844" s="244">
        <f>ROUND(E844*P844,2)</f>
        <v>0</v>
      </c>
      <c r="R844" s="244"/>
      <c r="S844" s="244" t="s">
        <v>400</v>
      </c>
      <c r="T844" s="245" t="s">
        <v>401</v>
      </c>
      <c r="U844" s="222">
        <v>0</v>
      </c>
      <c r="V844" s="222">
        <f>ROUND(E844*U844,2)</f>
        <v>0</v>
      </c>
      <c r="W844" s="222"/>
      <c r="X844" s="222" t="s">
        <v>341</v>
      </c>
      <c r="Y844" s="213"/>
      <c r="Z844" s="213"/>
      <c r="AA844" s="213"/>
      <c r="AB844" s="213"/>
      <c r="AC844" s="213"/>
      <c r="AD844" s="213"/>
      <c r="AE844" s="213"/>
      <c r="AF844" s="213"/>
      <c r="AG844" s="213" t="s">
        <v>342</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c r="A845" s="239">
        <v>679</v>
      </c>
      <c r="B845" s="240" t="s">
        <v>1906</v>
      </c>
      <c r="C845" s="252" t="s">
        <v>1907</v>
      </c>
      <c r="D845" s="241" t="s">
        <v>243</v>
      </c>
      <c r="E845" s="242">
        <v>1113.9449999999999</v>
      </c>
      <c r="F845" s="243"/>
      <c r="G845" s="244">
        <f>ROUND(E845*F845,2)</f>
        <v>0</v>
      </c>
      <c r="H845" s="243"/>
      <c r="I845" s="244">
        <f>ROUND(E845*H845,2)</f>
        <v>0</v>
      </c>
      <c r="J845" s="243"/>
      <c r="K845" s="244">
        <f>ROUND(E845*J845,2)</f>
        <v>0</v>
      </c>
      <c r="L845" s="244">
        <v>21</v>
      </c>
      <c r="M845" s="244">
        <f>G845*(1+L845/100)</f>
        <v>0</v>
      </c>
      <c r="N845" s="244">
        <v>4.2300000000000003E-3</v>
      </c>
      <c r="O845" s="244">
        <f>ROUND(E845*N845,2)</f>
        <v>4.71</v>
      </c>
      <c r="P845" s="244">
        <v>0</v>
      </c>
      <c r="Q845" s="244">
        <f>ROUND(E845*P845,2)</f>
        <v>0</v>
      </c>
      <c r="R845" s="244"/>
      <c r="S845" s="244" t="s">
        <v>400</v>
      </c>
      <c r="T845" s="245" t="s">
        <v>401</v>
      </c>
      <c r="U845" s="222">
        <v>0</v>
      </c>
      <c r="V845" s="222">
        <f>ROUND(E845*U845,2)</f>
        <v>0</v>
      </c>
      <c r="W845" s="222"/>
      <c r="X845" s="222" t="s">
        <v>341</v>
      </c>
      <c r="Y845" s="213"/>
      <c r="Z845" s="213"/>
      <c r="AA845" s="213"/>
      <c r="AB845" s="213"/>
      <c r="AC845" s="213"/>
      <c r="AD845" s="213"/>
      <c r="AE845" s="213"/>
      <c r="AF845" s="213"/>
      <c r="AG845" s="213" t="s">
        <v>342</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1">
      <c r="A846" s="239">
        <v>680</v>
      </c>
      <c r="B846" s="240" t="s">
        <v>1908</v>
      </c>
      <c r="C846" s="252" t="s">
        <v>1909</v>
      </c>
      <c r="D846" s="241" t="s">
        <v>300</v>
      </c>
      <c r="E846" s="242">
        <v>14</v>
      </c>
      <c r="F846" s="243"/>
      <c r="G846" s="244">
        <f>ROUND(E846*F846,2)</f>
        <v>0</v>
      </c>
      <c r="H846" s="243"/>
      <c r="I846" s="244">
        <f>ROUND(E846*H846,2)</f>
        <v>0</v>
      </c>
      <c r="J846" s="243"/>
      <c r="K846" s="244">
        <f>ROUND(E846*J846,2)</f>
        <v>0</v>
      </c>
      <c r="L846" s="244">
        <v>21</v>
      </c>
      <c r="M846" s="244">
        <f>G846*(1+L846/100)</f>
        <v>0</v>
      </c>
      <c r="N846" s="244">
        <v>3.4000000000000002E-4</v>
      </c>
      <c r="O846" s="244">
        <f>ROUND(E846*N846,2)</f>
        <v>0</v>
      </c>
      <c r="P846" s="244">
        <v>0</v>
      </c>
      <c r="Q846" s="244">
        <f>ROUND(E846*P846,2)</f>
        <v>0</v>
      </c>
      <c r="R846" s="244" t="s">
        <v>340</v>
      </c>
      <c r="S846" s="244" t="s">
        <v>191</v>
      </c>
      <c r="T846" s="245" t="s">
        <v>192</v>
      </c>
      <c r="U846" s="222">
        <v>0</v>
      </c>
      <c r="V846" s="222">
        <f>ROUND(E846*U846,2)</f>
        <v>0</v>
      </c>
      <c r="W846" s="222"/>
      <c r="X846" s="222" t="s">
        <v>341</v>
      </c>
      <c r="Y846" s="213"/>
      <c r="Z846" s="213"/>
      <c r="AA846" s="213"/>
      <c r="AB846" s="213"/>
      <c r="AC846" s="213"/>
      <c r="AD846" s="213"/>
      <c r="AE846" s="213"/>
      <c r="AF846" s="213"/>
      <c r="AG846" s="213" t="s">
        <v>342</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ht="22.5" outlineLevel="1">
      <c r="A847" s="239">
        <v>681</v>
      </c>
      <c r="B847" s="240" t="s">
        <v>1910</v>
      </c>
      <c r="C847" s="252" t="s">
        <v>1911</v>
      </c>
      <c r="D847" s="241" t="s">
        <v>300</v>
      </c>
      <c r="E847" s="242">
        <v>68</v>
      </c>
      <c r="F847" s="243"/>
      <c r="G847" s="244">
        <f>ROUND(E847*F847,2)</f>
        <v>0</v>
      </c>
      <c r="H847" s="243"/>
      <c r="I847" s="244">
        <f>ROUND(E847*H847,2)</f>
        <v>0</v>
      </c>
      <c r="J847" s="243"/>
      <c r="K847" s="244">
        <f>ROUND(E847*J847,2)</f>
        <v>0</v>
      </c>
      <c r="L847" s="244">
        <v>21</v>
      </c>
      <c r="M847" s="244">
        <f>G847*(1+L847/100)</f>
        <v>0</v>
      </c>
      <c r="N847" s="244">
        <v>3.4000000000000002E-4</v>
      </c>
      <c r="O847" s="244">
        <f>ROUND(E847*N847,2)</f>
        <v>0.02</v>
      </c>
      <c r="P847" s="244">
        <v>0</v>
      </c>
      <c r="Q847" s="244">
        <f>ROUND(E847*P847,2)</f>
        <v>0</v>
      </c>
      <c r="R847" s="244" t="s">
        <v>340</v>
      </c>
      <c r="S847" s="244" t="s">
        <v>191</v>
      </c>
      <c r="T847" s="245" t="s">
        <v>192</v>
      </c>
      <c r="U847" s="222">
        <v>0</v>
      </c>
      <c r="V847" s="222">
        <f>ROUND(E847*U847,2)</f>
        <v>0</v>
      </c>
      <c r="W847" s="222"/>
      <c r="X847" s="222" t="s">
        <v>341</v>
      </c>
      <c r="Y847" s="213"/>
      <c r="Z847" s="213"/>
      <c r="AA847" s="213"/>
      <c r="AB847" s="213"/>
      <c r="AC847" s="213"/>
      <c r="AD847" s="213"/>
      <c r="AE847" s="213"/>
      <c r="AF847" s="213"/>
      <c r="AG847" s="213" t="s">
        <v>342</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ht="22.5" outlineLevel="1">
      <c r="A848" s="239">
        <v>682</v>
      </c>
      <c r="B848" s="240" t="s">
        <v>1912</v>
      </c>
      <c r="C848" s="252" t="s">
        <v>1913</v>
      </c>
      <c r="D848" s="241" t="s">
        <v>300</v>
      </c>
      <c r="E848" s="242">
        <v>14</v>
      </c>
      <c r="F848" s="243"/>
      <c r="G848" s="244">
        <f>ROUND(E848*F848,2)</f>
        <v>0</v>
      </c>
      <c r="H848" s="243"/>
      <c r="I848" s="244">
        <f>ROUND(E848*H848,2)</f>
        <v>0</v>
      </c>
      <c r="J848" s="243"/>
      <c r="K848" s="244">
        <f>ROUND(E848*J848,2)</f>
        <v>0</v>
      </c>
      <c r="L848" s="244">
        <v>21</v>
      </c>
      <c r="M848" s="244">
        <f>G848*(1+L848/100)</f>
        <v>0</v>
      </c>
      <c r="N848" s="244">
        <v>4.4999999999999999E-4</v>
      </c>
      <c r="O848" s="244">
        <f>ROUND(E848*N848,2)</f>
        <v>0.01</v>
      </c>
      <c r="P848" s="244">
        <v>0</v>
      </c>
      <c r="Q848" s="244">
        <f>ROUND(E848*P848,2)</f>
        <v>0</v>
      </c>
      <c r="R848" s="244" t="s">
        <v>340</v>
      </c>
      <c r="S848" s="244" t="s">
        <v>191</v>
      </c>
      <c r="T848" s="245" t="s">
        <v>192</v>
      </c>
      <c r="U848" s="222">
        <v>0</v>
      </c>
      <c r="V848" s="222">
        <f>ROUND(E848*U848,2)</f>
        <v>0</v>
      </c>
      <c r="W848" s="222"/>
      <c r="X848" s="222" t="s">
        <v>341</v>
      </c>
      <c r="Y848" s="213"/>
      <c r="Z848" s="213"/>
      <c r="AA848" s="213"/>
      <c r="AB848" s="213"/>
      <c r="AC848" s="213"/>
      <c r="AD848" s="213"/>
      <c r="AE848" s="213"/>
      <c r="AF848" s="213"/>
      <c r="AG848" s="213" t="s">
        <v>342</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1">
      <c r="A849" s="239">
        <v>683</v>
      </c>
      <c r="B849" s="240" t="s">
        <v>1914</v>
      </c>
      <c r="C849" s="252" t="s">
        <v>1915</v>
      </c>
      <c r="D849" s="241" t="s">
        <v>364</v>
      </c>
      <c r="E849" s="242">
        <v>164.3775</v>
      </c>
      <c r="F849" s="243"/>
      <c r="G849" s="244">
        <f>ROUND(E849*F849,2)</f>
        <v>0</v>
      </c>
      <c r="H849" s="243"/>
      <c r="I849" s="244">
        <f>ROUND(E849*H849,2)</f>
        <v>0</v>
      </c>
      <c r="J849" s="243"/>
      <c r="K849" s="244">
        <f>ROUND(E849*J849,2)</f>
        <v>0</v>
      </c>
      <c r="L849" s="244">
        <v>21</v>
      </c>
      <c r="M849" s="244">
        <f>G849*(1+L849/100)</f>
        <v>0</v>
      </c>
      <c r="N849" s="244">
        <v>3.5E-4</v>
      </c>
      <c r="O849" s="244">
        <f>ROUND(E849*N849,2)</f>
        <v>0.06</v>
      </c>
      <c r="P849" s="244">
        <v>0</v>
      </c>
      <c r="Q849" s="244">
        <f>ROUND(E849*P849,2)</f>
        <v>0</v>
      </c>
      <c r="R849" s="244" t="s">
        <v>340</v>
      </c>
      <c r="S849" s="244" t="s">
        <v>191</v>
      </c>
      <c r="T849" s="245" t="s">
        <v>192</v>
      </c>
      <c r="U849" s="222">
        <v>0</v>
      </c>
      <c r="V849" s="222">
        <f>ROUND(E849*U849,2)</f>
        <v>0</v>
      </c>
      <c r="W849" s="222"/>
      <c r="X849" s="222" t="s">
        <v>341</v>
      </c>
      <c r="Y849" s="213"/>
      <c r="Z849" s="213"/>
      <c r="AA849" s="213"/>
      <c r="AB849" s="213"/>
      <c r="AC849" s="213"/>
      <c r="AD849" s="213"/>
      <c r="AE849" s="213"/>
      <c r="AF849" s="213"/>
      <c r="AG849" s="213" t="s">
        <v>342</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1">
      <c r="A850" s="230">
        <v>684</v>
      </c>
      <c r="B850" s="231" t="s">
        <v>574</v>
      </c>
      <c r="C850" s="250" t="s">
        <v>575</v>
      </c>
      <c r="D850" s="232" t="s">
        <v>258</v>
      </c>
      <c r="E850" s="233">
        <v>6.45953</v>
      </c>
      <c r="F850" s="234"/>
      <c r="G850" s="235">
        <f>ROUND(E850*F850,2)</f>
        <v>0</v>
      </c>
      <c r="H850" s="234"/>
      <c r="I850" s="235">
        <f>ROUND(E850*H850,2)</f>
        <v>0</v>
      </c>
      <c r="J850" s="234"/>
      <c r="K850" s="235">
        <f>ROUND(E850*J850,2)</f>
        <v>0</v>
      </c>
      <c r="L850" s="235">
        <v>21</v>
      </c>
      <c r="M850" s="235">
        <f>G850*(1+L850/100)</f>
        <v>0</v>
      </c>
      <c r="N850" s="235">
        <v>0</v>
      </c>
      <c r="O850" s="235">
        <f>ROUND(E850*N850,2)</f>
        <v>0</v>
      </c>
      <c r="P850" s="235">
        <v>0</v>
      </c>
      <c r="Q850" s="235">
        <f>ROUND(E850*P850,2)</f>
        <v>0</v>
      </c>
      <c r="R850" s="235" t="s">
        <v>485</v>
      </c>
      <c r="S850" s="235" t="s">
        <v>191</v>
      </c>
      <c r="T850" s="236" t="s">
        <v>192</v>
      </c>
      <c r="U850" s="222">
        <v>2.048</v>
      </c>
      <c r="V850" s="222">
        <f>ROUND(E850*U850,2)</f>
        <v>13.23</v>
      </c>
      <c r="W850" s="222"/>
      <c r="X850" s="222" t="s">
        <v>523</v>
      </c>
      <c r="Y850" s="213"/>
      <c r="Z850" s="213"/>
      <c r="AA850" s="213"/>
      <c r="AB850" s="213"/>
      <c r="AC850" s="213"/>
      <c r="AD850" s="213"/>
      <c r="AE850" s="213"/>
      <c r="AF850" s="213"/>
      <c r="AG850" s="213" t="s">
        <v>524</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1">
      <c r="A851" s="220"/>
      <c r="B851" s="221"/>
      <c r="C851" s="251" t="s">
        <v>576</v>
      </c>
      <c r="D851" s="238"/>
      <c r="E851" s="238"/>
      <c r="F851" s="238"/>
      <c r="G851" s="238"/>
      <c r="H851" s="222"/>
      <c r="I851" s="222"/>
      <c r="J851" s="222"/>
      <c r="K851" s="222"/>
      <c r="L851" s="222"/>
      <c r="M851" s="222"/>
      <c r="N851" s="222"/>
      <c r="O851" s="222"/>
      <c r="P851" s="222"/>
      <c r="Q851" s="222"/>
      <c r="R851" s="222"/>
      <c r="S851" s="222"/>
      <c r="T851" s="222"/>
      <c r="U851" s="222"/>
      <c r="V851" s="222"/>
      <c r="W851" s="222"/>
      <c r="X851" s="222"/>
      <c r="Y851" s="213"/>
      <c r="Z851" s="213"/>
      <c r="AA851" s="213"/>
      <c r="AB851" s="213"/>
      <c r="AC851" s="213"/>
      <c r="AD851" s="213"/>
      <c r="AE851" s="213"/>
      <c r="AF851" s="213"/>
      <c r="AG851" s="213" t="s">
        <v>196</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c r="A852" s="224" t="s">
        <v>185</v>
      </c>
      <c r="B852" s="225" t="s">
        <v>139</v>
      </c>
      <c r="C852" s="249" t="s">
        <v>140</v>
      </c>
      <c r="D852" s="226"/>
      <c r="E852" s="227"/>
      <c r="F852" s="228"/>
      <c r="G852" s="228">
        <f>SUMIF(AG853:AG855,"&lt;&gt;NOR",G853:G855)</f>
        <v>0</v>
      </c>
      <c r="H852" s="228"/>
      <c r="I852" s="228">
        <f>SUM(I853:I855)</f>
        <v>0</v>
      </c>
      <c r="J852" s="228"/>
      <c r="K852" s="228">
        <f>SUM(K853:K855)</f>
        <v>0</v>
      </c>
      <c r="L852" s="228"/>
      <c r="M852" s="228">
        <f>SUM(M853:M855)</f>
        <v>0</v>
      </c>
      <c r="N852" s="228"/>
      <c r="O852" s="228">
        <f>SUM(O853:O855)</f>
        <v>2.4300000000000002</v>
      </c>
      <c r="P852" s="228"/>
      <c r="Q852" s="228">
        <f>SUM(Q853:Q855)</f>
        <v>0</v>
      </c>
      <c r="R852" s="228"/>
      <c r="S852" s="228"/>
      <c r="T852" s="229"/>
      <c r="U852" s="223"/>
      <c r="V852" s="223">
        <f>SUM(V853:V855)</f>
        <v>214.19</v>
      </c>
      <c r="W852" s="223"/>
      <c r="X852" s="223"/>
      <c r="AG852" t="s">
        <v>186</v>
      </c>
    </row>
    <row r="853" spans="1:60" outlineLevel="1">
      <c r="A853" s="239">
        <v>685</v>
      </c>
      <c r="B853" s="240" t="s">
        <v>1916</v>
      </c>
      <c r="C853" s="252" t="s">
        <v>1917</v>
      </c>
      <c r="D853" s="241" t="s">
        <v>243</v>
      </c>
      <c r="E853" s="242">
        <v>526.36500000000001</v>
      </c>
      <c r="F853" s="243"/>
      <c r="G853" s="244">
        <f>ROUND(E853*F853,2)</f>
        <v>0</v>
      </c>
      <c r="H853" s="243"/>
      <c r="I853" s="244">
        <f>ROUND(E853*H853,2)</f>
        <v>0</v>
      </c>
      <c r="J853" s="243"/>
      <c r="K853" s="244">
        <f>ROUND(E853*J853,2)</f>
        <v>0</v>
      </c>
      <c r="L853" s="244">
        <v>21</v>
      </c>
      <c r="M853" s="244">
        <f>G853*(1+L853/100)</f>
        <v>0</v>
      </c>
      <c r="N853" s="244">
        <v>4.6100000000000004E-3</v>
      </c>
      <c r="O853" s="244">
        <f>ROUND(E853*N853,2)</f>
        <v>2.4300000000000002</v>
      </c>
      <c r="P853" s="244">
        <v>0</v>
      </c>
      <c r="Q853" s="244">
        <f>ROUND(E853*P853,2)</f>
        <v>0</v>
      </c>
      <c r="R853" s="244" t="s">
        <v>1918</v>
      </c>
      <c r="S853" s="244" t="s">
        <v>191</v>
      </c>
      <c r="T853" s="245" t="s">
        <v>192</v>
      </c>
      <c r="U853" s="222">
        <v>0.4</v>
      </c>
      <c r="V853" s="222">
        <f>ROUND(E853*U853,2)</f>
        <v>210.55</v>
      </c>
      <c r="W853" s="222"/>
      <c r="X853" s="222" t="s">
        <v>193</v>
      </c>
      <c r="Y853" s="213"/>
      <c r="Z853" s="213"/>
      <c r="AA853" s="213"/>
      <c r="AB853" s="213"/>
      <c r="AC853" s="213"/>
      <c r="AD853" s="213"/>
      <c r="AE853" s="213"/>
      <c r="AF853" s="213"/>
      <c r="AG853" s="213" t="s">
        <v>194</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30">
        <v>686</v>
      </c>
      <c r="B854" s="231" t="s">
        <v>1919</v>
      </c>
      <c r="C854" s="250" t="s">
        <v>1920</v>
      </c>
      <c r="D854" s="232" t="s">
        <v>258</v>
      </c>
      <c r="E854" s="233">
        <v>2.4265400000000001</v>
      </c>
      <c r="F854" s="234"/>
      <c r="G854" s="235">
        <f>ROUND(E854*F854,2)</f>
        <v>0</v>
      </c>
      <c r="H854" s="234"/>
      <c r="I854" s="235">
        <f>ROUND(E854*H854,2)</f>
        <v>0</v>
      </c>
      <c r="J854" s="234"/>
      <c r="K854" s="235">
        <f>ROUND(E854*J854,2)</f>
        <v>0</v>
      </c>
      <c r="L854" s="235">
        <v>21</v>
      </c>
      <c r="M854" s="235">
        <f>G854*(1+L854/100)</f>
        <v>0</v>
      </c>
      <c r="N854" s="235">
        <v>0</v>
      </c>
      <c r="O854" s="235">
        <f>ROUND(E854*N854,2)</f>
        <v>0</v>
      </c>
      <c r="P854" s="235">
        <v>0</v>
      </c>
      <c r="Q854" s="235">
        <f>ROUND(E854*P854,2)</f>
        <v>0</v>
      </c>
      <c r="R854" s="235" t="s">
        <v>1918</v>
      </c>
      <c r="S854" s="235" t="s">
        <v>191</v>
      </c>
      <c r="T854" s="236" t="s">
        <v>192</v>
      </c>
      <c r="U854" s="222">
        <v>1.4990000000000001</v>
      </c>
      <c r="V854" s="222">
        <f>ROUND(E854*U854,2)</f>
        <v>3.64</v>
      </c>
      <c r="W854" s="222"/>
      <c r="X854" s="222" t="s">
        <v>523</v>
      </c>
      <c r="Y854" s="213"/>
      <c r="Z854" s="213"/>
      <c r="AA854" s="213"/>
      <c r="AB854" s="213"/>
      <c r="AC854" s="213"/>
      <c r="AD854" s="213"/>
      <c r="AE854" s="213"/>
      <c r="AF854" s="213"/>
      <c r="AG854" s="213" t="s">
        <v>524</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1">
      <c r="A855" s="220"/>
      <c r="B855" s="221"/>
      <c r="C855" s="251" t="s">
        <v>576</v>
      </c>
      <c r="D855" s="238"/>
      <c r="E855" s="238"/>
      <c r="F855" s="238"/>
      <c r="G855" s="238"/>
      <c r="H855" s="222"/>
      <c r="I855" s="222"/>
      <c r="J855" s="222"/>
      <c r="K855" s="222"/>
      <c r="L855" s="222"/>
      <c r="M855" s="222"/>
      <c r="N855" s="222"/>
      <c r="O855" s="222"/>
      <c r="P855" s="222"/>
      <c r="Q855" s="222"/>
      <c r="R855" s="222"/>
      <c r="S855" s="222"/>
      <c r="T855" s="222"/>
      <c r="U855" s="222"/>
      <c r="V855" s="222"/>
      <c r="W855" s="222"/>
      <c r="X855" s="222"/>
      <c r="Y855" s="213"/>
      <c r="Z855" s="213"/>
      <c r="AA855" s="213"/>
      <c r="AB855" s="213"/>
      <c r="AC855" s="213"/>
      <c r="AD855" s="213"/>
      <c r="AE855" s="213"/>
      <c r="AF855" s="213"/>
      <c r="AG855" s="213" t="s">
        <v>196</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c r="A856" s="224" t="s">
        <v>185</v>
      </c>
      <c r="B856" s="225" t="s">
        <v>141</v>
      </c>
      <c r="C856" s="249" t="s">
        <v>142</v>
      </c>
      <c r="D856" s="226"/>
      <c r="E856" s="227"/>
      <c r="F856" s="228"/>
      <c r="G856" s="228">
        <f>SUMIF(AG857:AG858,"&lt;&gt;NOR",G857:G858)</f>
        <v>0</v>
      </c>
      <c r="H856" s="228"/>
      <c r="I856" s="228">
        <f>SUM(I857:I858)</f>
        <v>0</v>
      </c>
      <c r="J856" s="228"/>
      <c r="K856" s="228">
        <f>SUM(K857:K858)</f>
        <v>0</v>
      </c>
      <c r="L856" s="228"/>
      <c r="M856" s="228">
        <f>SUM(M857:M858)</f>
        <v>0</v>
      </c>
      <c r="N856" s="228"/>
      <c r="O856" s="228">
        <f>SUM(O857:O858)</f>
        <v>0.13999999999999999</v>
      </c>
      <c r="P856" s="228"/>
      <c r="Q856" s="228">
        <f>SUM(Q857:Q858)</f>
        <v>0</v>
      </c>
      <c r="R856" s="228"/>
      <c r="S856" s="228"/>
      <c r="T856" s="229"/>
      <c r="U856" s="223"/>
      <c r="V856" s="223">
        <f>SUM(V857:V858)</f>
        <v>130.43</v>
      </c>
      <c r="W856" s="223"/>
      <c r="X856" s="223"/>
      <c r="AG856" t="s">
        <v>186</v>
      </c>
    </row>
    <row r="857" spans="1:60" outlineLevel="1">
      <c r="A857" s="239">
        <v>687</v>
      </c>
      <c r="B857" s="240" t="s">
        <v>1921</v>
      </c>
      <c r="C857" s="252" t="s">
        <v>1922</v>
      </c>
      <c r="D857" s="241" t="s">
        <v>243</v>
      </c>
      <c r="E857" s="242">
        <v>293.51657999999998</v>
      </c>
      <c r="F857" s="243"/>
      <c r="G857" s="244">
        <f>ROUND(E857*F857,2)</f>
        <v>0</v>
      </c>
      <c r="H857" s="243"/>
      <c r="I857" s="244">
        <f>ROUND(E857*H857,2)</f>
        <v>0</v>
      </c>
      <c r="J857" s="243"/>
      <c r="K857" s="244">
        <f>ROUND(E857*J857,2)</f>
        <v>0</v>
      </c>
      <c r="L857" s="244">
        <v>21</v>
      </c>
      <c r="M857" s="244">
        <f>G857*(1+L857/100)</f>
        <v>0</v>
      </c>
      <c r="N857" s="244">
        <v>4.2000000000000002E-4</v>
      </c>
      <c r="O857" s="244">
        <f>ROUND(E857*N857,2)</f>
        <v>0.12</v>
      </c>
      <c r="P857" s="244">
        <v>0</v>
      </c>
      <c r="Q857" s="244">
        <f>ROUND(E857*P857,2)</f>
        <v>0</v>
      </c>
      <c r="R857" s="244" t="s">
        <v>810</v>
      </c>
      <c r="S857" s="244" t="s">
        <v>191</v>
      </c>
      <c r="T857" s="245" t="s">
        <v>192</v>
      </c>
      <c r="U857" s="222">
        <v>0.28699999999999998</v>
      </c>
      <c r="V857" s="222">
        <f>ROUND(E857*U857,2)</f>
        <v>84.24</v>
      </c>
      <c r="W857" s="222"/>
      <c r="X857" s="222" t="s">
        <v>193</v>
      </c>
      <c r="Y857" s="213"/>
      <c r="Z857" s="213"/>
      <c r="AA857" s="213"/>
      <c r="AB857" s="213"/>
      <c r="AC857" s="213"/>
      <c r="AD857" s="213"/>
      <c r="AE857" s="213"/>
      <c r="AF857" s="213"/>
      <c r="AG857" s="213" t="s">
        <v>194</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c r="A858" s="239">
        <v>688</v>
      </c>
      <c r="B858" s="240" t="s">
        <v>808</v>
      </c>
      <c r="C858" s="252" t="s">
        <v>809</v>
      </c>
      <c r="D858" s="241" t="s">
        <v>243</v>
      </c>
      <c r="E858" s="242">
        <v>296.10698000000002</v>
      </c>
      <c r="F858" s="243"/>
      <c r="G858" s="244">
        <f>ROUND(E858*F858,2)</f>
        <v>0</v>
      </c>
      <c r="H858" s="243"/>
      <c r="I858" s="244">
        <f>ROUND(E858*H858,2)</f>
        <v>0</v>
      </c>
      <c r="J858" s="243"/>
      <c r="K858" s="244">
        <f>ROUND(E858*J858,2)</f>
        <v>0</v>
      </c>
      <c r="L858" s="244">
        <v>21</v>
      </c>
      <c r="M858" s="244">
        <f>G858*(1+L858/100)</f>
        <v>0</v>
      </c>
      <c r="N858" s="244">
        <v>8.0000000000000007E-5</v>
      </c>
      <c r="O858" s="244">
        <f>ROUND(E858*N858,2)</f>
        <v>0.02</v>
      </c>
      <c r="P858" s="244">
        <v>0</v>
      </c>
      <c r="Q858" s="244">
        <f>ROUND(E858*P858,2)</f>
        <v>0</v>
      </c>
      <c r="R858" s="244" t="s">
        <v>810</v>
      </c>
      <c r="S858" s="244" t="s">
        <v>191</v>
      </c>
      <c r="T858" s="245" t="s">
        <v>192</v>
      </c>
      <c r="U858" s="222">
        <v>0.156</v>
      </c>
      <c r="V858" s="222">
        <f>ROUND(E858*U858,2)</f>
        <v>46.19</v>
      </c>
      <c r="W858" s="222"/>
      <c r="X858" s="222" t="s">
        <v>193</v>
      </c>
      <c r="Y858" s="213"/>
      <c r="Z858" s="213"/>
      <c r="AA858" s="213"/>
      <c r="AB858" s="213"/>
      <c r="AC858" s="213"/>
      <c r="AD858" s="213"/>
      <c r="AE858" s="213"/>
      <c r="AF858" s="213"/>
      <c r="AG858" s="213" t="s">
        <v>194</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c r="A859" s="224" t="s">
        <v>185</v>
      </c>
      <c r="B859" s="225" t="s">
        <v>143</v>
      </c>
      <c r="C859" s="249" t="s">
        <v>144</v>
      </c>
      <c r="D859" s="226"/>
      <c r="E859" s="227"/>
      <c r="F859" s="228"/>
      <c r="G859" s="228">
        <f>SUMIF(AG860:AG861,"&lt;&gt;NOR",G860:G861)</f>
        <v>0</v>
      </c>
      <c r="H859" s="228"/>
      <c r="I859" s="228">
        <f>SUM(I860:I861)</f>
        <v>0</v>
      </c>
      <c r="J859" s="228"/>
      <c r="K859" s="228">
        <f>SUM(K860:K861)</f>
        <v>0</v>
      </c>
      <c r="L859" s="228"/>
      <c r="M859" s="228">
        <f>SUM(M860:M861)</f>
        <v>0</v>
      </c>
      <c r="N859" s="228"/>
      <c r="O859" s="228">
        <f>SUM(O860:O861)</f>
        <v>0.99</v>
      </c>
      <c r="P859" s="228"/>
      <c r="Q859" s="228">
        <f>SUM(Q860:Q861)</f>
        <v>0</v>
      </c>
      <c r="R859" s="228"/>
      <c r="S859" s="228"/>
      <c r="T859" s="229"/>
      <c r="U859" s="223"/>
      <c r="V859" s="223">
        <f>SUM(V860:V861)</f>
        <v>350.15999999999997</v>
      </c>
      <c r="W859" s="223"/>
      <c r="X859" s="223"/>
      <c r="AG859" t="s">
        <v>186</v>
      </c>
    </row>
    <row r="860" spans="1:60" outlineLevel="1">
      <c r="A860" s="239">
        <v>689</v>
      </c>
      <c r="B860" s="240" t="s">
        <v>1923</v>
      </c>
      <c r="C860" s="252" t="s">
        <v>1924</v>
      </c>
      <c r="D860" s="241" t="s">
        <v>243</v>
      </c>
      <c r="E860" s="242">
        <v>2605.5198799999998</v>
      </c>
      <c r="F860" s="243"/>
      <c r="G860" s="244">
        <f>ROUND(E860*F860,2)</f>
        <v>0</v>
      </c>
      <c r="H860" s="243"/>
      <c r="I860" s="244">
        <f>ROUND(E860*H860,2)</f>
        <v>0</v>
      </c>
      <c r="J860" s="243"/>
      <c r="K860" s="244">
        <f>ROUND(E860*J860,2)</f>
        <v>0</v>
      </c>
      <c r="L860" s="244">
        <v>21</v>
      </c>
      <c r="M860" s="244">
        <f>G860*(1+L860/100)</f>
        <v>0</v>
      </c>
      <c r="N860" s="244">
        <v>1E-4</v>
      </c>
      <c r="O860" s="244">
        <f>ROUND(E860*N860,2)</f>
        <v>0.26</v>
      </c>
      <c r="P860" s="244">
        <v>0</v>
      </c>
      <c r="Q860" s="244">
        <f>ROUND(E860*P860,2)</f>
        <v>0</v>
      </c>
      <c r="R860" s="244" t="s">
        <v>503</v>
      </c>
      <c r="S860" s="244" t="s">
        <v>191</v>
      </c>
      <c r="T860" s="245" t="s">
        <v>192</v>
      </c>
      <c r="U860" s="222">
        <v>3.2480000000000002E-2</v>
      </c>
      <c r="V860" s="222">
        <f>ROUND(E860*U860,2)</f>
        <v>84.63</v>
      </c>
      <c r="W860" s="222"/>
      <c r="X860" s="222" t="s">
        <v>193</v>
      </c>
      <c r="Y860" s="213"/>
      <c r="Z860" s="213"/>
      <c r="AA860" s="213"/>
      <c r="AB860" s="213"/>
      <c r="AC860" s="213"/>
      <c r="AD860" s="213"/>
      <c r="AE860" s="213"/>
      <c r="AF860" s="213"/>
      <c r="AG860" s="213" t="s">
        <v>194</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1">
      <c r="A861" s="239">
        <v>690</v>
      </c>
      <c r="B861" s="240" t="s">
        <v>1925</v>
      </c>
      <c r="C861" s="252" t="s">
        <v>1926</v>
      </c>
      <c r="D861" s="241" t="s">
        <v>243</v>
      </c>
      <c r="E861" s="242">
        <v>2605.5198799999998</v>
      </c>
      <c r="F861" s="243"/>
      <c r="G861" s="244">
        <f>ROUND(E861*F861,2)</f>
        <v>0</v>
      </c>
      <c r="H861" s="243"/>
      <c r="I861" s="244">
        <f>ROUND(E861*H861,2)</f>
        <v>0</v>
      </c>
      <c r="J861" s="243"/>
      <c r="K861" s="244">
        <f>ROUND(E861*J861,2)</f>
        <v>0</v>
      </c>
      <c r="L861" s="244">
        <v>21</v>
      </c>
      <c r="M861" s="244">
        <f>G861*(1+L861/100)</f>
        <v>0</v>
      </c>
      <c r="N861" s="244">
        <v>2.7999999999999998E-4</v>
      </c>
      <c r="O861" s="244">
        <f>ROUND(E861*N861,2)</f>
        <v>0.73</v>
      </c>
      <c r="P861" s="244">
        <v>0</v>
      </c>
      <c r="Q861" s="244">
        <f>ROUND(E861*P861,2)</f>
        <v>0</v>
      </c>
      <c r="R861" s="244" t="s">
        <v>503</v>
      </c>
      <c r="S861" s="244" t="s">
        <v>191</v>
      </c>
      <c r="T861" s="245" t="s">
        <v>192</v>
      </c>
      <c r="U861" s="222">
        <v>0.10191</v>
      </c>
      <c r="V861" s="222">
        <f>ROUND(E861*U861,2)</f>
        <v>265.52999999999997</v>
      </c>
      <c r="W861" s="222"/>
      <c r="X861" s="222" t="s">
        <v>193</v>
      </c>
      <c r="Y861" s="213"/>
      <c r="Z861" s="213"/>
      <c r="AA861" s="213"/>
      <c r="AB861" s="213"/>
      <c r="AC861" s="213"/>
      <c r="AD861" s="213"/>
      <c r="AE861" s="213"/>
      <c r="AF861" s="213"/>
      <c r="AG861" s="213" t="s">
        <v>194</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c r="A862" s="224" t="s">
        <v>185</v>
      </c>
      <c r="B862" s="225" t="s">
        <v>145</v>
      </c>
      <c r="C862" s="249" t="s">
        <v>146</v>
      </c>
      <c r="D862" s="226"/>
      <c r="E862" s="227"/>
      <c r="F862" s="228"/>
      <c r="G862" s="228">
        <f>SUMIF(AG863:AG877,"&lt;&gt;NOR",G863:G877)</f>
        <v>0</v>
      </c>
      <c r="H862" s="228"/>
      <c r="I862" s="228">
        <f>SUM(I863:I877)</f>
        <v>0</v>
      </c>
      <c r="J862" s="228"/>
      <c r="K862" s="228">
        <f>SUM(K863:K877)</f>
        <v>0</v>
      </c>
      <c r="L862" s="228"/>
      <c r="M862" s="228">
        <f>SUM(M863:M877)</f>
        <v>0</v>
      </c>
      <c r="N862" s="228"/>
      <c r="O862" s="228">
        <f>SUM(O863:O877)</f>
        <v>0</v>
      </c>
      <c r="P862" s="228"/>
      <c r="Q862" s="228">
        <f>SUM(Q863:Q877)</f>
        <v>0</v>
      </c>
      <c r="R862" s="228"/>
      <c r="S862" s="228"/>
      <c r="T862" s="229"/>
      <c r="U862" s="223"/>
      <c r="V862" s="223">
        <f>SUM(V863:V877)</f>
        <v>0</v>
      </c>
      <c r="W862" s="223"/>
      <c r="X862" s="223"/>
      <c r="AG862" t="s">
        <v>186</v>
      </c>
    </row>
    <row r="863" spans="1:60" outlineLevel="1">
      <c r="A863" s="239">
        <v>691</v>
      </c>
      <c r="B863" s="240" t="s">
        <v>1927</v>
      </c>
      <c r="C863" s="252" t="s">
        <v>1928</v>
      </c>
      <c r="D863" s="241" t="s">
        <v>300</v>
      </c>
      <c r="E863" s="242">
        <v>0</v>
      </c>
      <c r="F863" s="243"/>
      <c r="G863" s="244">
        <f>ROUND(E863*F863,2)</f>
        <v>0</v>
      </c>
      <c r="H863" s="243"/>
      <c r="I863" s="244">
        <f>ROUND(E863*H863,2)</f>
        <v>0</v>
      </c>
      <c r="J863" s="243"/>
      <c r="K863" s="244">
        <f>ROUND(E863*J863,2)</f>
        <v>0</v>
      </c>
      <c r="L863" s="244">
        <v>21</v>
      </c>
      <c r="M863" s="244">
        <f>G863*(1+L863/100)</f>
        <v>0</v>
      </c>
      <c r="N863" s="244">
        <v>0</v>
      </c>
      <c r="O863" s="244">
        <f>ROUND(E863*N863,2)</f>
        <v>0</v>
      </c>
      <c r="P863" s="244">
        <v>0</v>
      </c>
      <c r="Q863" s="244">
        <f>ROUND(E863*P863,2)</f>
        <v>0</v>
      </c>
      <c r="R863" s="244"/>
      <c r="S863" s="244" t="s">
        <v>400</v>
      </c>
      <c r="T863" s="245" t="s">
        <v>401</v>
      </c>
      <c r="U863" s="222">
        <v>0</v>
      </c>
      <c r="V863" s="222">
        <f>ROUND(E863*U863,2)</f>
        <v>0</v>
      </c>
      <c r="W863" s="222"/>
      <c r="X863" s="222" t="s">
        <v>193</v>
      </c>
      <c r="Y863" s="213"/>
      <c r="Z863" s="213"/>
      <c r="AA863" s="213"/>
      <c r="AB863" s="213"/>
      <c r="AC863" s="213"/>
      <c r="AD863" s="213"/>
      <c r="AE863" s="213"/>
      <c r="AF863" s="213"/>
      <c r="AG863" s="213" t="s">
        <v>1929</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39">
        <v>692</v>
      </c>
      <c r="B864" s="240" t="s">
        <v>1930</v>
      </c>
      <c r="C864" s="252" t="s">
        <v>1931</v>
      </c>
      <c r="D864" s="241" t="s">
        <v>300</v>
      </c>
      <c r="E864" s="242">
        <v>0</v>
      </c>
      <c r="F864" s="243"/>
      <c r="G864" s="244">
        <f>ROUND(E864*F864,2)</f>
        <v>0</v>
      </c>
      <c r="H864" s="243"/>
      <c r="I864" s="244">
        <f>ROUND(E864*H864,2)</f>
        <v>0</v>
      </c>
      <c r="J864" s="243"/>
      <c r="K864" s="244">
        <f>ROUND(E864*J864,2)</f>
        <v>0</v>
      </c>
      <c r="L864" s="244">
        <v>21</v>
      </c>
      <c r="M864" s="244">
        <f>G864*(1+L864/100)</f>
        <v>0</v>
      </c>
      <c r="N864" s="244">
        <v>0</v>
      </c>
      <c r="O864" s="244">
        <f>ROUND(E864*N864,2)</f>
        <v>0</v>
      </c>
      <c r="P864" s="244">
        <v>0</v>
      </c>
      <c r="Q864" s="244">
        <f>ROUND(E864*P864,2)</f>
        <v>0</v>
      </c>
      <c r="R864" s="244"/>
      <c r="S864" s="244" t="s">
        <v>400</v>
      </c>
      <c r="T864" s="245" t="s">
        <v>401</v>
      </c>
      <c r="U864" s="222">
        <v>0</v>
      </c>
      <c r="V864" s="222">
        <f>ROUND(E864*U864,2)</f>
        <v>0</v>
      </c>
      <c r="W864" s="222"/>
      <c r="X864" s="222" t="s">
        <v>193</v>
      </c>
      <c r="Y864" s="213"/>
      <c r="Z864" s="213"/>
      <c r="AA864" s="213"/>
      <c r="AB864" s="213"/>
      <c r="AC864" s="213"/>
      <c r="AD864" s="213"/>
      <c r="AE864" s="213"/>
      <c r="AF864" s="213"/>
      <c r="AG864" s="213" t="s">
        <v>1929</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1">
      <c r="A865" s="239">
        <v>693</v>
      </c>
      <c r="B865" s="240" t="s">
        <v>1932</v>
      </c>
      <c r="C865" s="252" t="s">
        <v>1933</v>
      </c>
      <c r="D865" s="241" t="s">
        <v>1058</v>
      </c>
      <c r="E865" s="242">
        <v>0</v>
      </c>
      <c r="F865" s="243"/>
      <c r="G865" s="244">
        <f>ROUND(E865*F865,2)</f>
        <v>0</v>
      </c>
      <c r="H865" s="243"/>
      <c r="I865" s="244">
        <f>ROUND(E865*H865,2)</f>
        <v>0</v>
      </c>
      <c r="J865" s="243"/>
      <c r="K865" s="244">
        <f>ROUND(E865*J865,2)</f>
        <v>0</v>
      </c>
      <c r="L865" s="244">
        <v>21</v>
      </c>
      <c r="M865" s="244">
        <f>G865*(1+L865/100)</f>
        <v>0</v>
      </c>
      <c r="N865" s="244">
        <v>0</v>
      </c>
      <c r="O865" s="244">
        <f>ROUND(E865*N865,2)</f>
        <v>0</v>
      </c>
      <c r="P865" s="244">
        <v>0</v>
      </c>
      <c r="Q865" s="244">
        <f>ROUND(E865*P865,2)</f>
        <v>0</v>
      </c>
      <c r="R865" s="244"/>
      <c r="S865" s="244" t="s">
        <v>400</v>
      </c>
      <c r="T865" s="245" t="s">
        <v>401</v>
      </c>
      <c r="U865" s="222">
        <v>0</v>
      </c>
      <c r="V865" s="222">
        <f>ROUND(E865*U865,2)</f>
        <v>0</v>
      </c>
      <c r="W865" s="222"/>
      <c r="X865" s="222" t="s">
        <v>193</v>
      </c>
      <c r="Y865" s="213"/>
      <c r="Z865" s="213"/>
      <c r="AA865" s="213"/>
      <c r="AB865" s="213"/>
      <c r="AC865" s="213"/>
      <c r="AD865" s="213"/>
      <c r="AE865" s="213"/>
      <c r="AF865" s="213"/>
      <c r="AG865" s="213" t="s">
        <v>1929</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1">
      <c r="A866" s="239">
        <v>694</v>
      </c>
      <c r="B866" s="240" t="s">
        <v>1934</v>
      </c>
      <c r="C866" s="252" t="s">
        <v>1935</v>
      </c>
      <c r="D866" s="241" t="s">
        <v>364</v>
      </c>
      <c r="E866" s="242">
        <v>0</v>
      </c>
      <c r="F866" s="243"/>
      <c r="G866" s="244">
        <f>ROUND(E866*F866,2)</f>
        <v>0</v>
      </c>
      <c r="H866" s="243"/>
      <c r="I866" s="244">
        <f>ROUND(E866*H866,2)</f>
        <v>0</v>
      </c>
      <c r="J866" s="243"/>
      <c r="K866" s="244">
        <f>ROUND(E866*J866,2)</f>
        <v>0</v>
      </c>
      <c r="L866" s="244">
        <v>21</v>
      </c>
      <c r="M866" s="244">
        <f>G866*(1+L866/100)</f>
        <v>0</v>
      </c>
      <c r="N866" s="244">
        <v>0</v>
      </c>
      <c r="O866" s="244">
        <f>ROUND(E866*N866,2)</f>
        <v>0</v>
      </c>
      <c r="P866" s="244">
        <v>0</v>
      </c>
      <c r="Q866" s="244">
        <f>ROUND(E866*P866,2)</f>
        <v>0</v>
      </c>
      <c r="R866" s="244"/>
      <c r="S866" s="244" t="s">
        <v>400</v>
      </c>
      <c r="T866" s="245" t="s">
        <v>401</v>
      </c>
      <c r="U866" s="222">
        <v>0</v>
      </c>
      <c r="V866" s="222">
        <f>ROUND(E866*U866,2)</f>
        <v>0</v>
      </c>
      <c r="W866" s="222"/>
      <c r="X866" s="222" t="s">
        <v>193</v>
      </c>
      <c r="Y866" s="213"/>
      <c r="Z866" s="213"/>
      <c r="AA866" s="213"/>
      <c r="AB866" s="213"/>
      <c r="AC866" s="213"/>
      <c r="AD866" s="213"/>
      <c r="AE866" s="213"/>
      <c r="AF866" s="213"/>
      <c r="AG866" s="213" t="s">
        <v>1929</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39">
        <v>695</v>
      </c>
      <c r="B867" s="240" t="s">
        <v>1936</v>
      </c>
      <c r="C867" s="252" t="s">
        <v>1937</v>
      </c>
      <c r="D867" s="241" t="s">
        <v>300</v>
      </c>
      <c r="E867" s="242">
        <v>0</v>
      </c>
      <c r="F867" s="243"/>
      <c r="G867" s="244">
        <f>ROUND(E867*F867,2)</f>
        <v>0</v>
      </c>
      <c r="H867" s="243"/>
      <c r="I867" s="244">
        <f>ROUND(E867*H867,2)</f>
        <v>0</v>
      </c>
      <c r="J867" s="243"/>
      <c r="K867" s="244">
        <f>ROUND(E867*J867,2)</f>
        <v>0</v>
      </c>
      <c r="L867" s="244">
        <v>21</v>
      </c>
      <c r="M867" s="244">
        <f>G867*(1+L867/100)</f>
        <v>0</v>
      </c>
      <c r="N867" s="244">
        <v>0</v>
      </c>
      <c r="O867" s="244">
        <f>ROUND(E867*N867,2)</f>
        <v>0</v>
      </c>
      <c r="P867" s="244">
        <v>0</v>
      </c>
      <c r="Q867" s="244">
        <f>ROUND(E867*P867,2)</f>
        <v>0</v>
      </c>
      <c r="R867" s="244"/>
      <c r="S867" s="244" t="s">
        <v>400</v>
      </c>
      <c r="T867" s="245" t="s">
        <v>401</v>
      </c>
      <c r="U867" s="222">
        <v>0</v>
      </c>
      <c r="V867" s="222">
        <f>ROUND(E867*U867,2)</f>
        <v>0</v>
      </c>
      <c r="W867" s="222"/>
      <c r="X867" s="222" t="s">
        <v>193</v>
      </c>
      <c r="Y867" s="213"/>
      <c r="Z867" s="213"/>
      <c r="AA867" s="213"/>
      <c r="AB867" s="213"/>
      <c r="AC867" s="213"/>
      <c r="AD867" s="213"/>
      <c r="AE867" s="213"/>
      <c r="AF867" s="213"/>
      <c r="AG867" s="213" t="s">
        <v>1929</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c r="A868" s="239">
        <v>696</v>
      </c>
      <c r="B868" s="240" t="s">
        <v>1938</v>
      </c>
      <c r="C868" s="252" t="s">
        <v>1939</v>
      </c>
      <c r="D868" s="241" t="s">
        <v>1058</v>
      </c>
      <c r="E868" s="242">
        <v>0</v>
      </c>
      <c r="F868" s="243"/>
      <c r="G868" s="244">
        <f>ROUND(E868*F868,2)</f>
        <v>0</v>
      </c>
      <c r="H868" s="243"/>
      <c r="I868" s="244">
        <f>ROUND(E868*H868,2)</f>
        <v>0</v>
      </c>
      <c r="J868" s="243"/>
      <c r="K868" s="244">
        <f>ROUND(E868*J868,2)</f>
        <v>0</v>
      </c>
      <c r="L868" s="244">
        <v>21</v>
      </c>
      <c r="M868" s="244">
        <f>G868*(1+L868/100)</f>
        <v>0</v>
      </c>
      <c r="N868" s="244">
        <v>0</v>
      </c>
      <c r="O868" s="244">
        <f>ROUND(E868*N868,2)</f>
        <v>0</v>
      </c>
      <c r="P868" s="244">
        <v>0</v>
      </c>
      <c r="Q868" s="244">
        <f>ROUND(E868*P868,2)</f>
        <v>0</v>
      </c>
      <c r="R868" s="244"/>
      <c r="S868" s="244" t="s">
        <v>400</v>
      </c>
      <c r="T868" s="245" t="s">
        <v>401</v>
      </c>
      <c r="U868" s="222">
        <v>0</v>
      </c>
      <c r="V868" s="222">
        <f>ROUND(E868*U868,2)</f>
        <v>0</v>
      </c>
      <c r="W868" s="222"/>
      <c r="X868" s="222" t="s">
        <v>193</v>
      </c>
      <c r="Y868" s="213"/>
      <c r="Z868" s="213"/>
      <c r="AA868" s="213"/>
      <c r="AB868" s="213"/>
      <c r="AC868" s="213"/>
      <c r="AD868" s="213"/>
      <c r="AE868" s="213"/>
      <c r="AF868" s="213"/>
      <c r="AG868" s="213" t="s">
        <v>1929</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c r="A869" s="239">
        <v>697</v>
      </c>
      <c r="B869" s="240" t="s">
        <v>1940</v>
      </c>
      <c r="C869" s="252" t="s">
        <v>1941</v>
      </c>
      <c r="D869" s="241" t="s">
        <v>300</v>
      </c>
      <c r="E869" s="242">
        <v>0</v>
      </c>
      <c r="F869" s="243"/>
      <c r="G869" s="244">
        <f>ROUND(E869*F869,2)</f>
        <v>0</v>
      </c>
      <c r="H869" s="243"/>
      <c r="I869" s="244">
        <f>ROUND(E869*H869,2)</f>
        <v>0</v>
      </c>
      <c r="J869" s="243"/>
      <c r="K869" s="244">
        <f>ROUND(E869*J869,2)</f>
        <v>0</v>
      </c>
      <c r="L869" s="244">
        <v>21</v>
      </c>
      <c r="M869" s="244">
        <f>G869*(1+L869/100)</f>
        <v>0</v>
      </c>
      <c r="N869" s="244">
        <v>0</v>
      </c>
      <c r="O869" s="244">
        <f>ROUND(E869*N869,2)</f>
        <v>0</v>
      </c>
      <c r="P869" s="244">
        <v>0</v>
      </c>
      <c r="Q869" s="244">
        <f>ROUND(E869*P869,2)</f>
        <v>0</v>
      </c>
      <c r="R869" s="244"/>
      <c r="S869" s="244" t="s">
        <v>400</v>
      </c>
      <c r="T869" s="245" t="s">
        <v>401</v>
      </c>
      <c r="U869" s="222">
        <v>0</v>
      </c>
      <c r="V869" s="222">
        <f>ROUND(E869*U869,2)</f>
        <v>0</v>
      </c>
      <c r="W869" s="222"/>
      <c r="X869" s="222" t="s">
        <v>193</v>
      </c>
      <c r="Y869" s="213"/>
      <c r="Z869" s="213"/>
      <c r="AA869" s="213"/>
      <c r="AB869" s="213"/>
      <c r="AC869" s="213"/>
      <c r="AD869" s="213"/>
      <c r="AE869" s="213"/>
      <c r="AF869" s="213"/>
      <c r="AG869" s="213" t="s">
        <v>1929</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c r="A870" s="239">
        <v>698</v>
      </c>
      <c r="B870" s="240" t="s">
        <v>1942</v>
      </c>
      <c r="C870" s="252" t="s">
        <v>1943</v>
      </c>
      <c r="D870" s="241" t="s">
        <v>300</v>
      </c>
      <c r="E870" s="242">
        <v>0</v>
      </c>
      <c r="F870" s="243"/>
      <c r="G870" s="244">
        <f>ROUND(E870*F870,2)</f>
        <v>0</v>
      </c>
      <c r="H870" s="243"/>
      <c r="I870" s="244">
        <f>ROUND(E870*H870,2)</f>
        <v>0</v>
      </c>
      <c r="J870" s="243"/>
      <c r="K870" s="244">
        <f>ROUND(E870*J870,2)</f>
        <v>0</v>
      </c>
      <c r="L870" s="244">
        <v>21</v>
      </c>
      <c r="M870" s="244">
        <f>G870*(1+L870/100)</f>
        <v>0</v>
      </c>
      <c r="N870" s="244">
        <v>0</v>
      </c>
      <c r="O870" s="244">
        <f>ROUND(E870*N870,2)</f>
        <v>0</v>
      </c>
      <c r="P870" s="244">
        <v>0</v>
      </c>
      <c r="Q870" s="244">
        <f>ROUND(E870*P870,2)</f>
        <v>0</v>
      </c>
      <c r="R870" s="244"/>
      <c r="S870" s="244" t="s">
        <v>400</v>
      </c>
      <c r="T870" s="245" t="s">
        <v>401</v>
      </c>
      <c r="U870" s="222">
        <v>0</v>
      </c>
      <c r="V870" s="222">
        <f>ROUND(E870*U870,2)</f>
        <v>0</v>
      </c>
      <c r="W870" s="222"/>
      <c r="X870" s="222" t="s">
        <v>193</v>
      </c>
      <c r="Y870" s="213"/>
      <c r="Z870" s="213"/>
      <c r="AA870" s="213"/>
      <c r="AB870" s="213"/>
      <c r="AC870" s="213"/>
      <c r="AD870" s="213"/>
      <c r="AE870" s="213"/>
      <c r="AF870" s="213"/>
      <c r="AG870" s="213" t="s">
        <v>1929</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c r="A871" s="239">
        <v>699</v>
      </c>
      <c r="B871" s="240" t="s">
        <v>1944</v>
      </c>
      <c r="C871" s="252" t="s">
        <v>1945</v>
      </c>
      <c r="D871" s="241" t="s">
        <v>300</v>
      </c>
      <c r="E871" s="242">
        <v>0</v>
      </c>
      <c r="F871" s="243"/>
      <c r="G871" s="244">
        <f>ROUND(E871*F871,2)</f>
        <v>0</v>
      </c>
      <c r="H871" s="243"/>
      <c r="I871" s="244">
        <f>ROUND(E871*H871,2)</f>
        <v>0</v>
      </c>
      <c r="J871" s="243"/>
      <c r="K871" s="244">
        <f>ROUND(E871*J871,2)</f>
        <v>0</v>
      </c>
      <c r="L871" s="244">
        <v>21</v>
      </c>
      <c r="M871" s="244">
        <f>G871*(1+L871/100)</f>
        <v>0</v>
      </c>
      <c r="N871" s="244">
        <v>0</v>
      </c>
      <c r="O871" s="244">
        <f>ROUND(E871*N871,2)</f>
        <v>0</v>
      </c>
      <c r="P871" s="244">
        <v>0</v>
      </c>
      <c r="Q871" s="244">
        <f>ROUND(E871*P871,2)</f>
        <v>0</v>
      </c>
      <c r="R871" s="244"/>
      <c r="S871" s="244" t="s">
        <v>400</v>
      </c>
      <c r="T871" s="245" t="s">
        <v>401</v>
      </c>
      <c r="U871" s="222">
        <v>0</v>
      </c>
      <c r="V871" s="222">
        <f>ROUND(E871*U871,2)</f>
        <v>0</v>
      </c>
      <c r="W871" s="222"/>
      <c r="X871" s="222" t="s">
        <v>193</v>
      </c>
      <c r="Y871" s="213"/>
      <c r="Z871" s="213"/>
      <c r="AA871" s="213"/>
      <c r="AB871" s="213"/>
      <c r="AC871" s="213"/>
      <c r="AD871" s="213"/>
      <c r="AE871" s="213"/>
      <c r="AF871" s="213"/>
      <c r="AG871" s="213" t="s">
        <v>1929</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39">
        <v>700</v>
      </c>
      <c r="B872" s="240" t="s">
        <v>1946</v>
      </c>
      <c r="C872" s="252" t="s">
        <v>1947</v>
      </c>
      <c r="D872" s="241" t="s">
        <v>300</v>
      </c>
      <c r="E872" s="242">
        <v>0</v>
      </c>
      <c r="F872" s="243"/>
      <c r="G872" s="244">
        <f>ROUND(E872*F872,2)</f>
        <v>0</v>
      </c>
      <c r="H872" s="243"/>
      <c r="I872" s="244">
        <f>ROUND(E872*H872,2)</f>
        <v>0</v>
      </c>
      <c r="J872" s="243"/>
      <c r="K872" s="244">
        <f>ROUND(E872*J872,2)</f>
        <v>0</v>
      </c>
      <c r="L872" s="244">
        <v>21</v>
      </c>
      <c r="M872" s="244">
        <f>G872*(1+L872/100)</f>
        <v>0</v>
      </c>
      <c r="N872" s="244">
        <v>0</v>
      </c>
      <c r="O872" s="244">
        <f>ROUND(E872*N872,2)</f>
        <v>0</v>
      </c>
      <c r="P872" s="244">
        <v>0</v>
      </c>
      <c r="Q872" s="244">
        <f>ROUND(E872*P872,2)</f>
        <v>0</v>
      </c>
      <c r="R872" s="244"/>
      <c r="S872" s="244" t="s">
        <v>400</v>
      </c>
      <c r="T872" s="245" t="s">
        <v>401</v>
      </c>
      <c r="U872" s="222">
        <v>0</v>
      </c>
      <c r="V872" s="222">
        <f>ROUND(E872*U872,2)</f>
        <v>0</v>
      </c>
      <c r="W872" s="222"/>
      <c r="X872" s="222" t="s">
        <v>193</v>
      </c>
      <c r="Y872" s="213"/>
      <c r="Z872" s="213"/>
      <c r="AA872" s="213"/>
      <c r="AB872" s="213"/>
      <c r="AC872" s="213"/>
      <c r="AD872" s="213"/>
      <c r="AE872" s="213"/>
      <c r="AF872" s="213"/>
      <c r="AG872" s="213" t="s">
        <v>1929</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39">
        <v>701</v>
      </c>
      <c r="B873" s="240" t="s">
        <v>1948</v>
      </c>
      <c r="C873" s="252" t="s">
        <v>1949</v>
      </c>
      <c r="D873" s="241" t="s">
        <v>300</v>
      </c>
      <c r="E873" s="242">
        <v>0</v>
      </c>
      <c r="F873" s="243"/>
      <c r="G873" s="244">
        <f>ROUND(E873*F873,2)</f>
        <v>0</v>
      </c>
      <c r="H873" s="243"/>
      <c r="I873" s="244">
        <f>ROUND(E873*H873,2)</f>
        <v>0</v>
      </c>
      <c r="J873" s="243"/>
      <c r="K873" s="244">
        <f>ROUND(E873*J873,2)</f>
        <v>0</v>
      </c>
      <c r="L873" s="244">
        <v>21</v>
      </c>
      <c r="M873" s="244">
        <f>G873*(1+L873/100)</f>
        <v>0</v>
      </c>
      <c r="N873" s="244">
        <v>0</v>
      </c>
      <c r="O873" s="244">
        <f>ROUND(E873*N873,2)</f>
        <v>0</v>
      </c>
      <c r="P873" s="244">
        <v>0</v>
      </c>
      <c r="Q873" s="244">
        <f>ROUND(E873*P873,2)</f>
        <v>0</v>
      </c>
      <c r="R873" s="244"/>
      <c r="S873" s="244" t="s">
        <v>400</v>
      </c>
      <c r="T873" s="245" t="s">
        <v>401</v>
      </c>
      <c r="U873" s="222">
        <v>0</v>
      </c>
      <c r="V873" s="222">
        <f>ROUND(E873*U873,2)</f>
        <v>0</v>
      </c>
      <c r="W873" s="222"/>
      <c r="X873" s="222" t="s">
        <v>193</v>
      </c>
      <c r="Y873" s="213"/>
      <c r="Z873" s="213"/>
      <c r="AA873" s="213"/>
      <c r="AB873" s="213"/>
      <c r="AC873" s="213"/>
      <c r="AD873" s="213"/>
      <c r="AE873" s="213"/>
      <c r="AF873" s="213"/>
      <c r="AG873" s="213" t="s">
        <v>1929</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c r="A874" s="239">
        <v>702</v>
      </c>
      <c r="B874" s="240" t="s">
        <v>1950</v>
      </c>
      <c r="C874" s="252" t="s">
        <v>1951</v>
      </c>
      <c r="D874" s="241" t="s">
        <v>300</v>
      </c>
      <c r="E874" s="242">
        <v>0</v>
      </c>
      <c r="F874" s="243"/>
      <c r="G874" s="244">
        <f>ROUND(E874*F874,2)</f>
        <v>0</v>
      </c>
      <c r="H874" s="243"/>
      <c r="I874" s="244">
        <f>ROUND(E874*H874,2)</f>
        <v>0</v>
      </c>
      <c r="J874" s="243"/>
      <c r="K874" s="244">
        <f>ROUND(E874*J874,2)</f>
        <v>0</v>
      </c>
      <c r="L874" s="244">
        <v>21</v>
      </c>
      <c r="M874" s="244">
        <f>G874*(1+L874/100)</f>
        <v>0</v>
      </c>
      <c r="N874" s="244">
        <v>0</v>
      </c>
      <c r="O874" s="244">
        <f>ROUND(E874*N874,2)</f>
        <v>0</v>
      </c>
      <c r="P874" s="244">
        <v>0</v>
      </c>
      <c r="Q874" s="244">
        <f>ROUND(E874*P874,2)</f>
        <v>0</v>
      </c>
      <c r="R874" s="244"/>
      <c r="S874" s="244" t="s">
        <v>400</v>
      </c>
      <c r="T874" s="245" t="s">
        <v>401</v>
      </c>
      <c r="U874" s="222">
        <v>0</v>
      </c>
      <c r="V874" s="222">
        <f>ROUND(E874*U874,2)</f>
        <v>0</v>
      </c>
      <c r="W874" s="222"/>
      <c r="X874" s="222" t="s">
        <v>193</v>
      </c>
      <c r="Y874" s="213"/>
      <c r="Z874" s="213"/>
      <c r="AA874" s="213"/>
      <c r="AB874" s="213"/>
      <c r="AC874" s="213"/>
      <c r="AD874" s="213"/>
      <c r="AE874" s="213"/>
      <c r="AF874" s="213"/>
      <c r="AG874" s="213" t="s">
        <v>1929</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c r="A875" s="239">
        <v>703</v>
      </c>
      <c r="B875" s="240" t="s">
        <v>1952</v>
      </c>
      <c r="C875" s="252" t="s">
        <v>1953</v>
      </c>
      <c r="D875" s="241" t="s">
        <v>300</v>
      </c>
      <c r="E875" s="242">
        <v>0</v>
      </c>
      <c r="F875" s="243"/>
      <c r="G875" s="244">
        <f>ROUND(E875*F875,2)</f>
        <v>0</v>
      </c>
      <c r="H875" s="243"/>
      <c r="I875" s="244">
        <f>ROUND(E875*H875,2)</f>
        <v>0</v>
      </c>
      <c r="J875" s="243"/>
      <c r="K875" s="244">
        <f>ROUND(E875*J875,2)</f>
        <v>0</v>
      </c>
      <c r="L875" s="244">
        <v>21</v>
      </c>
      <c r="M875" s="244">
        <f>G875*(1+L875/100)</f>
        <v>0</v>
      </c>
      <c r="N875" s="244">
        <v>0</v>
      </c>
      <c r="O875" s="244">
        <f>ROUND(E875*N875,2)</f>
        <v>0</v>
      </c>
      <c r="P875" s="244">
        <v>0</v>
      </c>
      <c r="Q875" s="244">
        <f>ROUND(E875*P875,2)</f>
        <v>0</v>
      </c>
      <c r="R875" s="244"/>
      <c r="S875" s="244" t="s">
        <v>400</v>
      </c>
      <c r="T875" s="245" t="s">
        <v>401</v>
      </c>
      <c r="U875" s="222">
        <v>0</v>
      </c>
      <c r="V875" s="222">
        <f>ROUND(E875*U875,2)</f>
        <v>0</v>
      </c>
      <c r="W875" s="222"/>
      <c r="X875" s="222" t="s">
        <v>193</v>
      </c>
      <c r="Y875" s="213"/>
      <c r="Z875" s="213"/>
      <c r="AA875" s="213"/>
      <c r="AB875" s="213"/>
      <c r="AC875" s="213"/>
      <c r="AD875" s="213"/>
      <c r="AE875" s="213"/>
      <c r="AF875" s="213"/>
      <c r="AG875" s="213" t="s">
        <v>1929</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1">
      <c r="A876" s="239">
        <v>704</v>
      </c>
      <c r="B876" s="240" t="s">
        <v>1954</v>
      </c>
      <c r="C876" s="252" t="s">
        <v>1955</v>
      </c>
      <c r="D876" s="241" t="s">
        <v>300</v>
      </c>
      <c r="E876" s="242">
        <v>0</v>
      </c>
      <c r="F876" s="243"/>
      <c r="G876" s="244">
        <f>ROUND(E876*F876,2)</f>
        <v>0</v>
      </c>
      <c r="H876" s="243"/>
      <c r="I876" s="244">
        <f>ROUND(E876*H876,2)</f>
        <v>0</v>
      </c>
      <c r="J876" s="243"/>
      <c r="K876" s="244">
        <f>ROUND(E876*J876,2)</f>
        <v>0</v>
      </c>
      <c r="L876" s="244">
        <v>21</v>
      </c>
      <c r="M876" s="244">
        <f>G876*(1+L876/100)</f>
        <v>0</v>
      </c>
      <c r="N876" s="244">
        <v>0</v>
      </c>
      <c r="O876" s="244">
        <f>ROUND(E876*N876,2)</f>
        <v>0</v>
      </c>
      <c r="P876" s="244">
        <v>0</v>
      </c>
      <c r="Q876" s="244">
        <f>ROUND(E876*P876,2)</f>
        <v>0</v>
      </c>
      <c r="R876" s="244"/>
      <c r="S876" s="244" t="s">
        <v>400</v>
      </c>
      <c r="T876" s="245" t="s">
        <v>401</v>
      </c>
      <c r="U876" s="222">
        <v>0</v>
      </c>
      <c r="V876" s="222">
        <f>ROUND(E876*U876,2)</f>
        <v>0</v>
      </c>
      <c r="W876" s="222"/>
      <c r="X876" s="222" t="s">
        <v>193</v>
      </c>
      <c r="Y876" s="213"/>
      <c r="Z876" s="213"/>
      <c r="AA876" s="213"/>
      <c r="AB876" s="213"/>
      <c r="AC876" s="213"/>
      <c r="AD876" s="213"/>
      <c r="AE876" s="213"/>
      <c r="AF876" s="213"/>
      <c r="AG876" s="213" t="s">
        <v>1929</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1">
      <c r="A877" s="239">
        <v>705</v>
      </c>
      <c r="B877" s="240" t="s">
        <v>1956</v>
      </c>
      <c r="C877" s="252" t="s">
        <v>1957</v>
      </c>
      <c r="D877" s="241" t="s">
        <v>625</v>
      </c>
      <c r="E877" s="242">
        <v>0</v>
      </c>
      <c r="F877" s="243"/>
      <c r="G877" s="244">
        <f>ROUND(E877*F877,2)</f>
        <v>0</v>
      </c>
      <c r="H877" s="243"/>
      <c r="I877" s="244">
        <f>ROUND(E877*H877,2)</f>
        <v>0</v>
      </c>
      <c r="J877" s="243"/>
      <c r="K877" s="244">
        <f>ROUND(E877*J877,2)</f>
        <v>0</v>
      </c>
      <c r="L877" s="244">
        <v>21</v>
      </c>
      <c r="M877" s="244">
        <f>G877*(1+L877/100)</f>
        <v>0</v>
      </c>
      <c r="N877" s="244">
        <v>0</v>
      </c>
      <c r="O877" s="244">
        <f>ROUND(E877*N877,2)</f>
        <v>0</v>
      </c>
      <c r="P877" s="244">
        <v>0</v>
      </c>
      <c r="Q877" s="244">
        <f>ROUND(E877*P877,2)</f>
        <v>0</v>
      </c>
      <c r="R877" s="244"/>
      <c r="S877" s="244" t="s">
        <v>400</v>
      </c>
      <c r="T877" s="245" t="s">
        <v>401</v>
      </c>
      <c r="U877" s="222">
        <v>0</v>
      </c>
      <c r="V877" s="222">
        <f>ROUND(E877*U877,2)</f>
        <v>0</v>
      </c>
      <c r="W877" s="222"/>
      <c r="X877" s="222" t="s">
        <v>193</v>
      </c>
      <c r="Y877" s="213"/>
      <c r="Z877" s="213"/>
      <c r="AA877" s="213"/>
      <c r="AB877" s="213"/>
      <c r="AC877" s="213"/>
      <c r="AD877" s="213"/>
      <c r="AE877" s="213"/>
      <c r="AF877" s="213"/>
      <c r="AG877" s="213" t="s">
        <v>1929</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c r="A878" s="224" t="s">
        <v>185</v>
      </c>
      <c r="B878" s="225" t="s">
        <v>147</v>
      </c>
      <c r="C878" s="249" t="s">
        <v>148</v>
      </c>
      <c r="D878" s="226"/>
      <c r="E878" s="227"/>
      <c r="F878" s="228"/>
      <c r="G878" s="228">
        <f>SUMIF(AG879:AG945,"&lt;&gt;NOR",G879:G945)</f>
        <v>0</v>
      </c>
      <c r="H878" s="228"/>
      <c r="I878" s="228">
        <f>SUM(I879:I945)</f>
        <v>0</v>
      </c>
      <c r="J878" s="228"/>
      <c r="K878" s="228">
        <f>SUM(K879:K945)</f>
        <v>0</v>
      </c>
      <c r="L878" s="228"/>
      <c r="M878" s="228">
        <f>SUM(M879:M945)</f>
        <v>0</v>
      </c>
      <c r="N878" s="228"/>
      <c r="O878" s="228">
        <f>SUM(O879:O945)</f>
        <v>0</v>
      </c>
      <c r="P878" s="228"/>
      <c r="Q878" s="228">
        <f>SUM(Q879:Q945)</f>
        <v>0</v>
      </c>
      <c r="R878" s="228"/>
      <c r="S878" s="228"/>
      <c r="T878" s="229"/>
      <c r="U878" s="223"/>
      <c r="V878" s="223">
        <f>SUM(V879:V945)</f>
        <v>0</v>
      </c>
      <c r="W878" s="223"/>
      <c r="X878" s="223"/>
      <c r="AG878" t="s">
        <v>186</v>
      </c>
    </row>
    <row r="879" spans="1:60" outlineLevel="1">
      <c r="A879" s="239">
        <v>706</v>
      </c>
      <c r="B879" s="240" t="s">
        <v>1958</v>
      </c>
      <c r="C879" s="252" t="s">
        <v>1959</v>
      </c>
      <c r="D879" s="241" t="s">
        <v>300</v>
      </c>
      <c r="E879" s="242">
        <v>1</v>
      </c>
      <c r="F879" s="243"/>
      <c r="G879" s="244">
        <f>ROUND(E879*F879,2)</f>
        <v>0</v>
      </c>
      <c r="H879" s="243"/>
      <c r="I879" s="244">
        <f>ROUND(E879*H879,2)</f>
        <v>0</v>
      </c>
      <c r="J879" s="243"/>
      <c r="K879" s="244">
        <f>ROUND(E879*J879,2)</f>
        <v>0</v>
      </c>
      <c r="L879" s="244">
        <v>21</v>
      </c>
      <c r="M879" s="244">
        <f>G879*(1+L879/100)</f>
        <v>0</v>
      </c>
      <c r="N879" s="244">
        <v>0</v>
      </c>
      <c r="O879" s="244">
        <f>ROUND(E879*N879,2)</f>
        <v>0</v>
      </c>
      <c r="P879" s="244">
        <v>0</v>
      </c>
      <c r="Q879" s="244">
        <f>ROUND(E879*P879,2)</f>
        <v>0</v>
      </c>
      <c r="R879" s="244"/>
      <c r="S879" s="244" t="s">
        <v>400</v>
      </c>
      <c r="T879" s="245" t="s">
        <v>401</v>
      </c>
      <c r="U879" s="222">
        <v>0</v>
      </c>
      <c r="V879" s="222">
        <f>ROUND(E879*U879,2)</f>
        <v>0</v>
      </c>
      <c r="W879" s="222"/>
      <c r="X879" s="222" t="s">
        <v>193</v>
      </c>
      <c r="Y879" s="213"/>
      <c r="Z879" s="213"/>
      <c r="AA879" s="213"/>
      <c r="AB879" s="213"/>
      <c r="AC879" s="213"/>
      <c r="AD879" s="213"/>
      <c r="AE879" s="213"/>
      <c r="AF879" s="213"/>
      <c r="AG879" s="213" t="s">
        <v>1929</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1">
      <c r="A880" s="239">
        <v>707</v>
      </c>
      <c r="B880" s="240" t="s">
        <v>1960</v>
      </c>
      <c r="C880" s="252" t="s">
        <v>1961</v>
      </c>
      <c r="D880" s="241" t="s">
        <v>300</v>
      </c>
      <c r="E880" s="242">
        <v>4</v>
      </c>
      <c r="F880" s="243"/>
      <c r="G880" s="244">
        <f>ROUND(E880*F880,2)</f>
        <v>0</v>
      </c>
      <c r="H880" s="243"/>
      <c r="I880" s="244">
        <f>ROUND(E880*H880,2)</f>
        <v>0</v>
      </c>
      <c r="J880" s="243"/>
      <c r="K880" s="244">
        <f>ROUND(E880*J880,2)</f>
        <v>0</v>
      </c>
      <c r="L880" s="244">
        <v>21</v>
      </c>
      <c r="M880" s="244">
        <f>G880*(1+L880/100)</f>
        <v>0</v>
      </c>
      <c r="N880" s="244">
        <v>0</v>
      </c>
      <c r="O880" s="244">
        <f>ROUND(E880*N880,2)</f>
        <v>0</v>
      </c>
      <c r="P880" s="244">
        <v>0</v>
      </c>
      <c r="Q880" s="244">
        <f>ROUND(E880*P880,2)</f>
        <v>0</v>
      </c>
      <c r="R880" s="244"/>
      <c r="S880" s="244" t="s">
        <v>400</v>
      </c>
      <c r="T880" s="245" t="s">
        <v>401</v>
      </c>
      <c r="U880" s="222">
        <v>0</v>
      </c>
      <c r="V880" s="222">
        <f>ROUND(E880*U880,2)</f>
        <v>0</v>
      </c>
      <c r="W880" s="222"/>
      <c r="X880" s="222" t="s">
        <v>193</v>
      </c>
      <c r="Y880" s="213"/>
      <c r="Z880" s="213"/>
      <c r="AA880" s="213"/>
      <c r="AB880" s="213"/>
      <c r="AC880" s="213"/>
      <c r="AD880" s="213"/>
      <c r="AE880" s="213"/>
      <c r="AF880" s="213"/>
      <c r="AG880" s="213" t="s">
        <v>1929</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1">
      <c r="A881" s="239">
        <v>708</v>
      </c>
      <c r="B881" s="240" t="s">
        <v>1962</v>
      </c>
      <c r="C881" s="252" t="s">
        <v>1963</v>
      </c>
      <c r="D881" s="241" t="s">
        <v>625</v>
      </c>
      <c r="E881" s="242">
        <v>2</v>
      </c>
      <c r="F881" s="243"/>
      <c r="G881" s="244">
        <f>ROUND(E881*F881,2)</f>
        <v>0</v>
      </c>
      <c r="H881" s="243"/>
      <c r="I881" s="244">
        <f>ROUND(E881*H881,2)</f>
        <v>0</v>
      </c>
      <c r="J881" s="243"/>
      <c r="K881" s="244">
        <f>ROUND(E881*J881,2)</f>
        <v>0</v>
      </c>
      <c r="L881" s="244">
        <v>21</v>
      </c>
      <c r="M881" s="244">
        <f>G881*(1+L881/100)</f>
        <v>0</v>
      </c>
      <c r="N881" s="244">
        <v>0</v>
      </c>
      <c r="O881" s="244">
        <f>ROUND(E881*N881,2)</f>
        <v>0</v>
      </c>
      <c r="P881" s="244">
        <v>0</v>
      </c>
      <c r="Q881" s="244">
        <f>ROUND(E881*P881,2)</f>
        <v>0</v>
      </c>
      <c r="R881" s="244"/>
      <c r="S881" s="244" t="s">
        <v>400</v>
      </c>
      <c r="T881" s="245" t="s">
        <v>401</v>
      </c>
      <c r="U881" s="222">
        <v>0</v>
      </c>
      <c r="V881" s="222">
        <f>ROUND(E881*U881,2)</f>
        <v>0</v>
      </c>
      <c r="W881" s="222"/>
      <c r="X881" s="222" t="s">
        <v>193</v>
      </c>
      <c r="Y881" s="213"/>
      <c r="Z881" s="213"/>
      <c r="AA881" s="213"/>
      <c r="AB881" s="213"/>
      <c r="AC881" s="213"/>
      <c r="AD881" s="213"/>
      <c r="AE881" s="213"/>
      <c r="AF881" s="213"/>
      <c r="AG881" s="213" t="s">
        <v>1929</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1">
      <c r="A882" s="239">
        <v>709</v>
      </c>
      <c r="B882" s="240" t="s">
        <v>1964</v>
      </c>
      <c r="C882" s="252" t="s">
        <v>1965</v>
      </c>
      <c r="D882" s="241" t="s">
        <v>625</v>
      </c>
      <c r="E882" s="242">
        <v>2</v>
      </c>
      <c r="F882" s="243"/>
      <c r="G882" s="244">
        <f>ROUND(E882*F882,2)</f>
        <v>0</v>
      </c>
      <c r="H882" s="243"/>
      <c r="I882" s="244">
        <f>ROUND(E882*H882,2)</f>
        <v>0</v>
      </c>
      <c r="J882" s="243"/>
      <c r="K882" s="244">
        <f>ROUND(E882*J882,2)</f>
        <v>0</v>
      </c>
      <c r="L882" s="244">
        <v>21</v>
      </c>
      <c r="M882" s="244">
        <f>G882*(1+L882/100)</f>
        <v>0</v>
      </c>
      <c r="N882" s="244">
        <v>0</v>
      </c>
      <c r="O882" s="244">
        <f>ROUND(E882*N882,2)</f>
        <v>0</v>
      </c>
      <c r="P882" s="244">
        <v>0</v>
      </c>
      <c r="Q882" s="244">
        <f>ROUND(E882*P882,2)</f>
        <v>0</v>
      </c>
      <c r="R882" s="244"/>
      <c r="S882" s="244" t="s">
        <v>400</v>
      </c>
      <c r="T882" s="245" t="s">
        <v>401</v>
      </c>
      <c r="U882" s="222">
        <v>0</v>
      </c>
      <c r="V882" s="222">
        <f>ROUND(E882*U882,2)</f>
        <v>0</v>
      </c>
      <c r="W882" s="222"/>
      <c r="X882" s="222" t="s">
        <v>193</v>
      </c>
      <c r="Y882" s="213"/>
      <c r="Z882" s="213"/>
      <c r="AA882" s="213"/>
      <c r="AB882" s="213"/>
      <c r="AC882" s="213"/>
      <c r="AD882" s="213"/>
      <c r="AE882" s="213"/>
      <c r="AF882" s="213"/>
      <c r="AG882" s="213" t="s">
        <v>1929</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1">
      <c r="A883" s="239">
        <v>710</v>
      </c>
      <c r="B883" s="240" t="s">
        <v>1966</v>
      </c>
      <c r="C883" s="252" t="s">
        <v>1967</v>
      </c>
      <c r="D883" s="241" t="s">
        <v>625</v>
      </c>
      <c r="E883" s="242">
        <v>1</v>
      </c>
      <c r="F883" s="243"/>
      <c r="G883" s="244">
        <f>ROUND(E883*F883,2)</f>
        <v>0</v>
      </c>
      <c r="H883" s="243"/>
      <c r="I883" s="244">
        <f>ROUND(E883*H883,2)</f>
        <v>0</v>
      </c>
      <c r="J883" s="243"/>
      <c r="K883" s="244">
        <f>ROUND(E883*J883,2)</f>
        <v>0</v>
      </c>
      <c r="L883" s="244">
        <v>21</v>
      </c>
      <c r="M883" s="244">
        <f>G883*(1+L883/100)</f>
        <v>0</v>
      </c>
      <c r="N883" s="244">
        <v>0</v>
      </c>
      <c r="O883" s="244">
        <f>ROUND(E883*N883,2)</f>
        <v>0</v>
      </c>
      <c r="P883" s="244">
        <v>0</v>
      </c>
      <c r="Q883" s="244">
        <f>ROUND(E883*P883,2)</f>
        <v>0</v>
      </c>
      <c r="R883" s="244"/>
      <c r="S883" s="244" t="s">
        <v>400</v>
      </c>
      <c r="T883" s="245" t="s">
        <v>401</v>
      </c>
      <c r="U883" s="222">
        <v>0</v>
      </c>
      <c r="V883" s="222">
        <f>ROUND(E883*U883,2)</f>
        <v>0</v>
      </c>
      <c r="W883" s="222"/>
      <c r="X883" s="222" t="s">
        <v>193</v>
      </c>
      <c r="Y883" s="213"/>
      <c r="Z883" s="213"/>
      <c r="AA883" s="213"/>
      <c r="AB883" s="213"/>
      <c r="AC883" s="213"/>
      <c r="AD883" s="213"/>
      <c r="AE883" s="213"/>
      <c r="AF883" s="213"/>
      <c r="AG883" s="213" t="s">
        <v>1929</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39">
        <v>711</v>
      </c>
      <c r="B884" s="240" t="s">
        <v>1968</v>
      </c>
      <c r="C884" s="252" t="s">
        <v>1969</v>
      </c>
      <c r="D884" s="241" t="s">
        <v>625</v>
      </c>
      <c r="E884" s="242">
        <v>2</v>
      </c>
      <c r="F884" s="243"/>
      <c r="G884" s="244">
        <f>ROUND(E884*F884,2)</f>
        <v>0</v>
      </c>
      <c r="H884" s="243"/>
      <c r="I884" s="244">
        <f>ROUND(E884*H884,2)</f>
        <v>0</v>
      </c>
      <c r="J884" s="243"/>
      <c r="K884" s="244">
        <f>ROUND(E884*J884,2)</f>
        <v>0</v>
      </c>
      <c r="L884" s="244">
        <v>21</v>
      </c>
      <c r="M884" s="244">
        <f>G884*(1+L884/100)</f>
        <v>0</v>
      </c>
      <c r="N884" s="244">
        <v>0</v>
      </c>
      <c r="O884" s="244">
        <f>ROUND(E884*N884,2)</f>
        <v>0</v>
      </c>
      <c r="P884" s="244">
        <v>0</v>
      </c>
      <c r="Q884" s="244">
        <f>ROUND(E884*P884,2)</f>
        <v>0</v>
      </c>
      <c r="R884" s="244"/>
      <c r="S884" s="244" t="s">
        <v>400</v>
      </c>
      <c r="T884" s="245" t="s">
        <v>401</v>
      </c>
      <c r="U884" s="222">
        <v>0</v>
      </c>
      <c r="V884" s="222">
        <f>ROUND(E884*U884,2)</f>
        <v>0</v>
      </c>
      <c r="W884" s="222"/>
      <c r="X884" s="222" t="s">
        <v>193</v>
      </c>
      <c r="Y884" s="213"/>
      <c r="Z884" s="213"/>
      <c r="AA884" s="213"/>
      <c r="AB884" s="213"/>
      <c r="AC884" s="213"/>
      <c r="AD884" s="213"/>
      <c r="AE884" s="213"/>
      <c r="AF884" s="213"/>
      <c r="AG884" s="213" t="s">
        <v>1929</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1">
      <c r="A885" s="239">
        <v>712</v>
      </c>
      <c r="B885" s="240" t="s">
        <v>1970</v>
      </c>
      <c r="C885" s="252" t="s">
        <v>1971</v>
      </c>
      <c r="D885" s="241" t="s">
        <v>300</v>
      </c>
      <c r="E885" s="242">
        <v>1</v>
      </c>
      <c r="F885" s="243"/>
      <c r="G885" s="244">
        <f>ROUND(E885*F885,2)</f>
        <v>0</v>
      </c>
      <c r="H885" s="243"/>
      <c r="I885" s="244">
        <f>ROUND(E885*H885,2)</f>
        <v>0</v>
      </c>
      <c r="J885" s="243"/>
      <c r="K885" s="244">
        <f>ROUND(E885*J885,2)</f>
        <v>0</v>
      </c>
      <c r="L885" s="244">
        <v>21</v>
      </c>
      <c r="M885" s="244">
        <f>G885*(1+L885/100)</f>
        <v>0</v>
      </c>
      <c r="N885" s="244">
        <v>0</v>
      </c>
      <c r="O885" s="244">
        <f>ROUND(E885*N885,2)</f>
        <v>0</v>
      </c>
      <c r="P885" s="244">
        <v>0</v>
      </c>
      <c r="Q885" s="244">
        <f>ROUND(E885*P885,2)</f>
        <v>0</v>
      </c>
      <c r="R885" s="244"/>
      <c r="S885" s="244" t="s">
        <v>400</v>
      </c>
      <c r="T885" s="245" t="s">
        <v>401</v>
      </c>
      <c r="U885" s="222">
        <v>0</v>
      </c>
      <c r="V885" s="222">
        <f>ROUND(E885*U885,2)</f>
        <v>0</v>
      </c>
      <c r="W885" s="222"/>
      <c r="X885" s="222" t="s">
        <v>193</v>
      </c>
      <c r="Y885" s="213"/>
      <c r="Z885" s="213"/>
      <c r="AA885" s="213"/>
      <c r="AB885" s="213"/>
      <c r="AC885" s="213"/>
      <c r="AD885" s="213"/>
      <c r="AE885" s="213"/>
      <c r="AF885" s="213"/>
      <c r="AG885" s="213" t="s">
        <v>1929</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1">
      <c r="A886" s="239">
        <v>713</v>
      </c>
      <c r="B886" s="240" t="s">
        <v>1972</v>
      </c>
      <c r="C886" s="252" t="s">
        <v>1973</v>
      </c>
      <c r="D886" s="241" t="s">
        <v>300</v>
      </c>
      <c r="E886" s="242">
        <v>332</v>
      </c>
      <c r="F886" s="243"/>
      <c r="G886" s="244">
        <f>ROUND(E886*F886,2)</f>
        <v>0</v>
      </c>
      <c r="H886" s="243"/>
      <c r="I886" s="244">
        <f>ROUND(E886*H886,2)</f>
        <v>0</v>
      </c>
      <c r="J886" s="243"/>
      <c r="K886" s="244">
        <f>ROUND(E886*J886,2)</f>
        <v>0</v>
      </c>
      <c r="L886" s="244">
        <v>21</v>
      </c>
      <c r="M886" s="244">
        <f>G886*(1+L886/100)</f>
        <v>0</v>
      </c>
      <c r="N886" s="244">
        <v>0</v>
      </c>
      <c r="O886" s="244">
        <f>ROUND(E886*N886,2)</f>
        <v>0</v>
      </c>
      <c r="P886" s="244">
        <v>0</v>
      </c>
      <c r="Q886" s="244">
        <f>ROUND(E886*P886,2)</f>
        <v>0</v>
      </c>
      <c r="R886" s="244"/>
      <c r="S886" s="244" t="s">
        <v>400</v>
      </c>
      <c r="T886" s="245" t="s">
        <v>401</v>
      </c>
      <c r="U886" s="222">
        <v>0</v>
      </c>
      <c r="V886" s="222">
        <f>ROUND(E886*U886,2)</f>
        <v>0</v>
      </c>
      <c r="W886" s="222"/>
      <c r="X886" s="222" t="s">
        <v>193</v>
      </c>
      <c r="Y886" s="213"/>
      <c r="Z886" s="213"/>
      <c r="AA886" s="213"/>
      <c r="AB886" s="213"/>
      <c r="AC886" s="213"/>
      <c r="AD886" s="213"/>
      <c r="AE886" s="213"/>
      <c r="AF886" s="213"/>
      <c r="AG886" s="213" t="s">
        <v>1929</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c r="A887" s="239">
        <v>714</v>
      </c>
      <c r="B887" s="240" t="s">
        <v>1974</v>
      </c>
      <c r="C887" s="252" t="s">
        <v>1975</v>
      </c>
      <c r="D887" s="241" t="s">
        <v>625</v>
      </c>
      <c r="E887" s="242">
        <v>6</v>
      </c>
      <c r="F887" s="243"/>
      <c r="G887" s="244">
        <f>ROUND(E887*F887,2)</f>
        <v>0</v>
      </c>
      <c r="H887" s="243"/>
      <c r="I887" s="244">
        <f>ROUND(E887*H887,2)</f>
        <v>0</v>
      </c>
      <c r="J887" s="243"/>
      <c r="K887" s="244">
        <f>ROUND(E887*J887,2)</f>
        <v>0</v>
      </c>
      <c r="L887" s="244">
        <v>21</v>
      </c>
      <c r="M887" s="244">
        <f>G887*(1+L887/100)</f>
        <v>0</v>
      </c>
      <c r="N887" s="244">
        <v>0</v>
      </c>
      <c r="O887" s="244">
        <f>ROUND(E887*N887,2)</f>
        <v>0</v>
      </c>
      <c r="P887" s="244">
        <v>0</v>
      </c>
      <c r="Q887" s="244">
        <f>ROUND(E887*P887,2)</f>
        <v>0</v>
      </c>
      <c r="R887" s="244"/>
      <c r="S887" s="244" t="s">
        <v>400</v>
      </c>
      <c r="T887" s="245" t="s">
        <v>401</v>
      </c>
      <c r="U887" s="222">
        <v>0</v>
      </c>
      <c r="V887" s="222">
        <f>ROUND(E887*U887,2)</f>
        <v>0</v>
      </c>
      <c r="W887" s="222"/>
      <c r="X887" s="222" t="s">
        <v>193</v>
      </c>
      <c r="Y887" s="213"/>
      <c r="Z887" s="213"/>
      <c r="AA887" s="213"/>
      <c r="AB887" s="213"/>
      <c r="AC887" s="213"/>
      <c r="AD887" s="213"/>
      <c r="AE887" s="213"/>
      <c r="AF887" s="213"/>
      <c r="AG887" s="213" t="s">
        <v>1929</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1">
      <c r="A888" s="239">
        <v>715</v>
      </c>
      <c r="B888" s="240" t="s">
        <v>1976</v>
      </c>
      <c r="C888" s="252" t="s">
        <v>1977</v>
      </c>
      <c r="D888" s="241" t="s">
        <v>625</v>
      </c>
      <c r="E888" s="242">
        <v>2</v>
      </c>
      <c r="F888" s="243"/>
      <c r="G888" s="244">
        <f>ROUND(E888*F888,2)</f>
        <v>0</v>
      </c>
      <c r="H888" s="243"/>
      <c r="I888" s="244">
        <f>ROUND(E888*H888,2)</f>
        <v>0</v>
      </c>
      <c r="J888" s="243"/>
      <c r="K888" s="244">
        <f>ROUND(E888*J888,2)</f>
        <v>0</v>
      </c>
      <c r="L888" s="244">
        <v>21</v>
      </c>
      <c r="M888" s="244">
        <f>G888*(1+L888/100)</f>
        <v>0</v>
      </c>
      <c r="N888" s="244">
        <v>0</v>
      </c>
      <c r="O888" s="244">
        <f>ROUND(E888*N888,2)</f>
        <v>0</v>
      </c>
      <c r="P888" s="244">
        <v>0</v>
      </c>
      <c r="Q888" s="244">
        <f>ROUND(E888*P888,2)</f>
        <v>0</v>
      </c>
      <c r="R888" s="244"/>
      <c r="S888" s="244" t="s">
        <v>400</v>
      </c>
      <c r="T888" s="245" t="s">
        <v>401</v>
      </c>
      <c r="U888" s="222">
        <v>0</v>
      </c>
      <c r="V888" s="222">
        <f>ROUND(E888*U888,2)</f>
        <v>0</v>
      </c>
      <c r="W888" s="222"/>
      <c r="X888" s="222" t="s">
        <v>193</v>
      </c>
      <c r="Y888" s="213"/>
      <c r="Z888" s="213"/>
      <c r="AA888" s="213"/>
      <c r="AB888" s="213"/>
      <c r="AC888" s="213"/>
      <c r="AD888" s="213"/>
      <c r="AE888" s="213"/>
      <c r="AF888" s="213"/>
      <c r="AG888" s="213" t="s">
        <v>1929</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1">
      <c r="A889" s="239">
        <v>716</v>
      </c>
      <c r="B889" s="240" t="s">
        <v>1978</v>
      </c>
      <c r="C889" s="252" t="s">
        <v>1979</v>
      </c>
      <c r="D889" s="241" t="s">
        <v>300</v>
      </c>
      <c r="E889" s="242">
        <v>1</v>
      </c>
      <c r="F889" s="243"/>
      <c r="G889" s="244">
        <f>ROUND(E889*F889,2)</f>
        <v>0</v>
      </c>
      <c r="H889" s="243"/>
      <c r="I889" s="244">
        <f>ROUND(E889*H889,2)</f>
        <v>0</v>
      </c>
      <c r="J889" s="243"/>
      <c r="K889" s="244">
        <f>ROUND(E889*J889,2)</f>
        <v>0</v>
      </c>
      <c r="L889" s="244">
        <v>21</v>
      </c>
      <c r="M889" s="244">
        <f>G889*(1+L889/100)</f>
        <v>0</v>
      </c>
      <c r="N889" s="244">
        <v>0</v>
      </c>
      <c r="O889" s="244">
        <f>ROUND(E889*N889,2)</f>
        <v>0</v>
      </c>
      <c r="P889" s="244">
        <v>0</v>
      </c>
      <c r="Q889" s="244">
        <f>ROUND(E889*P889,2)</f>
        <v>0</v>
      </c>
      <c r="R889" s="244"/>
      <c r="S889" s="244" t="s">
        <v>400</v>
      </c>
      <c r="T889" s="245" t="s">
        <v>401</v>
      </c>
      <c r="U889" s="222">
        <v>0</v>
      </c>
      <c r="V889" s="222">
        <f>ROUND(E889*U889,2)</f>
        <v>0</v>
      </c>
      <c r="W889" s="222"/>
      <c r="X889" s="222" t="s">
        <v>193</v>
      </c>
      <c r="Y889" s="213"/>
      <c r="Z889" s="213"/>
      <c r="AA889" s="213"/>
      <c r="AB889" s="213"/>
      <c r="AC889" s="213"/>
      <c r="AD889" s="213"/>
      <c r="AE889" s="213"/>
      <c r="AF889" s="213"/>
      <c r="AG889" s="213" t="s">
        <v>1929</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1">
      <c r="A890" s="239">
        <v>717</v>
      </c>
      <c r="B890" s="240" t="s">
        <v>1980</v>
      </c>
      <c r="C890" s="252" t="s">
        <v>1981</v>
      </c>
      <c r="D890" s="241" t="s">
        <v>300</v>
      </c>
      <c r="E890" s="242">
        <v>1</v>
      </c>
      <c r="F890" s="243"/>
      <c r="G890" s="244">
        <f>ROUND(E890*F890,2)</f>
        <v>0</v>
      </c>
      <c r="H890" s="243"/>
      <c r="I890" s="244">
        <f>ROUND(E890*H890,2)</f>
        <v>0</v>
      </c>
      <c r="J890" s="243"/>
      <c r="K890" s="244">
        <f>ROUND(E890*J890,2)</f>
        <v>0</v>
      </c>
      <c r="L890" s="244">
        <v>21</v>
      </c>
      <c r="M890" s="244">
        <f>G890*(1+L890/100)</f>
        <v>0</v>
      </c>
      <c r="N890" s="244">
        <v>0</v>
      </c>
      <c r="O890" s="244">
        <f>ROUND(E890*N890,2)</f>
        <v>0</v>
      </c>
      <c r="P890" s="244">
        <v>0</v>
      </c>
      <c r="Q890" s="244">
        <f>ROUND(E890*P890,2)</f>
        <v>0</v>
      </c>
      <c r="R890" s="244"/>
      <c r="S890" s="244" t="s">
        <v>400</v>
      </c>
      <c r="T890" s="245" t="s">
        <v>401</v>
      </c>
      <c r="U890" s="222">
        <v>0</v>
      </c>
      <c r="V890" s="222">
        <f>ROUND(E890*U890,2)</f>
        <v>0</v>
      </c>
      <c r="W890" s="222"/>
      <c r="X890" s="222" t="s">
        <v>193</v>
      </c>
      <c r="Y890" s="213"/>
      <c r="Z890" s="213"/>
      <c r="AA890" s="213"/>
      <c r="AB890" s="213"/>
      <c r="AC890" s="213"/>
      <c r="AD890" s="213"/>
      <c r="AE890" s="213"/>
      <c r="AF890" s="213"/>
      <c r="AG890" s="213" t="s">
        <v>1929</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c r="A891" s="239">
        <v>718</v>
      </c>
      <c r="B891" s="240" t="s">
        <v>1982</v>
      </c>
      <c r="C891" s="252" t="s">
        <v>1983</v>
      </c>
      <c r="D891" s="241" t="s">
        <v>300</v>
      </c>
      <c r="E891" s="242">
        <v>4</v>
      </c>
      <c r="F891" s="243"/>
      <c r="G891" s="244">
        <f>ROUND(E891*F891,2)</f>
        <v>0</v>
      </c>
      <c r="H891" s="243"/>
      <c r="I891" s="244">
        <f>ROUND(E891*H891,2)</f>
        <v>0</v>
      </c>
      <c r="J891" s="243"/>
      <c r="K891" s="244">
        <f>ROUND(E891*J891,2)</f>
        <v>0</v>
      </c>
      <c r="L891" s="244">
        <v>21</v>
      </c>
      <c r="M891" s="244">
        <f>G891*(1+L891/100)</f>
        <v>0</v>
      </c>
      <c r="N891" s="244">
        <v>0</v>
      </c>
      <c r="O891" s="244">
        <f>ROUND(E891*N891,2)</f>
        <v>0</v>
      </c>
      <c r="P891" s="244">
        <v>0</v>
      </c>
      <c r="Q891" s="244">
        <f>ROUND(E891*P891,2)</f>
        <v>0</v>
      </c>
      <c r="R891" s="244"/>
      <c r="S891" s="244" t="s">
        <v>400</v>
      </c>
      <c r="T891" s="245" t="s">
        <v>401</v>
      </c>
      <c r="U891" s="222">
        <v>0</v>
      </c>
      <c r="V891" s="222">
        <f>ROUND(E891*U891,2)</f>
        <v>0</v>
      </c>
      <c r="W891" s="222"/>
      <c r="X891" s="222" t="s">
        <v>193</v>
      </c>
      <c r="Y891" s="213"/>
      <c r="Z891" s="213"/>
      <c r="AA891" s="213"/>
      <c r="AB891" s="213"/>
      <c r="AC891" s="213"/>
      <c r="AD891" s="213"/>
      <c r="AE891" s="213"/>
      <c r="AF891" s="213"/>
      <c r="AG891" s="213" t="s">
        <v>1929</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c r="A892" s="239">
        <v>719</v>
      </c>
      <c r="B892" s="240" t="s">
        <v>1984</v>
      </c>
      <c r="C892" s="252" t="s">
        <v>1985</v>
      </c>
      <c r="D892" s="241" t="s">
        <v>300</v>
      </c>
      <c r="E892" s="242">
        <v>2</v>
      </c>
      <c r="F892" s="243"/>
      <c r="G892" s="244">
        <f>ROUND(E892*F892,2)</f>
        <v>0</v>
      </c>
      <c r="H892" s="243"/>
      <c r="I892" s="244">
        <f>ROUND(E892*H892,2)</f>
        <v>0</v>
      </c>
      <c r="J892" s="243"/>
      <c r="K892" s="244">
        <f>ROUND(E892*J892,2)</f>
        <v>0</v>
      </c>
      <c r="L892" s="244">
        <v>21</v>
      </c>
      <c r="M892" s="244">
        <f>G892*(1+L892/100)</f>
        <v>0</v>
      </c>
      <c r="N892" s="244">
        <v>0</v>
      </c>
      <c r="O892" s="244">
        <f>ROUND(E892*N892,2)</f>
        <v>0</v>
      </c>
      <c r="P892" s="244">
        <v>0</v>
      </c>
      <c r="Q892" s="244">
        <f>ROUND(E892*P892,2)</f>
        <v>0</v>
      </c>
      <c r="R892" s="244"/>
      <c r="S892" s="244" t="s">
        <v>400</v>
      </c>
      <c r="T892" s="245" t="s">
        <v>401</v>
      </c>
      <c r="U892" s="222">
        <v>0</v>
      </c>
      <c r="V892" s="222">
        <f>ROUND(E892*U892,2)</f>
        <v>0</v>
      </c>
      <c r="W892" s="222"/>
      <c r="X892" s="222" t="s">
        <v>193</v>
      </c>
      <c r="Y892" s="213"/>
      <c r="Z892" s="213"/>
      <c r="AA892" s="213"/>
      <c r="AB892" s="213"/>
      <c r="AC892" s="213"/>
      <c r="AD892" s="213"/>
      <c r="AE892" s="213"/>
      <c r="AF892" s="213"/>
      <c r="AG892" s="213" t="s">
        <v>1929</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1">
      <c r="A893" s="239">
        <v>720</v>
      </c>
      <c r="B893" s="240" t="s">
        <v>1986</v>
      </c>
      <c r="C893" s="252" t="s">
        <v>1987</v>
      </c>
      <c r="D893" s="241" t="s">
        <v>300</v>
      </c>
      <c r="E893" s="242">
        <v>3</v>
      </c>
      <c r="F893" s="243"/>
      <c r="G893" s="244">
        <f>ROUND(E893*F893,2)</f>
        <v>0</v>
      </c>
      <c r="H893" s="243"/>
      <c r="I893" s="244">
        <f>ROUND(E893*H893,2)</f>
        <v>0</v>
      </c>
      <c r="J893" s="243"/>
      <c r="K893" s="244">
        <f>ROUND(E893*J893,2)</f>
        <v>0</v>
      </c>
      <c r="L893" s="244">
        <v>21</v>
      </c>
      <c r="M893" s="244">
        <f>G893*(1+L893/100)</f>
        <v>0</v>
      </c>
      <c r="N893" s="244">
        <v>0</v>
      </c>
      <c r="O893" s="244">
        <f>ROUND(E893*N893,2)</f>
        <v>0</v>
      </c>
      <c r="P893" s="244">
        <v>0</v>
      </c>
      <c r="Q893" s="244">
        <f>ROUND(E893*P893,2)</f>
        <v>0</v>
      </c>
      <c r="R893" s="244"/>
      <c r="S893" s="244" t="s">
        <v>400</v>
      </c>
      <c r="T893" s="245" t="s">
        <v>401</v>
      </c>
      <c r="U893" s="222">
        <v>0</v>
      </c>
      <c r="V893" s="222">
        <f>ROUND(E893*U893,2)</f>
        <v>0</v>
      </c>
      <c r="W893" s="222"/>
      <c r="X893" s="222" t="s">
        <v>193</v>
      </c>
      <c r="Y893" s="213"/>
      <c r="Z893" s="213"/>
      <c r="AA893" s="213"/>
      <c r="AB893" s="213"/>
      <c r="AC893" s="213"/>
      <c r="AD893" s="213"/>
      <c r="AE893" s="213"/>
      <c r="AF893" s="213"/>
      <c r="AG893" s="213" t="s">
        <v>1929</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1">
      <c r="A894" s="239">
        <v>721</v>
      </c>
      <c r="B894" s="240" t="s">
        <v>1988</v>
      </c>
      <c r="C894" s="252" t="s">
        <v>1989</v>
      </c>
      <c r="D894" s="241" t="s">
        <v>300</v>
      </c>
      <c r="E894" s="242">
        <v>5</v>
      </c>
      <c r="F894" s="243"/>
      <c r="G894" s="244">
        <f>ROUND(E894*F894,2)</f>
        <v>0</v>
      </c>
      <c r="H894" s="243"/>
      <c r="I894" s="244">
        <f>ROUND(E894*H894,2)</f>
        <v>0</v>
      </c>
      <c r="J894" s="243"/>
      <c r="K894" s="244">
        <f>ROUND(E894*J894,2)</f>
        <v>0</v>
      </c>
      <c r="L894" s="244">
        <v>21</v>
      </c>
      <c r="M894" s="244">
        <f>G894*(1+L894/100)</f>
        <v>0</v>
      </c>
      <c r="N894" s="244">
        <v>0</v>
      </c>
      <c r="O894" s="244">
        <f>ROUND(E894*N894,2)</f>
        <v>0</v>
      </c>
      <c r="P894" s="244">
        <v>0</v>
      </c>
      <c r="Q894" s="244">
        <f>ROUND(E894*P894,2)</f>
        <v>0</v>
      </c>
      <c r="R894" s="244"/>
      <c r="S894" s="244" t="s">
        <v>400</v>
      </c>
      <c r="T894" s="245" t="s">
        <v>401</v>
      </c>
      <c r="U894" s="222">
        <v>0</v>
      </c>
      <c r="V894" s="222">
        <f>ROUND(E894*U894,2)</f>
        <v>0</v>
      </c>
      <c r="W894" s="222"/>
      <c r="X894" s="222" t="s">
        <v>193</v>
      </c>
      <c r="Y894" s="213"/>
      <c r="Z894" s="213"/>
      <c r="AA894" s="213"/>
      <c r="AB894" s="213"/>
      <c r="AC894" s="213"/>
      <c r="AD894" s="213"/>
      <c r="AE894" s="213"/>
      <c r="AF894" s="213"/>
      <c r="AG894" s="213" t="s">
        <v>1929</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1">
      <c r="A895" s="239">
        <v>722</v>
      </c>
      <c r="B895" s="240" t="s">
        <v>1990</v>
      </c>
      <c r="C895" s="252" t="s">
        <v>1991</v>
      </c>
      <c r="D895" s="241" t="s">
        <v>300</v>
      </c>
      <c r="E895" s="242">
        <v>1</v>
      </c>
      <c r="F895" s="243"/>
      <c r="G895" s="244">
        <f>ROUND(E895*F895,2)</f>
        <v>0</v>
      </c>
      <c r="H895" s="243"/>
      <c r="I895" s="244">
        <f>ROUND(E895*H895,2)</f>
        <v>0</v>
      </c>
      <c r="J895" s="243"/>
      <c r="K895" s="244">
        <f>ROUND(E895*J895,2)</f>
        <v>0</v>
      </c>
      <c r="L895" s="244">
        <v>21</v>
      </c>
      <c r="M895" s="244">
        <f>G895*(1+L895/100)</f>
        <v>0</v>
      </c>
      <c r="N895" s="244">
        <v>0</v>
      </c>
      <c r="O895" s="244">
        <f>ROUND(E895*N895,2)</f>
        <v>0</v>
      </c>
      <c r="P895" s="244">
        <v>0</v>
      </c>
      <c r="Q895" s="244">
        <f>ROUND(E895*P895,2)</f>
        <v>0</v>
      </c>
      <c r="R895" s="244"/>
      <c r="S895" s="244" t="s">
        <v>400</v>
      </c>
      <c r="T895" s="245" t="s">
        <v>401</v>
      </c>
      <c r="U895" s="222">
        <v>0</v>
      </c>
      <c r="V895" s="222">
        <f>ROUND(E895*U895,2)</f>
        <v>0</v>
      </c>
      <c r="W895" s="222"/>
      <c r="X895" s="222" t="s">
        <v>193</v>
      </c>
      <c r="Y895" s="213"/>
      <c r="Z895" s="213"/>
      <c r="AA895" s="213"/>
      <c r="AB895" s="213"/>
      <c r="AC895" s="213"/>
      <c r="AD895" s="213"/>
      <c r="AE895" s="213"/>
      <c r="AF895" s="213"/>
      <c r="AG895" s="213" t="s">
        <v>1929</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1">
      <c r="A896" s="239">
        <v>723</v>
      </c>
      <c r="B896" s="240" t="s">
        <v>1992</v>
      </c>
      <c r="C896" s="252" t="s">
        <v>1993</v>
      </c>
      <c r="D896" s="241" t="s">
        <v>300</v>
      </c>
      <c r="E896" s="242">
        <v>11</v>
      </c>
      <c r="F896" s="243"/>
      <c r="G896" s="244">
        <f>ROUND(E896*F896,2)</f>
        <v>0</v>
      </c>
      <c r="H896" s="243"/>
      <c r="I896" s="244">
        <f>ROUND(E896*H896,2)</f>
        <v>0</v>
      </c>
      <c r="J896" s="243"/>
      <c r="K896" s="244">
        <f>ROUND(E896*J896,2)</f>
        <v>0</v>
      </c>
      <c r="L896" s="244">
        <v>21</v>
      </c>
      <c r="M896" s="244">
        <f>G896*(1+L896/100)</f>
        <v>0</v>
      </c>
      <c r="N896" s="244">
        <v>0</v>
      </c>
      <c r="O896" s="244">
        <f>ROUND(E896*N896,2)</f>
        <v>0</v>
      </c>
      <c r="P896" s="244">
        <v>0</v>
      </c>
      <c r="Q896" s="244">
        <f>ROUND(E896*P896,2)</f>
        <v>0</v>
      </c>
      <c r="R896" s="244"/>
      <c r="S896" s="244" t="s">
        <v>400</v>
      </c>
      <c r="T896" s="245" t="s">
        <v>401</v>
      </c>
      <c r="U896" s="222">
        <v>0</v>
      </c>
      <c r="V896" s="222">
        <f>ROUND(E896*U896,2)</f>
        <v>0</v>
      </c>
      <c r="W896" s="222"/>
      <c r="X896" s="222" t="s">
        <v>193</v>
      </c>
      <c r="Y896" s="213"/>
      <c r="Z896" s="213"/>
      <c r="AA896" s="213"/>
      <c r="AB896" s="213"/>
      <c r="AC896" s="213"/>
      <c r="AD896" s="213"/>
      <c r="AE896" s="213"/>
      <c r="AF896" s="213"/>
      <c r="AG896" s="213" t="s">
        <v>1929</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1">
      <c r="A897" s="239">
        <v>724</v>
      </c>
      <c r="B897" s="240" t="s">
        <v>1994</v>
      </c>
      <c r="C897" s="252" t="s">
        <v>1995</v>
      </c>
      <c r="D897" s="241" t="s">
        <v>300</v>
      </c>
      <c r="E897" s="242">
        <v>2</v>
      </c>
      <c r="F897" s="243"/>
      <c r="G897" s="244">
        <f>ROUND(E897*F897,2)</f>
        <v>0</v>
      </c>
      <c r="H897" s="243"/>
      <c r="I897" s="244">
        <f>ROUND(E897*H897,2)</f>
        <v>0</v>
      </c>
      <c r="J897" s="243"/>
      <c r="K897" s="244">
        <f>ROUND(E897*J897,2)</f>
        <v>0</v>
      </c>
      <c r="L897" s="244">
        <v>21</v>
      </c>
      <c r="M897" s="244">
        <f>G897*(1+L897/100)</f>
        <v>0</v>
      </c>
      <c r="N897" s="244">
        <v>0</v>
      </c>
      <c r="O897" s="244">
        <f>ROUND(E897*N897,2)</f>
        <v>0</v>
      </c>
      <c r="P897" s="244">
        <v>0</v>
      </c>
      <c r="Q897" s="244">
        <f>ROUND(E897*P897,2)</f>
        <v>0</v>
      </c>
      <c r="R897" s="244"/>
      <c r="S897" s="244" t="s">
        <v>400</v>
      </c>
      <c r="T897" s="245" t="s">
        <v>401</v>
      </c>
      <c r="U897" s="222">
        <v>0</v>
      </c>
      <c r="V897" s="222">
        <f>ROUND(E897*U897,2)</f>
        <v>0</v>
      </c>
      <c r="W897" s="222"/>
      <c r="X897" s="222" t="s">
        <v>193</v>
      </c>
      <c r="Y897" s="213"/>
      <c r="Z897" s="213"/>
      <c r="AA897" s="213"/>
      <c r="AB897" s="213"/>
      <c r="AC897" s="213"/>
      <c r="AD897" s="213"/>
      <c r="AE897" s="213"/>
      <c r="AF897" s="213"/>
      <c r="AG897" s="213" t="s">
        <v>1929</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ht="22.5" outlineLevel="1">
      <c r="A898" s="239">
        <v>725</v>
      </c>
      <c r="B898" s="240" t="s">
        <v>1996</v>
      </c>
      <c r="C898" s="252" t="s">
        <v>1997</v>
      </c>
      <c r="D898" s="241" t="s">
        <v>625</v>
      </c>
      <c r="E898" s="242">
        <v>1</v>
      </c>
      <c r="F898" s="243"/>
      <c r="G898" s="244">
        <f>ROUND(E898*F898,2)</f>
        <v>0</v>
      </c>
      <c r="H898" s="243"/>
      <c r="I898" s="244">
        <f>ROUND(E898*H898,2)</f>
        <v>0</v>
      </c>
      <c r="J898" s="243"/>
      <c r="K898" s="244">
        <f>ROUND(E898*J898,2)</f>
        <v>0</v>
      </c>
      <c r="L898" s="244">
        <v>21</v>
      </c>
      <c r="M898" s="244">
        <f>G898*(1+L898/100)</f>
        <v>0</v>
      </c>
      <c r="N898" s="244">
        <v>0</v>
      </c>
      <c r="O898" s="244">
        <f>ROUND(E898*N898,2)</f>
        <v>0</v>
      </c>
      <c r="P898" s="244">
        <v>0</v>
      </c>
      <c r="Q898" s="244">
        <f>ROUND(E898*P898,2)</f>
        <v>0</v>
      </c>
      <c r="R898" s="244"/>
      <c r="S898" s="244" t="s">
        <v>400</v>
      </c>
      <c r="T898" s="245" t="s">
        <v>401</v>
      </c>
      <c r="U898" s="222">
        <v>0</v>
      </c>
      <c r="V898" s="222">
        <f>ROUND(E898*U898,2)</f>
        <v>0</v>
      </c>
      <c r="W898" s="222"/>
      <c r="X898" s="222" t="s">
        <v>193</v>
      </c>
      <c r="Y898" s="213"/>
      <c r="Z898" s="213"/>
      <c r="AA898" s="213"/>
      <c r="AB898" s="213"/>
      <c r="AC898" s="213"/>
      <c r="AD898" s="213"/>
      <c r="AE898" s="213"/>
      <c r="AF898" s="213"/>
      <c r="AG898" s="213" t="s">
        <v>1929</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1">
      <c r="A899" s="239">
        <v>726</v>
      </c>
      <c r="B899" s="240" t="s">
        <v>1998</v>
      </c>
      <c r="C899" s="252" t="s">
        <v>1999</v>
      </c>
      <c r="D899" s="241" t="s">
        <v>625</v>
      </c>
      <c r="E899" s="242">
        <v>2</v>
      </c>
      <c r="F899" s="243"/>
      <c r="G899" s="244">
        <f>ROUND(E899*F899,2)</f>
        <v>0</v>
      </c>
      <c r="H899" s="243"/>
      <c r="I899" s="244">
        <f>ROUND(E899*H899,2)</f>
        <v>0</v>
      </c>
      <c r="J899" s="243"/>
      <c r="K899" s="244">
        <f>ROUND(E899*J899,2)</f>
        <v>0</v>
      </c>
      <c r="L899" s="244">
        <v>21</v>
      </c>
      <c r="M899" s="244">
        <f>G899*(1+L899/100)</f>
        <v>0</v>
      </c>
      <c r="N899" s="244">
        <v>0</v>
      </c>
      <c r="O899" s="244">
        <f>ROUND(E899*N899,2)</f>
        <v>0</v>
      </c>
      <c r="P899" s="244">
        <v>0</v>
      </c>
      <c r="Q899" s="244">
        <f>ROUND(E899*P899,2)</f>
        <v>0</v>
      </c>
      <c r="R899" s="244"/>
      <c r="S899" s="244" t="s">
        <v>400</v>
      </c>
      <c r="T899" s="245" t="s">
        <v>401</v>
      </c>
      <c r="U899" s="222">
        <v>0</v>
      </c>
      <c r="V899" s="222">
        <f>ROUND(E899*U899,2)</f>
        <v>0</v>
      </c>
      <c r="W899" s="222"/>
      <c r="X899" s="222" t="s">
        <v>193</v>
      </c>
      <c r="Y899" s="213"/>
      <c r="Z899" s="213"/>
      <c r="AA899" s="213"/>
      <c r="AB899" s="213"/>
      <c r="AC899" s="213"/>
      <c r="AD899" s="213"/>
      <c r="AE899" s="213"/>
      <c r="AF899" s="213"/>
      <c r="AG899" s="213" t="s">
        <v>1929</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1">
      <c r="A900" s="239">
        <v>727</v>
      </c>
      <c r="B900" s="240" t="s">
        <v>2000</v>
      </c>
      <c r="C900" s="252" t="s">
        <v>2001</v>
      </c>
      <c r="D900" s="241" t="s">
        <v>625</v>
      </c>
      <c r="E900" s="242">
        <v>1</v>
      </c>
      <c r="F900" s="243"/>
      <c r="G900" s="244">
        <f>ROUND(E900*F900,2)</f>
        <v>0</v>
      </c>
      <c r="H900" s="243"/>
      <c r="I900" s="244">
        <f>ROUND(E900*H900,2)</f>
        <v>0</v>
      </c>
      <c r="J900" s="243"/>
      <c r="K900" s="244">
        <f>ROUND(E900*J900,2)</f>
        <v>0</v>
      </c>
      <c r="L900" s="244">
        <v>21</v>
      </c>
      <c r="M900" s="244">
        <f>G900*(1+L900/100)</f>
        <v>0</v>
      </c>
      <c r="N900" s="244">
        <v>0</v>
      </c>
      <c r="O900" s="244">
        <f>ROUND(E900*N900,2)</f>
        <v>0</v>
      </c>
      <c r="P900" s="244">
        <v>0</v>
      </c>
      <c r="Q900" s="244">
        <f>ROUND(E900*P900,2)</f>
        <v>0</v>
      </c>
      <c r="R900" s="244"/>
      <c r="S900" s="244" t="s">
        <v>400</v>
      </c>
      <c r="T900" s="245" t="s">
        <v>401</v>
      </c>
      <c r="U900" s="222">
        <v>0</v>
      </c>
      <c r="V900" s="222">
        <f>ROUND(E900*U900,2)</f>
        <v>0</v>
      </c>
      <c r="W900" s="222"/>
      <c r="X900" s="222" t="s">
        <v>193</v>
      </c>
      <c r="Y900" s="213"/>
      <c r="Z900" s="213"/>
      <c r="AA900" s="213"/>
      <c r="AB900" s="213"/>
      <c r="AC900" s="213"/>
      <c r="AD900" s="213"/>
      <c r="AE900" s="213"/>
      <c r="AF900" s="213"/>
      <c r="AG900" s="213" t="s">
        <v>1929</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1">
      <c r="A901" s="239">
        <v>728</v>
      </c>
      <c r="B901" s="240" t="s">
        <v>2002</v>
      </c>
      <c r="C901" s="252" t="s">
        <v>2003</v>
      </c>
      <c r="D901" s="241" t="s">
        <v>300</v>
      </c>
      <c r="E901" s="242">
        <v>1</v>
      </c>
      <c r="F901" s="243"/>
      <c r="G901" s="244">
        <f>ROUND(E901*F901,2)</f>
        <v>0</v>
      </c>
      <c r="H901" s="243"/>
      <c r="I901" s="244">
        <f>ROUND(E901*H901,2)</f>
        <v>0</v>
      </c>
      <c r="J901" s="243"/>
      <c r="K901" s="244">
        <f>ROUND(E901*J901,2)</f>
        <v>0</v>
      </c>
      <c r="L901" s="244">
        <v>21</v>
      </c>
      <c r="M901" s="244">
        <f>G901*(1+L901/100)</f>
        <v>0</v>
      </c>
      <c r="N901" s="244">
        <v>0</v>
      </c>
      <c r="O901" s="244">
        <f>ROUND(E901*N901,2)</f>
        <v>0</v>
      </c>
      <c r="P901" s="244">
        <v>0</v>
      </c>
      <c r="Q901" s="244">
        <f>ROUND(E901*P901,2)</f>
        <v>0</v>
      </c>
      <c r="R901" s="244"/>
      <c r="S901" s="244" t="s">
        <v>400</v>
      </c>
      <c r="T901" s="245" t="s">
        <v>401</v>
      </c>
      <c r="U901" s="222">
        <v>0</v>
      </c>
      <c r="V901" s="222">
        <f>ROUND(E901*U901,2)</f>
        <v>0</v>
      </c>
      <c r="W901" s="222"/>
      <c r="X901" s="222" t="s">
        <v>193</v>
      </c>
      <c r="Y901" s="213"/>
      <c r="Z901" s="213"/>
      <c r="AA901" s="213"/>
      <c r="AB901" s="213"/>
      <c r="AC901" s="213"/>
      <c r="AD901" s="213"/>
      <c r="AE901" s="213"/>
      <c r="AF901" s="213"/>
      <c r="AG901" s="213" t="s">
        <v>1929</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c r="A902" s="239">
        <v>729</v>
      </c>
      <c r="B902" s="240" t="s">
        <v>2004</v>
      </c>
      <c r="C902" s="252" t="s">
        <v>2005</v>
      </c>
      <c r="D902" s="241" t="s">
        <v>300</v>
      </c>
      <c r="E902" s="242">
        <v>8</v>
      </c>
      <c r="F902" s="243"/>
      <c r="G902" s="244">
        <f>ROUND(E902*F902,2)</f>
        <v>0</v>
      </c>
      <c r="H902" s="243"/>
      <c r="I902" s="244">
        <f>ROUND(E902*H902,2)</f>
        <v>0</v>
      </c>
      <c r="J902" s="243"/>
      <c r="K902" s="244">
        <f>ROUND(E902*J902,2)</f>
        <v>0</v>
      </c>
      <c r="L902" s="244">
        <v>21</v>
      </c>
      <c r="M902" s="244">
        <f>G902*(1+L902/100)</f>
        <v>0</v>
      </c>
      <c r="N902" s="244">
        <v>0</v>
      </c>
      <c r="O902" s="244">
        <f>ROUND(E902*N902,2)</f>
        <v>0</v>
      </c>
      <c r="P902" s="244">
        <v>0</v>
      </c>
      <c r="Q902" s="244">
        <f>ROUND(E902*P902,2)</f>
        <v>0</v>
      </c>
      <c r="R902" s="244"/>
      <c r="S902" s="244" t="s">
        <v>400</v>
      </c>
      <c r="T902" s="245" t="s">
        <v>401</v>
      </c>
      <c r="U902" s="222">
        <v>0</v>
      </c>
      <c r="V902" s="222">
        <f>ROUND(E902*U902,2)</f>
        <v>0</v>
      </c>
      <c r="W902" s="222"/>
      <c r="X902" s="222" t="s">
        <v>193</v>
      </c>
      <c r="Y902" s="213"/>
      <c r="Z902" s="213"/>
      <c r="AA902" s="213"/>
      <c r="AB902" s="213"/>
      <c r="AC902" s="213"/>
      <c r="AD902" s="213"/>
      <c r="AE902" s="213"/>
      <c r="AF902" s="213"/>
      <c r="AG902" s="213" t="s">
        <v>1929</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ht="22.5" outlineLevel="1">
      <c r="A903" s="239">
        <v>730</v>
      </c>
      <c r="B903" s="240" t="s">
        <v>2006</v>
      </c>
      <c r="C903" s="252" t="s">
        <v>2007</v>
      </c>
      <c r="D903" s="241" t="s">
        <v>300</v>
      </c>
      <c r="E903" s="242">
        <v>1</v>
      </c>
      <c r="F903" s="243"/>
      <c r="G903" s="244">
        <f>ROUND(E903*F903,2)</f>
        <v>0</v>
      </c>
      <c r="H903" s="243"/>
      <c r="I903" s="244">
        <f>ROUND(E903*H903,2)</f>
        <v>0</v>
      </c>
      <c r="J903" s="243"/>
      <c r="K903" s="244">
        <f>ROUND(E903*J903,2)</f>
        <v>0</v>
      </c>
      <c r="L903" s="244">
        <v>21</v>
      </c>
      <c r="M903" s="244">
        <f>G903*(1+L903/100)</f>
        <v>0</v>
      </c>
      <c r="N903" s="244">
        <v>0</v>
      </c>
      <c r="O903" s="244">
        <f>ROUND(E903*N903,2)</f>
        <v>0</v>
      </c>
      <c r="P903" s="244">
        <v>0</v>
      </c>
      <c r="Q903" s="244">
        <f>ROUND(E903*P903,2)</f>
        <v>0</v>
      </c>
      <c r="R903" s="244"/>
      <c r="S903" s="244" t="s">
        <v>400</v>
      </c>
      <c r="T903" s="245" t="s">
        <v>401</v>
      </c>
      <c r="U903" s="222">
        <v>0</v>
      </c>
      <c r="V903" s="222">
        <f>ROUND(E903*U903,2)</f>
        <v>0</v>
      </c>
      <c r="W903" s="222"/>
      <c r="X903" s="222" t="s">
        <v>193</v>
      </c>
      <c r="Y903" s="213"/>
      <c r="Z903" s="213"/>
      <c r="AA903" s="213"/>
      <c r="AB903" s="213"/>
      <c r="AC903" s="213"/>
      <c r="AD903" s="213"/>
      <c r="AE903" s="213"/>
      <c r="AF903" s="213"/>
      <c r="AG903" s="213" t="s">
        <v>1929</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c r="A904" s="239">
        <v>731</v>
      </c>
      <c r="B904" s="240" t="s">
        <v>2008</v>
      </c>
      <c r="C904" s="252" t="s">
        <v>2009</v>
      </c>
      <c r="D904" s="241" t="s">
        <v>300</v>
      </c>
      <c r="E904" s="242">
        <v>3</v>
      </c>
      <c r="F904" s="243"/>
      <c r="G904" s="244">
        <f>ROUND(E904*F904,2)</f>
        <v>0</v>
      </c>
      <c r="H904" s="243"/>
      <c r="I904" s="244">
        <f>ROUND(E904*H904,2)</f>
        <v>0</v>
      </c>
      <c r="J904" s="243"/>
      <c r="K904" s="244">
        <f>ROUND(E904*J904,2)</f>
        <v>0</v>
      </c>
      <c r="L904" s="244">
        <v>21</v>
      </c>
      <c r="M904" s="244">
        <f>G904*(1+L904/100)</f>
        <v>0</v>
      </c>
      <c r="N904" s="244">
        <v>0</v>
      </c>
      <c r="O904" s="244">
        <f>ROUND(E904*N904,2)</f>
        <v>0</v>
      </c>
      <c r="P904" s="244">
        <v>0</v>
      </c>
      <c r="Q904" s="244">
        <f>ROUND(E904*P904,2)</f>
        <v>0</v>
      </c>
      <c r="R904" s="244"/>
      <c r="S904" s="244" t="s">
        <v>400</v>
      </c>
      <c r="T904" s="245" t="s">
        <v>401</v>
      </c>
      <c r="U904" s="222">
        <v>0</v>
      </c>
      <c r="V904" s="222">
        <f>ROUND(E904*U904,2)</f>
        <v>0</v>
      </c>
      <c r="W904" s="222"/>
      <c r="X904" s="222" t="s">
        <v>193</v>
      </c>
      <c r="Y904" s="213"/>
      <c r="Z904" s="213"/>
      <c r="AA904" s="213"/>
      <c r="AB904" s="213"/>
      <c r="AC904" s="213"/>
      <c r="AD904" s="213"/>
      <c r="AE904" s="213"/>
      <c r="AF904" s="213"/>
      <c r="AG904" s="213" t="s">
        <v>1929</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1">
      <c r="A905" s="239">
        <v>732</v>
      </c>
      <c r="B905" s="240" t="s">
        <v>2010</v>
      </c>
      <c r="C905" s="252" t="s">
        <v>2011</v>
      </c>
      <c r="D905" s="241" t="s">
        <v>300</v>
      </c>
      <c r="E905" s="242">
        <v>6</v>
      </c>
      <c r="F905" s="243"/>
      <c r="G905" s="244">
        <f>ROUND(E905*F905,2)</f>
        <v>0</v>
      </c>
      <c r="H905" s="243"/>
      <c r="I905" s="244">
        <f>ROUND(E905*H905,2)</f>
        <v>0</v>
      </c>
      <c r="J905" s="243"/>
      <c r="K905" s="244">
        <f>ROUND(E905*J905,2)</f>
        <v>0</v>
      </c>
      <c r="L905" s="244">
        <v>21</v>
      </c>
      <c r="M905" s="244">
        <f>G905*(1+L905/100)</f>
        <v>0</v>
      </c>
      <c r="N905" s="244">
        <v>0</v>
      </c>
      <c r="O905" s="244">
        <f>ROUND(E905*N905,2)</f>
        <v>0</v>
      </c>
      <c r="P905" s="244">
        <v>0</v>
      </c>
      <c r="Q905" s="244">
        <f>ROUND(E905*P905,2)</f>
        <v>0</v>
      </c>
      <c r="R905" s="244"/>
      <c r="S905" s="244" t="s">
        <v>400</v>
      </c>
      <c r="T905" s="245" t="s">
        <v>401</v>
      </c>
      <c r="U905" s="222">
        <v>0</v>
      </c>
      <c r="V905" s="222">
        <f>ROUND(E905*U905,2)</f>
        <v>0</v>
      </c>
      <c r="W905" s="222"/>
      <c r="X905" s="222" t="s">
        <v>193</v>
      </c>
      <c r="Y905" s="213"/>
      <c r="Z905" s="213"/>
      <c r="AA905" s="213"/>
      <c r="AB905" s="213"/>
      <c r="AC905" s="213"/>
      <c r="AD905" s="213"/>
      <c r="AE905" s="213"/>
      <c r="AF905" s="213"/>
      <c r="AG905" s="213" t="s">
        <v>1929</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1">
      <c r="A906" s="239">
        <v>733</v>
      </c>
      <c r="B906" s="240" t="s">
        <v>2012</v>
      </c>
      <c r="C906" s="252" t="s">
        <v>2013</v>
      </c>
      <c r="D906" s="241" t="s">
        <v>300</v>
      </c>
      <c r="E906" s="242">
        <v>2</v>
      </c>
      <c r="F906" s="243"/>
      <c r="G906" s="244">
        <f>ROUND(E906*F906,2)</f>
        <v>0</v>
      </c>
      <c r="H906" s="243"/>
      <c r="I906" s="244">
        <f>ROUND(E906*H906,2)</f>
        <v>0</v>
      </c>
      <c r="J906" s="243"/>
      <c r="K906" s="244">
        <f>ROUND(E906*J906,2)</f>
        <v>0</v>
      </c>
      <c r="L906" s="244">
        <v>21</v>
      </c>
      <c r="M906" s="244">
        <f>G906*(1+L906/100)</f>
        <v>0</v>
      </c>
      <c r="N906" s="244">
        <v>0</v>
      </c>
      <c r="O906" s="244">
        <f>ROUND(E906*N906,2)</f>
        <v>0</v>
      </c>
      <c r="P906" s="244">
        <v>0</v>
      </c>
      <c r="Q906" s="244">
        <f>ROUND(E906*P906,2)</f>
        <v>0</v>
      </c>
      <c r="R906" s="244"/>
      <c r="S906" s="244" t="s">
        <v>400</v>
      </c>
      <c r="T906" s="245" t="s">
        <v>401</v>
      </c>
      <c r="U906" s="222">
        <v>0</v>
      </c>
      <c r="V906" s="222">
        <f>ROUND(E906*U906,2)</f>
        <v>0</v>
      </c>
      <c r="W906" s="222"/>
      <c r="X906" s="222" t="s">
        <v>193</v>
      </c>
      <c r="Y906" s="213"/>
      <c r="Z906" s="213"/>
      <c r="AA906" s="213"/>
      <c r="AB906" s="213"/>
      <c r="AC906" s="213"/>
      <c r="AD906" s="213"/>
      <c r="AE906" s="213"/>
      <c r="AF906" s="213"/>
      <c r="AG906" s="213" t="s">
        <v>1929</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1">
      <c r="A907" s="239">
        <v>734</v>
      </c>
      <c r="B907" s="240" t="s">
        <v>2014</v>
      </c>
      <c r="C907" s="252" t="s">
        <v>2015</v>
      </c>
      <c r="D907" s="241" t="s">
        <v>1058</v>
      </c>
      <c r="E907" s="242">
        <v>1</v>
      </c>
      <c r="F907" s="243"/>
      <c r="G907" s="244">
        <f>ROUND(E907*F907,2)</f>
        <v>0</v>
      </c>
      <c r="H907" s="243"/>
      <c r="I907" s="244">
        <f>ROUND(E907*H907,2)</f>
        <v>0</v>
      </c>
      <c r="J907" s="243"/>
      <c r="K907" s="244">
        <f>ROUND(E907*J907,2)</f>
        <v>0</v>
      </c>
      <c r="L907" s="244">
        <v>21</v>
      </c>
      <c r="M907" s="244">
        <f>G907*(1+L907/100)</f>
        <v>0</v>
      </c>
      <c r="N907" s="244">
        <v>0</v>
      </c>
      <c r="O907" s="244">
        <f>ROUND(E907*N907,2)</f>
        <v>0</v>
      </c>
      <c r="P907" s="244">
        <v>0</v>
      </c>
      <c r="Q907" s="244">
        <f>ROUND(E907*P907,2)</f>
        <v>0</v>
      </c>
      <c r="R907" s="244"/>
      <c r="S907" s="244" t="s">
        <v>400</v>
      </c>
      <c r="T907" s="245" t="s">
        <v>401</v>
      </c>
      <c r="U907" s="222">
        <v>0</v>
      </c>
      <c r="V907" s="222">
        <f>ROUND(E907*U907,2)</f>
        <v>0</v>
      </c>
      <c r="W907" s="222"/>
      <c r="X907" s="222" t="s">
        <v>193</v>
      </c>
      <c r="Y907" s="213"/>
      <c r="Z907" s="213"/>
      <c r="AA907" s="213"/>
      <c r="AB907" s="213"/>
      <c r="AC907" s="213"/>
      <c r="AD907" s="213"/>
      <c r="AE907" s="213"/>
      <c r="AF907" s="213"/>
      <c r="AG907" s="213" t="s">
        <v>1929</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1">
      <c r="A908" s="239">
        <v>735</v>
      </c>
      <c r="B908" s="240" t="s">
        <v>2016</v>
      </c>
      <c r="C908" s="252" t="s">
        <v>2017</v>
      </c>
      <c r="D908" s="241" t="s">
        <v>300</v>
      </c>
      <c r="E908" s="242">
        <v>20</v>
      </c>
      <c r="F908" s="243"/>
      <c r="G908" s="244">
        <f>ROUND(E908*F908,2)</f>
        <v>0</v>
      </c>
      <c r="H908" s="243"/>
      <c r="I908" s="244">
        <f>ROUND(E908*H908,2)</f>
        <v>0</v>
      </c>
      <c r="J908" s="243"/>
      <c r="K908" s="244">
        <f>ROUND(E908*J908,2)</f>
        <v>0</v>
      </c>
      <c r="L908" s="244">
        <v>21</v>
      </c>
      <c r="M908" s="244">
        <f>G908*(1+L908/100)</f>
        <v>0</v>
      </c>
      <c r="N908" s="244">
        <v>0</v>
      </c>
      <c r="O908" s="244">
        <f>ROUND(E908*N908,2)</f>
        <v>0</v>
      </c>
      <c r="P908" s="244">
        <v>0</v>
      </c>
      <c r="Q908" s="244">
        <f>ROUND(E908*P908,2)</f>
        <v>0</v>
      </c>
      <c r="R908" s="244"/>
      <c r="S908" s="244" t="s">
        <v>400</v>
      </c>
      <c r="T908" s="245" t="s">
        <v>401</v>
      </c>
      <c r="U908" s="222">
        <v>0</v>
      </c>
      <c r="V908" s="222">
        <f>ROUND(E908*U908,2)</f>
        <v>0</v>
      </c>
      <c r="W908" s="222"/>
      <c r="X908" s="222" t="s">
        <v>193</v>
      </c>
      <c r="Y908" s="213"/>
      <c r="Z908" s="213"/>
      <c r="AA908" s="213"/>
      <c r="AB908" s="213"/>
      <c r="AC908" s="213"/>
      <c r="AD908" s="213"/>
      <c r="AE908" s="213"/>
      <c r="AF908" s="213"/>
      <c r="AG908" s="213" t="s">
        <v>1929</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outlineLevel="1">
      <c r="A909" s="239">
        <v>736</v>
      </c>
      <c r="B909" s="240" t="s">
        <v>2018</v>
      </c>
      <c r="C909" s="252" t="s">
        <v>2019</v>
      </c>
      <c r="D909" s="241" t="s">
        <v>300</v>
      </c>
      <c r="E909" s="242">
        <v>20</v>
      </c>
      <c r="F909" s="243"/>
      <c r="G909" s="244">
        <f>ROUND(E909*F909,2)</f>
        <v>0</v>
      </c>
      <c r="H909" s="243"/>
      <c r="I909" s="244">
        <f>ROUND(E909*H909,2)</f>
        <v>0</v>
      </c>
      <c r="J909" s="243"/>
      <c r="K909" s="244">
        <f>ROUND(E909*J909,2)</f>
        <v>0</v>
      </c>
      <c r="L909" s="244">
        <v>21</v>
      </c>
      <c r="M909" s="244">
        <f>G909*(1+L909/100)</f>
        <v>0</v>
      </c>
      <c r="N909" s="244">
        <v>0</v>
      </c>
      <c r="O909" s="244">
        <f>ROUND(E909*N909,2)</f>
        <v>0</v>
      </c>
      <c r="P909" s="244">
        <v>0</v>
      </c>
      <c r="Q909" s="244">
        <f>ROUND(E909*P909,2)</f>
        <v>0</v>
      </c>
      <c r="R909" s="244"/>
      <c r="S909" s="244" t="s">
        <v>400</v>
      </c>
      <c r="T909" s="245" t="s">
        <v>401</v>
      </c>
      <c r="U909" s="222">
        <v>0</v>
      </c>
      <c r="V909" s="222">
        <f>ROUND(E909*U909,2)</f>
        <v>0</v>
      </c>
      <c r="W909" s="222"/>
      <c r="X909" s="222" t="s">
        <v>193</v>
      </c>
      <c r="Y909" s="213"/>
      <c r="Z909" s="213"/>
      <c r="AA909" s="213"/>
      <c r="AB909" s="213"/>
      <c r="AC909" s="213"/>
      <c r="AD909" s="213"/>
      <c r="AE909" s="213"/>
      <c r="AF909" s="213"/>
      <c r="AG909" s="213" t="s">
        <v>1929</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1">
      <c r="A910" s="239">
        <v>737</v>
      </c>
      <c r="B910" s="240" t="s">
        <v>2020</v>
      </c>
      <c r="C910" s="252" t="s">
        <v>2021</v>
      </c>
      <c r="D910" s="241" t="s">
        <v>300</v>
      </c>
      <c r="E910" s="242">
        <v>4</v>
      </c>
      <c r="F910" s="243"/>
      <c r="G910" s="244">
        <f>ROUND(E910*F910,2)</f>
        <v>0</v>
      </c>
      <c r="H910" s="243"/>
      <c r="I910" s="244">
        <f>ROUND(E910*H910,2)</f>
        <v>0</v>
      </c>
      <c r="J910" s="243"/>
      <c r="K910" s="244">
        <f>ROUND(E910*J910,2)</f>
        <v>0</v>
      </c>
      <c r="L910" s="244">
        <v>21</v>
      </c>
      <c r="M910" s="244">
        <f>G910*(1+L910/100)</f>
        <v>0</v>
      </c>
      <c r="N910" s="244">
        <v>0</v>
      </c>
      <c r="O910" s="244">
        <f>ROUND(E910*N910,2)</f>
        <v>0</v>
      </c>
      <c r="P910" s="244">
        <v>0</v>
      </c>
      <c r="Q910" s="244">
        <f>ROUND(E910*P910,2)</f>
        <v>0</v>
      </c>
      <c r="R910" s="244"/>
      <c r="S910" s="244" t="s">
        <v>400</v>
      </c>
      <c r="T910" s="245" t="s">
        <v>401</v>
      </c>
      <c r="U910" s="222">
        <v>0</v>
      </c>
      <c r="V910" s="222">
        <f>ROUND(E910*U910,2)</f>
        <v>0</v>
      </c>
      <c r="W910" s="222"/>
      <c r="X910" s="222" t="s">
        <v>193</v>
      </c>
      <c r="Y910" s="213"/>
      <c r="Z910" s="213"/>
      <c r="AA910" s="213"/>
      <c r="AB910" s="213"/>
      <c r="AC910" s="213"/>
      <c r="AD910" s="213"/>
      <c r="AE910" s="213"/>
      <c r="AF910" s="213"/>
      <c r="AG910" s="213" t="s">
        <v>1929</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c r="A911" s="239">
        <v>738</v>
      </c>
      <c r="B911" s="240" t="s">
        <v>2022</v>
      </c>
      <c r="C911" s="252" t="s">
        <v>2023</v>
      </c>
      <c r="D911" s="241" t="s">
        <v>300</v>
      </c>
      <c r="E911" s="242">
        <v>2</v>
      </c>
      <c r="F911" s="243"/>
      <c r="G911" s="244">
        <f>ROUND(E911*F911,2)</f>
        <v>0</v>
      </c>
      <c r="H911" s="243"/>
      <c r="I911" s="244">
        <f>ROUND(E911*H911,2)</f>
        <v>0</v>
      </c>
      <c r="J911" s="243"/>
      <c r="K911" s="244">
        <f>ROUND(E911*J911,2)</f>
        <v>0</v>
      </c>
      <c r="L911" s="244">
        <v>21</v>
      </c>
      <c r="M911" s="244">
        <f>G911*(1+L911/100)</f>
        <v>0</v>
      </c>
      <c r="N911" s="244">
        <v>0</v>
      </c>
      <c r="O911" s="244">
        <f>ROUND(E911*N911,2)</f>
        <v>0</v>
      </c>
      <c r="P911" s="244">
        <v>0</v>
      </c>
      <c r="Q911" s="244">
        <f>ROUND(E911*P911,2)</f>
        <v>0</v>
      </c>
      <c r="R911" s="244"/>
      <c r="S911" s="244" t="s">
        <v>400</v>
      </c>
      <c r="T911" s="245" t="s">
        <v>401</v>
      </c>
      <c r="U911" s="222">
        <v>0</v>
      </c>
      <c r="V911" s="222">
        <f>ROUND(E911*U911,2)</f>
        <v>0</v>
      </c>
      <c r="W911" s="222"/>
      <c r="X911" s="222" t="s">
        <v>193</v>
      </c>
      <c r="Y911" s="213"/>
      <c r="Z911" s="213"/>
      <c r="AA911" s="213"/>
      <c r="AB911" s="213"/>
      <c r="AC911" s="213"/>
      <c r="AD911" s="213"/>
      <c r="AE911" s="213"/>
      <c r="AF911" s="213"/>
      <c r="AG911" s="213" t="s">
        <v>1929</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1">
      <c r="A912" s="239">
        <v>739</v>
      </c>
      <c r="B912" s="240" t="s">
        <v>2024</v>
      </c>
      <c r="C912" s="252" t="s">
        <v>2025</v>
      </c>
      <c r="D912" s="241" t="s">
        <v>300</v>
      </c>
      <c r="E912" s="242">
        <v>8</v>
      </c>
      <c r="F912" s="243"/>
      <c r="G912" s="244">
        <f>ROUND(E912*F912,2)</f>
        <v>0</v>
      </c>
      <c r="H912" s="243"/>
      <c r="I912" s="244">
        <f>ROUND(E912*H912,2)</f>
        <v>0</v>
      </c>
      <c r="J912" s="243"/>
      <c r="K912" s="244">
        <f>ROUND(E912*J912,2)</f>
        <v>0</v>
      </c>
      <c r="L912" s="244">
        <v>21</v>
      </c>
      <c r="M912" s="244">
        <f>G912*(1+L912/100)</f>
        <v>0</v>
      </c>
      <c r="N912" s="244">
        <v>0</v>
      </c>
      <c r="O912" s="244">
        <f>ROUND(E912*N912,2)</f>
        <v>0</v>
      </c>
      <c r="P912" s="244">
        <v>0</v>
      </c>
      <c r="Q912" s="244">
        <f>ROUND(E912*P912,2)</f>
        <v>0</v>
      </c>
      <c r="R912" s="244"/>
      <c r="S912" s="244" t="s">
        <v>400</v>
      </c>
      <c r="T912" s="245" t="s">
        <v>401</v>
      </c>
      <c r="U912" s="222">
        <v>0</v>
      </c>
      <c r="V912" s="222">
        <f>ROUND(E912*U912,2)</f>
        <v>0</v>
      </c>
      <c r="W912" s="222"/>
      <c r="X912" s="222" t="s">
        <v>193</v>
      </c>
      <c r="Y912" s="213"/>
      <c r="Z912" s="213"/>
      <c r="AA912" s="213"/>
      <c r="AB912" s="213"/>
      <c r="AC912" s="213"/>
      <c r="AD912" s="213"/>
      <c r="AE912" s="213"/>
      <c r="AF912" s="213"/>
      <c r="AG912" s="213" t="s">
        <v>1929</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1">
      <c r="A913" s="239">
        <v>740</v>
      </c>
      <c r="B913" s="240" t="s">
        <v>2026</v>
      </c>
      <c r="C913" s="252" t="s">
        <v>2027</v>
      </c>
      <c r="D913" s="241" t="s">
        <v>300</v>
      </c>
      <c r="E913" s="242">
        <v>1</v>
      </c>
      <c r="F913" s="243"/>
      <c r="G913" s="244">
        <f>ROUND(E913*F913,2)</f>
        <v>0</v>
      </c>
      <c r="H913" s="243"/>
      <c r="I913" s="244">
        <f>ROUND(E913*H913,2)</f>
        <v>0</v>
      </c>
      <c r="J913" s="243"/>
      <c r="K913" s="244">
        <f>ROUND(E913*J913,2)</f>
        <v>0</v>
      </c>
      <c r="L913" s="244">
        <v>21</v>
      </c>
      <c r="M913" s="244">
        <f>G913*(1+L913/100)</f>
        <v>0</v>
      </c>
      <c r="N913" s="244">
        <v>0</v>
      </c>
      <c r="O913" s="244">
        <f>ROUND(E913*N913,2)</f>
        <v>0</v>
      </c>
      <c r="P913" s="244">
        <v>0</v>
      </c>
      <c r="Q913" s="244">
        <f>ROUND(E913*P913,2)</f>
        <v>0</v>
      </c>
      <c r="R913" s="244"/>
      <c r="S913" s="244" t="s">
        <v>400</v>
      </c>
      <c r="T913" s="245" t="s">
        <v>401</v>
      </c>
      <c r="U913" s="222">
        <v>0</v>
      </c>
      <c r="V913" s="222">
        <f>ROUND(E913*U913,2)</f>
        <v>0</v>
      </c>
      <c r="W913" s="222"/>
      <c r="X913" s="222" t="s">
        <v>193</v>
      </c>
      <c r="Y913" s="213"/>
      <c r="Z913" s="213"/>
      <c r="AA913" s="213"/>
      <c r="AB913" s="213"/>
      <c r="AC913" s="213"/>
      <c r="AD913" s="213"/>
      <c r="AE913" s="213"/>
      <c r="AF913" s="213"/>
      <c r="AG913" s="213" t="s">
        <v>1929</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39">
        <v>741</v>
      </c>
      <c r="B914" s="240" t="s">
        <v>2028</v>
      </c>
      <c r="C914" s="252" t="s">
        <v>2029</v>
      </c>
      <c r="D914" s="241" t="s">
        <v>300</v>
      </c>
      <c r="E914" s="242">
        <v>2</v>
      </c>
      <c r="F914" s="243"/>
      <c r="G914" s="244">
        <f>ROUND(E914*F914,2)</f>
        <v>0</v>
      </c>
      <c r="H914" s="243"/>
      <c r="I914" s="244">
        <f>ROUND(E914*H914,2)</f>
        <v>0</v>
      </c>
      <c r="J914" s="243"/>
      <c r="K914" s="244">
        <f>ROUND(E914*J914,2)</f>
        <v>0</v>
      </c>
      <c r="L914" s="244">
        <v>21</v>
      </c>
      <c r="M914" s="244">
        <f>G914*(1+L914/100)</f>
        <v>0</v>
      </c>
      <c r="N914" s="244">
        <v>0</v>
      </c>
      <c r="O914" s="244">
        <f>ROUND(E914*N914,2)</f>
        <v>0</v>
      </c>
      <c r="P914" s="244">
        <v>0</v>
      </c>
      <c r="Q914" s="244">
        <f>ROUND(E914*P914,2)</f>
        <v>0</v>
      </c>
      <c r="R914" s="244"/>
      <c r="S914" s="244" t="s">
        <v>400</v>
      </c>
      <c r="T914" s="245" t="s">
        <v>401</v>
      </c>
      <c r="U914" s="222">
        <v>0</v>
      </c>
      <c r="V914" s="222">
        <f>ROUND(E914*U914,2)</f>
        <v>0</v>
      </c>
      <c r="W914" s="222"/>
      <c r="X914" s="222" t="s">
        <v>193</v>
      </c>
      <c r="Y914" s="213"/>
      <c r="Z914" s="213"/>
      <c r="AA914" s="213"/>
      <c r="AB914" s="213"/>
      <c r="AC914" s="213"/>
      <c r="AD914" s="213"/>
      <c r="AE914" s="213"/>
      <c r="AF914" s="213"/>
      <c r="AG914" s="213" t="s">
        <v>1929</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1">
      <c r="A915" s="239">
        <v>742</v>
      </c>
      <c r="B915" s="240" t="s">
        <v>2030</v>
      </c>
      <c r="C915" s="252" t="s">
        <v>2031</v>
      </c>
      <c r="D915" s="241" t="s">
        <v>300</v>
      </c>
      <c r="E915" s="242">
        <v>10</v>
      </c>
      <c r="F915" s="243"/>
      <c r="G915" s="244">
        <f>ROUND(E915*F915,2)</f>
        <v>0</v>
      </c>
      <c r="H915" s="243"/>
      <c r="I915" s="244">
        <f>ROUND(E915*H915,2)</f>
        <v>0</v>
      </c>
      <c r="J915" s="243"/>
      <c r="K915" s="244">
        <f>ROUND(E915*J915,2)</f>
        <v>0</v>
      </c>
      <c r="L915" s="244">
        <v>21</v>
      </c>
      <c r="M915" s="244">
        <f>G915*(1+L915/100)</f>
        <v>0</v>
      </c>
      <c r="N915" s="244">
        <v>0</v>
      </c>
      <c r="O915" s="244">
        <f>ROUND(E915*N915,2)</f>
        <v>0</v>
      </c>
      <c r="P915" s="244">
        <v>0</v>
      </c>
      <c r="Q915" s="244">
        <f>ROUND(E915*P915,2)</f>
        <v>0</v>
      </c>
      <c r="R915" s="244"/>
      <c r="S915" s="244" t="s">
        <v>400</v>
      </c>
      <c r="T915" s="245" t="s">
        <v>401</v>
      </c>
      <c r="U915" s="222">
        <v>0</v>
      </c>
      <c r="V915" s="222">
        <f>ROUND(E915*U915,2)</f>
        <v>0</v>
      </c>
      <c r="W915" s="222"/>
      <c r="X915" s="222" t="s">
        <v>193</v>
      </c>
      <c r="Y915" s="213"/>
      <c r="Z915" s="213"/>
      <c r="AA915" s="213"/>
      <c r="AB915" s="213"/>
      <c r="AC915" s="213"/>
      <c r="AD915" s="213"/>
      <c r="AE915" s="213"/>
      <c r="AF915" s="213"/>
      <c r="AG915" s="213" t="s">
        <v>1929</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1">
      <c r="A916" s="239">
        <v>743</v>
      </c>
      <c r="B916" s="240" t="s">
        <v>2032</v>
      </c>
      <c r="C916" s="252" t="s">
        <v>2033</v>
      </c>
      <c r="D916" s="241" t="s">
        <v>300</v>
      </c>
      <c r="E916" s="242">
        <v>1</v>
      </c>
      <c r="F916" s="243"/>
      <c r="G916" s="244">
        <f>ROUND(E916*F916,2)</f>
        <v>0</v>
      </c>
      <c r="H916" s="243"/>
      <c r="I916" s="244">
        <f>ROUND(E916*H916,2)</f>
        <v>0</v>
      </c>
      <c r="J916" s="243"/>
      <c r="K916" s="244">
        <f>ROUND(E916*J916,2)</f>
        <v>0</v>
      </c>
      <c r="L916" s="244">
        <v>21</v>
      </c>
      <c r="M916" s="244">
        <f>G916*(1+L916/100)</f>
        <v>0</v>
      </c>
      <c r="N916" s="244">
        <v>0</v>
      </c>
      <c r="O916" s="244">
        <f>ROUND(E916*N916,2)</f>
        <v>0</v>
      </c>
      <c r="P916" s="244">
        <v>0</v>
      </c>
      <c r="Q916" s="244">
        <f>ROUND(E916*P916,2)</f>
        <v>0</v>
      </c>
      <c r="R916" s="244"/>
      <c r="S916" s="244" t="s">
        <v>400</v>
      </c>
      <c r="T916" s="245" t="s">
        <v>401</v>
      </c>
      <c r="U916" s="222">
        <v>0</v>
      </c>
      <c r="V916" s="222">
        <f>ROUND(E916*U916,2)</f>
        <v>0</v>
      </c>
      <c r="W916" s="222"/>
      <c r="X916" s="222" t="s">
        <v>193</v>
      </c>
      <c r="Y916" s="213"/>
      <c r="Z916" s="213"/>
      <c r="AA916" s="213"/>
      <c r="AB916" s="213"/>
      <c r="AC916" s="213"/>
      <c r="AD916" s="213"/>
      <c r="AE916" s="213"/>
      <c r="AF916" s="213"/>
      <c r="AG916" s="213" t="s">
        <v>1929</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39">
        <v>744</v>
      </c>
      <c r="B917" s="240" t="s">
        <v>2034</v>
      </c>
      <c r="C917" s="252" t="s">
        <v>2035</v>
      </c>
      <c r="D917" s="241" t="s">
        <v>300</v>
      </c>
      <c r="E917" s="242">
        <v>2</v>
      </c>
      <c r="F917" s="243"/>
      <c r="G917" s="244">
        <f>ROUND(E917*F917,2)</f>
        <v>0</v>
      </c>
      <c r="H917" s="243"/>
      <c r="I917" s="244">
        <f>ROUND(E917*H917,2)</f>
        <v>0</v>
      </c>
      <c r="J917" s="243"/>
      <c r="K917" s="244">
        <f>ROUND(E917*J917,2)</f>
        <v>0</v>
      </c>
      <c r="L917" s="244">
        <v>21</v>
      </c>
      <c r="M917" s="244">
        <f>G917*(1+L917/100)</f>
        <v>0</v>
      </c>
      <c r="N917" s="244">
        <v>0</v>
      </c>
      <c r="O917" s="244">
        <f>ROUND(E917*N917,2)</f>
        <v>0</v>
      </c>
      <c r="P917" s="244">
        <v>0</v>
      </c>
      <c r="Q917" s="244">
        <f>ROUND(E917*P917,2)</f>
        <v>0</v>
      </c>
      <c r="R917" s="244"/>
      <c r="S917" s="244" t="s">
        <v>400</v>
      </c>
      <c r="T917" s="245" t="s">
        <v>401</v>
      </c>
      <c r="U917" s="222">
        <v>0</v>
      </c>
      <c r="V917" s="222">
        <f>ROUND(E917*U917,2)</f>
        <v>0</v>
      </c>
      <c r="W917" s="222"/>
      <c r="X917" s="222" t="s">
        <v>193</v>
      </c>
      <c r="Y917" s="213"/>
      <c r="Z917" s="213"/>
      <c r="AA917" s="213"/>
      <c r="AB917" s="213"/>
      <c r="AC917" s="213"/>
      <c r="AD917" s="213"/>
      <c r="AE917" s="213"/>
      <c r="AF917" s="213"/>
      <c r="AG917" s="213" t="s">
        <v>1929</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c r="A918" s="239">
        <v>745</v>
      </c>
      <c r="B918" s="240" t="s">
        <v>2036</v>
      </c>
      <c r="C918" s="252" t="s">
        <v>2037</v>
      </c>
      <c r="D918" s="241" t="s">
        <v>300</v>
      </c>
      <c r="E918" s="242">
        <v>10</v>
      </c>
      <c r="F918" s="243"/>
      <c r="G918" s="244">
        <f>ROUND(E918*F918,2)</f>
        <v>0</v>
      </c>
      <c r="H918" s="243"/>
      <c r="I918" s="244">
        <f>ROUND(E918*H918,2)</f>
        <v>0</v>
      </c>
      <c r="J918" s="243"/>
      <c r="K918" s="244">
        <f>ROUND(E918*J918,2)</f>
        <v>0</v>
      </c>
      <c r="L918" s="244">
        <v>21</v>
      </c>
      <c r="M918" s="244">
        <f>G918*(1+L918/100)</f>
        <v>0</v>
      </c>
      <c r="N918" s="244">
        <v>0</v>
      </c>
      <c r="O918" s="244">
        <f>ROUND(E918*N918,2)</f>
        <v>0</v>
      </c>
      <c r="P918" s="244">
        <v>0</v>
      </c>
      <c r="Q918" s="244">
        <f>ROUND(E918*P918,2)</f>
        <v>0</v>
      </c>
      <c r="R918" s="244"/>
      <c r="S918" s="244" t="s">
        <v>400</v>
      </c>
      <c r="T918" s="245" t="s">
        <v>401</v>
      </c>
      <c r="U918" s="222">
        <v>0</v>
      </c>
      <c r="V918" s="222">
        <f>ROUND(E918*U918,2)</f>
        <v>0</v>
      </c>
      <c r="W918" s="222"/>
      <c r="X918" s="222" t="s">
        <v>193</v>
      </c>
      <c r="Y918" s="213"/>
      <c r="Z918" s="213"/>
      <c r="AA918" s="213"/>
      <c r="AB918" s="213"/>
      <c r="AC918" s="213"/>
      <c r="AD918" s="213"/>
      <c r="AE918" s="213"/>
      <c r="AF918" s="213"/>
      <c r="AG918" s="213" t="s">
        <v>1929</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ht="22.5" outlineLevel="1">
      <c r="A919" s="239">
        <v>746</v>
      </c>
      <c r="B919" s="240" t="s">
        <v>2038</v>
      </c>
      <c r="C919" s="252" t="s">
        <v>2039</v>
      </c>
      <c r="D919" s="241" t="s">
        <v>625</v>
      </c>
      <c r="E919" s="242">
        <v>1</v>
      </c>
      <c r="F919" s="243"/>
      <c r="G919" s="244">
        <f>ROUND(E919*F919,2)</f>
        <v>0</v>
      </c>
      <c r="H919" s="243"/>
      <c r="I919" s="244">
        <f>ROUND(E919*H919,2)</f>
        <v>0</v>
      </c>
      <c r="J919" s="243"/>
      <c r="K919" s="244">
        <f>ROUND(E919*J919,2)</f>
        <v>0</v>
      </c>
      <c r="L919" s="244">
        <v>21</v>
      </c>
      <c r="M919" s="244">
        <f>G919*(1+L919/100)</f>
        <v>0</v>
      </c>
      <c r="N919" s="244">
        <v>0</v>
      </c>
      <c r="O919" s="244">
        <f>ROUND(E919*N919,2)</f>
        <v>0</v>
      </c>
      <c r="P919" s="244">
        <v>0</v>
      </c>
      <c r="Q919" s="244">
        <f>ROUND(E919*P919,2)</f>
        <v>0</v>
      </c>
      <c r="R919" s="244"/>
      <c r="S919" s="244" t="s">
        <v>400</v>
      </c>
      <c r="T919" s="245" t="s">
        <v>401</v>
      </c>
      <c r="U919" s="222">
        <v>0</v>
      </c>
      <c r="V919" s="222">
        <f>ROUND(E919*U919,2)</f>
        <v>0</v>
      </c>
      <c r="W919" s="222"/>
      <c r="X919" s="222" t="s">
        <v>193</v>
      </c>
      <c r="Y919" s="213"/>
      <c r="Z919" s="213"/>
      <c r="AA919" s="213"/>
      <c r="AB919" s="213"/>
      <c r="AC919" s="213"/>
      <c r="AD919" s="213"/>
      <c r="AE919" s="213"/>
      <c r="AF919" s="213"/>
      <c r="AG919" s="213" t="s">
        <v>1929</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9">
        <v>747</v>
      </c>
      <c r="B920" s="240" t="s">
        <v>2040</v>
      </c>
      <c r="C920" s="252" t="s">
        <v>2041</v>
      </c>
      <c r="D920" s="241" t="s">
        <v>300</v>
      </c>
      <c r="E920" s="242">
        <v>10</v>
      </c>
      <c r="F920" s="243"/>
      <c r="G920" s="244">
        <f>ROUND(E920*F920,2)</f>
        <v>0</v>
      </c>
      <c r="H920" s="243"/>
      <c r="I920" s="244">
        <f>ROUND(E920*H920,2)</f>
        <v>0</v>
      </c>
      <c r="J920" s="243"/>
      <c r="K920" s="244">
        <f>ROUND(E920*J920,2)</f>
        <v>0</v>
      </c>
      <c r="L920" s="244">
        <v>21</v>
      </c>
      <c r="M920" s="244">
        <f>G920*(1+L920/100)</f>
        <v>0</v>
      </c>
      <c r="N920" s="244">
        <v>0</v>
      </c>
      <c r="O920" s="244">
        <f>ROUND(E920*N920,2)</f>
        <v>0</v>
      </c>
      <c r="P920" s="244">
        <v>0</v>
      </c>
      <c r="Q920" s="244">
        <f>ROUND(E920*P920,2)</f>
        <v>0</v>
      </c>
      <c r="R920" s="244"/>
      <c r="S920" s="244" t="s">
        <v>400</v>
      </c>
      <c r="T920" s="245" t="s">
        <v>401</v>
      </c>
      <c r="U920" s="222">
        <v>0</v>
      </c>
      <c r="V920" s="222">
        <f>ROUND(E920*U920,2)</f>
        <v>0</v>
      </c>
      <c r="W920" s="222"/>
      <c r="X920" s="222" t="s">
        <v>193</v>
      </c>
      <c r="Y920" s="213"/>
      <c r="Z920" s="213"/>
      <c r="AA920" s="213"/>
      <c r="AB920" s="213"/>
      <c r="AC920" s="213"/>
      <c r="AD920" s="213"/>
      <c r="AE920" s="213"/>
      <c r="AF920" s="213"/>
      <c r="AG920" s="213" t="s">
        <v>1929</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39">
        <v>748</v>
      </c>
      <c r="B921" s="240" t="s">
        <v>2042</v>
      </c>
      <c r="C921" s="252" t="s">
        <v>2043</v>
      </c>
      <c r="D921" s="241" t="s">
        <v>300</v>
      </c>
      <c r="E921" s="242">
        <v>1</v>
      </c>
      <c r="F921" s="243"/>
      <c r="G921" s="244">
        <f>ROUND(E921*F921,2)</f>
        <v>0</v>
      </c>
      <c r="H921" s="243"/>
      <c r="I921" s="244">
        <f>ROUND(E921*H921,2)</f>
        <v>0</v>
      </c>
      <c r="J921" s="243"/>
      <c r="K921" s="244">
        <f>ROUND(E921*J921,2)</f>
        <v>0</v>
      </c>
      <c r="L921" s="244">
        <v>21</v>
      </c>
      <c r="M921" s="244">
        <f>G921*(1+L921/100)</f>
        <v>0</v>
      </c>
      <c r="N921" s="244">
        <v>0</v>
      </c>
      <c r="O921" s="244">
        <f>ROUND(E921*N921,2)</f>
        <v>0</v>
      </c>
      <c r="P921" s="244">
        <v>0</v>
      </c>
      <c r="Q921" s="244">
        <f>ROUND(E921*P921,2)</f>
        <v>0</v>
      </c>
      <c r="R921" s="244"/>
      <c r="S921" s="244" t="s">
        <v>400</v>
      </c>
      <c r="T921" s="245" t="s">
        <v>401</v>
      </c>
      <c r="U921" s="222">
        <v>0</v>
      </c>
      <c r="V921" s="222">
        <f>ROUND(E921*U921,2)</f>
        <v>0</v>
      </c>
      <c r="W921" s="222"/>
      <c r="X921" s="222" t="s">
        <v>193</v>
      </c>
      <c r="Y921" s="213"/>
      <c r="Z921" s="213"/>
      <c r="AA921" s="213"/>
      <c r="AB921" s="213"/>
      <c r="AC921" s="213"/>
      <c r="AD921" s="213"/>
      <c r="AE921" s="213"/>
      <c r="AF921" s="213"/>
      <c r="AG921" s="213" t="s">
        <v>1929</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39">
        <v>749</v>
      </c>
      <c r="B922" s="240" t="s">
        <v>2044</v>
      </c>
      <c r="C922" s="252" t="s">
        <v>2045</v>
      </c>
      <c r="D922" s="241" t="s">
        <v>300</v>
      </c>
      <c r="E922" s="242">
        <v>2</v>
      </c>
      <c r="F922" s="243"/>
      <c r="G922" s="244">
        <f>ROUND(E922*F922,2)</f>
        <v>0</v>
      </c>
      <c r="H922" s="243"/>
      <c r="I922" s="244">
        <f>ROUND(E922*H922,2)</f>
        <v>0</v>
      </c>
      <c r="J922" s="243"/>
      <c r="K922" s="244">
        <f>ROUND(E922*J922,2)</f>
        <v>0</v>
      </c>
      <c r="L922" s="244">
        <v>21</v>
      </c>
      <c r="M922" s="244">
        <f>G922*(1+L922/100)</f>
        <v>0</v>
      </c>
      <c r="N922" s="244">
        <v>0</v>
      </c>
      <c r="O922" s="244">
        <f>ROUND(E922*N922,2)</f>
        <v>0</v>
      </c>
      <c r="P922" s="244">
        <v>0</v>
      </c>
      <c r="Q922" s="244">
        <f>ROUND(E922*P922,2)</f>
        <v>0</v>
      </c>
      <c r="R922" s="244"/>
      <c r="S922" s="244" t="s">
        <v>400</v>
      </c>
      <c r="T922" s="245" t="s">
        <v>401</v>
      </c>
      <c r="U922" s="222">
        <v>0</v>
      </c>
      <c r="V922" s="222">
        <f>ROUND(E922*U922,2)</f>
        <v>0</v>
      </c>
      <c r="W922" s="222"/>
      <c r="X922" s="222" t="s">
        <v>193</v>
      </c>
      <c r="Y922" s="213"/>
      <c r="Z922" s="213"/>
      <c r="AA922" s="213"/>
      <c r="AB922" s="213"/>
      <c r="AC922" s="213"/>
      <c r="AD922" s="213"/>
      <c r="AE922" s="213"/>
      <c r="AF922" s="213"/>
      <c r="AG922" s="213" t="s">
        <v>1929</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39">
        <v>750</v>
      </c>
      <c r="B923" s="240" t="s">
        <v>2046</v>
      </c>
      <c r="C923" s="252" t="s">
        <v>2047</v>
      </c>
      <c r="D923" s="241" t="s">
        <v>300</v>
      </c>
      <c r="E923" s="242">
        <v>5</v>
      </c>
      <c r="F923" s="243"/>
      <c r="G923" s="244">
        <f>ROUND(E923*F923,2)</f>
        <v>0</v>
      </c>
      <c r="H923" s="243"/>
      <c r="I923" s="244">
        <f>ROUND(E923*H923,2)</f>
        <v>0</v>
      </c>
      <c r="J923" s="243"/>
      <c r="K923" s="244">
        <f>ROUND(E923*J923,2)</f>
        <v>0</v>
      </c>
      <c r="L923" s="244">
        <v>21</v>
      </c>
      <c r="M923" s="244">
        <f>G923*(1+L923/100)</f>
        <v>0</v>
      </c>
      <c r="N923" s="244">
        <v>0</v>
      </c>
      <c r="O923" s="244">
        <f>ROUND(E923*N923,2)</f>
        <v>0</v>
      </c>
      <c r="P923" s="244">
        <v>0</v>
      </c>
      <c r="Q923" s="244">
        <f>ROUND(E923*P923,2)</f>
        <v>0</v>
      </c>
      <c r="R923" s="244"/>
      <c r="S923" s="244" t="s">
        <v>400</v>
      </c>
      <c r="T923" s="245" t="s">
        <v>401</v>
      </c>
      <c r="U923" s="222">
        <v>0</v>
      </c>
      <c r="V923" s="222">
        <f>ROUND(E923*U923,2)</f>
        <v>0</v>
      </c>
      <c r="W923" s="222"/>
      <c r="X923" s="222" t="s">
        <v>193</v>
      </c>
      <c r="Y923" s="213"/>
      <c r="Z923" s="213"/>
      <c r="AA923" s="213"/>
      <c r="AB923" s="213"/>
      <c r="AC923" s="213"/>
      <c r="AD923" s="213"/>
      <c r="AE923" s="213"/>
      <c r="AF923" s="213"/>
      <c r="AG923" s="213" t="s">
        <v>1929</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39">
        <v>751</v>
      </c>
      <c r="B924" s="240" t="s">
        <v>2048</v>
      </c>
      <c r="C924" s="252" t="s">
        <v>2049</v>
      </c>
      <c r="D924" s="241" t="s">
        <v>300</v>
      </c>
      <c r="E924" s="242">
        <v>5</v>
      </c>
      <c r="F924" s="243"/>
      <c r="G924" s="244">
        <f>ROUND(E924*F924,2)</f>
        <v>0</v>
      </c>
      <c r="H924" s="243"/>
      <c r="I924" s="244">
        <f>ROUND(E924*H924,2)</f>
        <v>0</v>
      </c>
      <c r="J924" s="243"/>
      <c r="K924" s="244">
        <f>ROUND(E924*J924,2)</f>
        <v>0</v>
      </c>
      <c r="L924" s="244">
        <v>21</v>
      </c>
      <c r="M924" s="244">
        <f>G924*(1+L924/100)</f>
        <v>0</v>
      </c>
      <c r="N924" s="244">
        <v>0</v>
      </c>
      <c r="O924" s="244">
        <f>ROUND(E924*N924,2)</f>
        <v>0</v>
      </c>
      <c r="P924" s="244">
        <v>0</v>
      </c>
      <c r="Q924" s="244">
        <f>ROUND(E924*P924,2)</f>
        <v>0</v>
      </c>
      <c r="R924" s="244"/>
      <c r="S924" s="244" t="s">
        <v>400</v>
      </c>
      <c r="T924" s="245" t="s">
        <v>401</v>
      </c>
      <c r="U924" s="222">
        <v>0</v>
      </c>
      <c r="V924" s="222">
        <f>ROUND(E924*U924,2)</f>
        <v>0</v>
      </c>
      <c r="W924" s="222"/>
      <c r="X924" s="222" t="s">
        <v>193</v>
      </c>
      <c r="Y924" s="213"/>
      <c r="Z924" s="213"/>
      <c r="AA924" s="213"/>
      <c r="AB924" s="213"/>
      <c r="AC924" s="213"/>
      <c r="AD924" s="213"/>
      <c r="AE924" s="213"/>
      <c r="AF924" s="213"/>
      <c r="AG924" s="213" t="s">
        <v>1929</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39">
        <v>752</v>
      </c>
      <c r="B925" s="240" t="s">
        <v>2050</v>
      </c>
      <c r="C925" s="252" t="s">
        <v>2051</v>
      </c>
      <c r="D925" s="241" t="s">
        <v>625</v>
      </c>
      <c r="E925" s="242">
        <v>2</v>
      </c>
      <c r="F925" s="243"/>
      <c r="G925" s="244">
        <f>ROUND(E925*F925,2)</f>
        <v>0</v>
      </c>
      <c r="H925" s="243"/>
      <c r="I925" s="244">
        <f>ROUND(E925*H925,2)</f>
        <v>0</v>
      </c>
      <c r="J925" s="243"/>
      <c r="K925" s="244">
        <f>ROUND(E925*J925,2)</f>
        <v>0</v>
      </c>
      <c r="L925" s="244">
        <v>21</v>
      </c>
      <c r="M925" s="244">
        <f>G925*(1+L925/100)</f>
        <v>0</v>
      </c>
      <c r="N925" s="244">
        <v>0</v>
      </c>
      <c r="O925" s="244">
        <f>ROUND(E925*N925,2)</f>
        <v>0</v>
      </c>
      <c r="P925" s="244">
        <v>0</v>
      </c>
      <c r="Q925" s="244">
        <f>ROUND(E925*P925,2)</f>
        <v>0</v>
      </c>
      <c r="R925" s="244"/>
      <c r="S925" s="244" t="s">
        <v>400</v>
      </c>
      <c r="T925" s="245" t="s">
        <v>401</v>
      </c>
      <c r="U925" s="222">
        <v>0</v>
      </c>
      <c r="V925" s="222">
        <f>ROUND(E925*U925,2)</f>
        <v>0</v>
      </c>
      <c r="W925" s="222"/>
      <c r="X925" s="222" t="s">
        <v>193</v>
      </c>
      <c r="Y925" s="213"/>
      <c r="Z925" s="213"/>
      <c r="AA925" s="213"/>
      <c r="AB925" s="213"/>
      <c r="AC925" s="213"/>
      <c r="AD925" s="213"/>
      <c r="AE925" s="213"/>
      <c r="AF925" s="213"/>
      <c r="AG925" s="213" t="s">
        <v>1929</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1">
      <c r="A926" s="239">
        <v>753</v>
      </c>
      <c r="B926" s="240" t="s">
        <v>2052</v>
      </c>
      <c r="C926" s="252" t="s">
        <v>2053</v>
      </c>
      <c r="D926" s="241" t="s">
        <v>300</v>
      </c>
      <c r="E926" s="242">
        <v>5</v>
      </c>
      <c r="F926" s="243"/>
      <c r="G926" s="244">
        <f>ROUND(E926*F926,2)</f>
        <v>0</v>
      </c>
      <c r="H926" s="243"/>
      <c r="I926" s="244">
        <f>ROUND(E926*H926,2)</f>
        <v>0</v>
      </c>
      <c r="J926" s="243"/>
      <c r="K926" s="244">
        <f>ROUND(E926*J926,2)</f>
        <v>0</v>
      </c>
      <c r="L926" s="244">
        <v>21</v>
      </c>
      <c r="M926" s="244">
        <f>G926*(1+L926/100)</f>
        <v>0</v>
      </c>
      <c r="N926" s="244">
        <v>0</v>
      </c>
      <c r="O926" s="244">
        <f>ROUND(E926*N926,2)</f>
        <v>0</v>
      </c>
      <c r="P926" s="244">
        <v>0</v>
      </c>
      <c r="Q926" s="244">
        <f>ROUND(E926*P926,2)</f>
        <v>0</v>
      </c>
      <c r="R926" s="244"/>
      <c r="S926" s="244" t="s">
        <v>400</v>
      </c>
      <c r="T926" s="245" t="s">
        <v>401</v>
      </c>
      <c r="U926" s="222">
        <v>0</v>
      </c>
      <c r="V926" s="222">
        <f>ROUND(E926*U926,2)</f>
        <v>0</v>
      </c>
      <c r="W926" s="222"/>
      <c r="X926" s="222" t="s">
        <v>193</v>
      </c>
      <c r="Y926" s="213"/>
      <c r="Z926" s="213"/>
      <c r="AA926" s="213"/>
      <c r="AB926" s="213"/>
      <c r="AC926" s="213"/>
      <c r="AD926" s="213"/>
      <c r="AE926" s="213"/>
      <c r="AF926" s="213"/>
      <c r="AG926" s="213" t="s">
        <v>1929</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1">
      <c r="A927" s="239">
        <v>754</v>
      </c>
      <c r="B927" s="240" t="s">
        <v>2054</v>
      </c>
      <c r="C927" s="252" t="s">
        <v>2055</v>
      </c>
      <c r="D927" s="241" t="s">
        <v>625</v>
      </c>
      <c r="E927" s="242">
        <v>1</v>
      </c>
      <c r="F927" s="243"/>
      <c r="G927" s="244">
        <f>ROUND(E927*F927,2)</f>
        <v>0</v>
      </c>
      <c r="H927" s="243"/>
      <c r="I927" s="244">
        <f>ROUND(E927*H927,2)</f>
        <v>0</v>
      </c>
      <c r="J927" s="243"/>
      <c r="K927" s="244">
        <f>ROUND(E927*J927,2)</f>
        <v>0</v>
      </c>
      <c r="L927" s="244">
        <v>21</v>
      </c>
      <c r="M927" s="244">
        <f>G927*(1+L927/100)</f>
        <v>0</v>
      </c>
      <c r="N927" s="244">
        <v>0</v>
      </c>
      <c r="O927" s="244">
        <f>ROUND(E927*N927,2)</f>
        <v>0</v>
      </c>
      <c r="P927" s="244">
        <v>0</v>
      </c>
      <c r="Q927" s="244">
        <f>ROUND(E927*P927,2)</f>
        <v>0</v>
      </c>
      <c r="R927" s="244"/>
      <c r="S927" s="244" t="s">
        <v>400</v>
      </c>
      <c r="T927" s="245" t="s">
        <v>401</v>
      </c>
      <c r="U927" s="222">
        <v>0</v>
      </c>
      <c r="V927" s="222">
        <f>ROUND(E927*U927,2)</f>
        <v>0</v>
      </c>
      <c r="W927" s="222"/>
      <c r="X927" s="222" t="s">
        <v>193</v>
      </c>
      <c r="Y927" s="213"/>
      <c r="Z927" s="213"/>
      <c r="AA927" s="213"/>
      <c r="AB927" s="213"/>
      <c r="AC927" s="213"/>
      <c r="AD927" s="213"/>
      <c r="AE927" s="213"/>
      <c r="AF927" s="213"/>
      <c r="AG927" s="213" t="s">
        <v>1929</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1">
      <c r="A928" s="239">
        <v>755</v>
      </c>
      <c r="B928" s="240" t="s">
        <v>2056</v>
      </c>
      <c r="C928" s="252" t="s">
        <v>2057</v>
      </c>
      <c r="D928" s="241" t="s">
        <v>625</v>
      </c>
      <c r="E928" s="242">
        <v>1</v>
      </c>
      <c r="F928" s="243"/>
      <c r="G928" s="244">
        <f>ROUND(E928*F928,2)</f>
        <v>0</v>
      </c>
      <c r="H928" s="243"/>
      <c r="I928" s="244">
        <f>ROUND(E928*H928,2)</f>
        <v>0</v>
      </c>
      <c r="J928" s="243"/>
      <c r="K928" s="244">
        <f>ROUND(E928*J928,2)</f>
        <v>0</v>
      </c>
      <c r="L928" s="244">
        <v>21</v>
      </c>
      <c r="M928" s="244">
        <f>G928*(1+L928/100)</f>
        <v>0</v>
      </c>
      <c r="N928" s="244">
        <v>0</v>
      </c>
      <c r="O928" s="244">
        <f>ROUND(E928*N928,2)</f>
        <v>0</v>
      </c>
      <c r="P928" s="244">
        <v>0</v>
      </c>
      <c r="Q928" s="244">
        <f>ROUND(E928*P928,2)</f>
        <v>0</v>
      </c>
      <c r="R928" s="244"/>
      <c r="S928" s="244" t="s">
        <v>400</v>
      </c>
      <c r="T928" s="245" t="s">
        <v>401</v>
      </c>
      <c r="U928" s="222">
        <v>0</v>
      </c>
      <c r="V928" s="222">
        <f>ROUND(E928*U928,2)</f>
        <v>0</v>
      </c>
      <c r="W928" s="222"/>
      <c r="X928" s="222" t="s">
        <v>193</v>
      </c>
      <c r="Y928" s="213"/>
      <c r="Z928" s="213"/>
      <c r="AA928" s="213"/>
      <c r="AB928" s="213"/>
      <c r="AC928" s="213"/>
      <c r="AD928" s="213"/>
      <c r="AE928" s="213"/>
      <c r="AF928" s="213"/>
      <c r="AG928" s="213" t="s">
        <v>1929</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39">
        <v>756</v>
      </c>
      <c r="B929" s="240" t="s">
        <v>2058</v>
      </c>
      <c r="C929" s="252" t="s">
        <v>2059</v>
      </c>
      <c r="D929" s="241" t="s">
        <v>300</v>
      </c>
      <c r="E929" s="242">
        <v>6</v>
      </c>
      <c r="F929" s="243"/>
      <c r="G929" s="244">
        <f>ROUND(E929*F929,2)</f>
        <v>0</v>
      </c>
      <c r="H929" s="243"/>
      <c r="I929" s="244">
        <f>ROUND(E929*H929,2)</f>
        <v>0</v>
      </c>
      <c r="J929" s="243"/>
      <c r="K929" s="244">
        <f>ROUND(E929*J929,2)</f>
        <v>0</v>
      </c>
      <c r="L929" s="244">
        <v>21</v>
      </c>
      <c r="M929" s="244">
        <f>G929*(1+L929/100)</f>
        <v>0</v>
      </c>
      <c r="N929" s="244">
        <v>0</v>
      </c>
      <c r="O929" s="244">
        <f>ROUND(E929*N929,2)</f>
        <v>0</v>
      </c>
      <c r="P929" s="244">
        <v>0</v>
      </c>
      <c r="Q929" s="244">
        <f>ROUND(E929*P929,2)</f>
        <v>0</v>
      </c>
      <c r="R929" s="244"/>
      <c r="S929" s="244" t="s">
        <v>400</v>
      </c>
      <c r="T929" s="245" t="s">
        <v>401</v>
      </c>
      <c r="U929" s="222">
        <v>0</v>
      </c>
      <c r="V929" s="222">
        <f>ROUND(E929*U929,2)</f>
        <v>0</v>
      </c>
      <c r="W929" s="222"/>
      <c r="X929" s="222" t="s">
        <v>193</v>
      </c>
      <c r="Y929" s="213"/>
      <c r="Z929" s="213"/>
      <c r="AA929" s="213"/>
      <c r="AB929" s="213"/>
      <c r="AC929" s="213"/>
      <c r="AD929" s="213"/>
      <c r="AE929" s="213"/>
      <c r="AF929" s="213"/>
      <c r="AG929" s="213" t="s">
        <v>1929</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1">
      <c r="A930" s="239">
        <v>757</v>
      </c>
      <c r="B930" s="240" t="s">
        <v>2060</v>
      </c>
      <c r="C930" s="252" t="s">
        <v>2061</v>
      </c>
      <c r="D930" s="241" t="s">
        <v>1058</v>
      </c>
      <c r="E930" s="242">
        <v>4</v>
      </c>
      <c r="F930" s="243"/>
      <c r="G930" s="244">
        <f>ROUND(E930*F930,2)</f>
        <v>0</v>
      </c>
      <c r="H930" s="243"/>
      <c r="I930" s="244">
        <f>ROUND(E930*H930,2)</f>
        <v>0</v>
      </c>
      <c r="J930" s="243"/>
      <c r="K930" s="244">
        <f>ROUND(E930*J930,2)</f>
        <v>0</v>
      </c>
      <c r="L930" s="244">
        <v>21</v>
      </c>
      <c r="M930" s="244">
        <f>G930*(1+L930/100)</f>
        <v>0</v>
      </c>
      <c r="N930" s="244">
        <v>0</v>
      </c>
      <c r="O930" s="244">
        <f>ROUND(E930*N930,2)</f>
        <v>0</v>
      </c>
      <c r="P930" s="244">
        <v>0</v>
      </c>
      <c r="Q930" s="244">
        <f>ROUND(E930*P930,2)</f>
        <v>0</v>
      </c>
      <c r="R930" s="244"/>
      <c r="S930" s="244" t="s">
        <v>400</v>
      </c>
      <c r="T930" s="245" t="s">
        <v>401</v>
      </c>
      <c r="U930" s="222">
        <v>0</v>
      </c>
      <c r="V930" s="222">
        <f>ROUND(E930*U930,2)</f>
        <v>0</v>
      </c>
      <c r="W930" s="222"/>
      <c r="X930" s="222" t="s">
        <v>193</v>
      </c>
      <c r="Y930" s="213"/>
      <c r="Z930" s="213"/>
      <c r="AA930" s="213"/>
      <c r="AB930" s="213"/>
      <c r="AC930" s="213"/>
      <c r="AD930" s="213"/>
      <c r="AE930" s="213"/>
      <c r="AF930" s="213"/>
      <c r="AG930" s="213" t="s">
        <v>1929</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1">
      <c r="A931" s="239">
        <v>758</v>
      </c>
      <c r="B931" s="240" t="s">
        <v>2062</v>
      </c>
      <c r="C931" s="252" t="s">
        <v>2063</v>
      </c>
      <c r="D931" s="241" t="s">
        <v>625</v>
      </c>
      <c r="E931" s="242">
        <v>1</v>
      </c>
      <c r="F931" s="243"/>
      <c r="G931" s="244">
        <f>ROUND(E931*F931,2)</f>
        <v>0</v>
      </c>
      <c r="H931" s="243"/>
      <c r="I931" s="244">
        <f>ROUND(E931*H931,2)</f>
        <v>0</v>
      </c>
      <c r="J931" s="243"/>
      <c r="K931" s="244">
        <f>ROUND(E931*J931,2)</f>
        <v>0</v>
      </c>
      <c r="L931" s="244">
        <v>21</v>
      </c>
      <c r="M931" s="244">
        <f>G931*(1+L931/100)</f>
        <v>0</v>
      </c>
      <c r="N931" s="244">
        <v>0</v>
      </c>
      <c r="O931" s="244">
        <f>ROUND(E931*N931,2)</f>
        <v>0</v>
      </c>
      <c r="P931" s="244">
        <v>0</v>
      </c>
      <c r="Q931" s="244">
        <f>ROUND(E931*P931,2)</f>
        <v>0</v>
      </c>
      <c r="R931" s="244"/>
      <c r="S931" s="244" t="s">
        <v>400</v>
      </c>
      <c r="T931" s="245" t="s">
        <v>401</v>
      </c>
      <c r="U931" s="222">
        <v>0</v>
      </c>
      <c r="V931" s="222">
        <f>ROUND(E931*U931,2)</f>
        <v>0</v>
      </c>
      <c r="W931" s="222"/>
      <c r="X931" s="222" t="s">
        <v>193</v>
      </c>
      <c r="Y931" s="213"/>
      <c r="Z931" s="213"/>
      <c r="AA931" s="213"/>
      <c r="AB931" s="213"/>
      <c r="AC931" s="213"/>
      <c r="AD931" s="213"/>
      <c r="AE931" s="213"/>
      <c r="AF931" s="213"/>
      <c r="AG931" s="213" t="s">
        <v>1929</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1">
      <c r="A932" s="239">
        <v>759</v>
      </c>
      <c r="B932" s="240" t="s">
        <v>2064</v>
      </c>
      <c r="C932" s="252" t="s">
        <v>2065</v>
      </c>
      <c r="D932" s="241" t="s">
        <v>300</v>
      </c>
      <c r="E932" s="242">
        <v>8</v>
      </c>
      <c r="F932" s="243"/>
      <c r="G932" s="244">
        <f>ROUND(E932*F932,2)</f>
        <v>0</v>
      </c>
      <c r="H932" s="243"/>
      <c r="I932" s="244">
        <f>ROUND(E932*H932,2)</f>
        <v>0</v>
      </c>
      <c r="J932" s="243"/>
      <c r="K932" s="244">
        <f>ROUND(E932*J932,2)</f>
        <v>0</v>
      </c>
      <c r="L932" s="244">
        <v>21</v>
      </c>
      <c r="M932" s="244">
        <f>G932*(1+L932/100)</f>
        <v>0</v>
      </c>
      <c r="N932" s="244">
        <v>0</v>
      </c>
      <c r="O932" s="244">
        <f>ROUND(E932*N932,2)</f>
        <v>0</v>
      </c>
      <c r="P932" s="244">
        <v>0</v>
      </c>
      <c r="Q932" s="244">
        <f>ROUND(E932*P932,2)</f>
        <v>0</v>
      </c>
      <c r="R932" s="244"/>
      <c r="S932" s="244" t="s">
        <v>400</v>
      </c>
      <c r="T932" s="245" t="s">
        <v>401</v>
      </c>
      <c r="U932" s="222">
        <v>0</v>
      </c>
      <c r="V932" s="222">
        <f>ROUND(E932*U932,2)</f>
        <v>0</v>
      </c>
      <c r="W932" s="222"/>
      <c r="X932" s="222" t="s">
        <v>193</v>
      </c>
      <c r="Y932" s="213"/>
      <c r="Z932" s="213"/>
      <c r="AA932" s="213"/>
      <c r="AB932" s="213"/>
      <c r="AC932" s="213"/>
      <c r="AD932" s="213"/>
      <c r="AE932" s="213"/>
      <c r="AF932" s="213"/>
      <c r="AG932" s="213" t="s">
        <v>1929</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1">
      <c r="A933" s="239">
        <v>760</v>
      </c>
      <c r="B933" s="240" t="s">
        <v>2066</v>
      </c>
      <c r="C933" s="252" t="s">
        <v>2067</v>
      </c>
      <c r="D933" s="241" t="s">
        <v>1058</v>
      </c>
      <c r="E933" s="242">
        <v>1</v>
      </c>
      <c r="F933" s="243"/>
      <c r="G933" s="244">
        <f>ROUND(E933*F933,2)</f>
        <v>0</v>
      </c>
      <c r="H933" s="243"/>
      <c r="I933" s="244">
        <f>ROUND(E933*H933,2)</f>
        <v>0</v>
      </c>
      <c r="J933" s="243"/>
      <c r="K933" s="244">
        <f>ROUND(E933*J933,2)</f>
        <v>0</v>
      </c>
      <c r="L933" s="244">
        <v>21</v>
      </c>
      <c r="M933" s="244">
        <f>G933*(1+L933/100)</f>
        <v>0</v>
      </c>
      <c r="N933" s="244">
        <v>0</v>
      </c>
      <c r="O933" s="244">
        <f>ROUND(E933*N933,2)</f>
        <v>0</v>
      </c>
      <c r="P933" s="244">
        <v>0</v>
      </c>
      <c r="Q933" s="244">
        <f>ROUND(E933*P933,2)</f>
        <v>0</v>
      </c>
      <c r="R933" s="244"/>
      <c r="S933" s="244" t="s">
        <v>400</v>
      </c>
      <c r="T933" s="245" t="s">
        <v>401</v>
      </c>
      <c r="U933" s="222">
        <v>0</v>
      </c>
      <c r="V933" s="222">
        <f>ROUND(E933*U933,2)</f>
        <v>0</v>
      </c>
      <c r="W933" s="222"/>
      <c r="X933" s="222" t="s">
        <v>193</v>
      </c>
      <c r="Y933" s="213"/>
      <c r="Z933" s="213"/>
      <c r="AA933" s="213"/>
      <c r="AB933" s="213"/>
      <c r="AC933" s="213"/>
      <c r="AD933" s="213"/>
      <c r="AE933" s="213"/>
      <c r="AF933" s="213"/>
      <c r="AG933" s="213" t="s">
        <v>1929</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1">
      <c r="A934" s="239">
        <v>761</v>
      </c>
      <c r="B934" s="240" t="s">
        <v>2068</v>
      </c>
      <c r="C934" s="252" t="s">
        <v>2069</v>
      </c>
      <c r="D934" s="241" t="s">
        <v>300</v>
      </c>
      <c r="E934" s="242">
        <v>4</v>
      </c>
      <c r="F934" s="243"/>
      <c r="G934" s="244">
        <f>ROUND(E934*F934,2)</f>
        <v>0</v>
      </c>
      <c r="H934" s="243"/>
      <c r="I934" s="244">
        <f>ROUND(E934*H934,2)</f>
        <v>0</v>
      </c>
      <c r="J934" s="243"/>
      <c r="K934" s="244">
        <f>ROUND(E934*J934,2)</f>
        <v>0</v>
      </c>
      <c r="L934" s="244">
        <v>21</v>
      </c>
      <c r="M934" s="244">
        <f>G934*(1+L934/100)</f>
        <v>0</v>
      </c>
      <c r="N934" s="244">
        <v>0</v>
      </c>
      <c r="O934" s="244">
        <f>ROUND(E934*N934,2)</f>
        <v>0</v>
      </c>
      <c r="P934" s="244">
        <v>0</v>
      </c>
      <c r="Q934" s="244">
        <f>ROUND(E934*P934,2)</f>
        <v>0</v>
      </c>
      <c r="R934" s="244"/>
      <c r="S934" s="244" t="s">
        <v>400</v>
      </c>
      <c r="T934" s="245" t="s">
        <v>401</v>
      </c>
      <c r="U934" s="222">
        <v>0</v>
      </c>
      <c r="V934" s="222">
        <f>ROUND(E934*U934,2)</f>
        <v>0</v>
      </c>
      <c r="W934" s="222"/>
      <c r="X934" s="222" t="s">
        <v>193</v>
      </c>
      <c r="Y934" s="213"/>
      <c r="Z934" s="213"/>
      <c r="AA934" s="213"/>
      <c r="AB934" s="213"/>
      <c r="AC934" s="213"/>
      <c r="AD934" s="213"/>
      <c r="AE934" s="213"/>
      <c r="AF934" s="213"/>
      <c r="AG934" s="213" t="s">
        <v>1929</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1">
      <c r="A935" s="239">
        <v>762</v>
      </c>
      <c r="B935" s="240" t="s">
        <v>2070</v>
      </c>
      <c r="C935" s="252" t="s">
        <v>2071</v>
      </c>
      <c r="D935" s="241" t="s">
        <v>300</v>
      </c>
      <c r="E935" s="242">
        <v>12</v>
      </c>
      <c r="F935" s="243"/>
      <c r="G935" s="244">
        <f>ROUND(E935*F935,2)</f>
        <v>0</v>
      </c>
      <c r="H935" s="243"/>
      <c r="I935" s="244">
        <f>ROUND(E935*H935,2)</f>
        <v>0</v>
      </c>
      <c r="J935" s="243"/>
      <c r="K935" s="244">
        <f>ROUND(E935*J935,2)</f>
        <v>0</v>
      </c>
      <c r="L935" s="244">
        <v>21</v>
      </c>
      <c r="M935" s="244">
        <f>G935*(1+L935/100)</f>
        <v>0</v>
      </c>
      <c r="N935" s="244">
        <v>0</v>
      </c>
      <c r="O935" s="244">
        <f>ROUND(E935*N935,2)</f>
        <v>0</v>
      </c>
      <c r="P935" s="244">
        <v>0</v>
      </c>
      <c r="Q935" s="244">
        <f>ROUND(E935*P935,2)</f>
        <v>0</v>
      </c>
      <c r="R935" s="244"/>
      <c r="S935" s="244" t="s">
        <v>400</v>
      </c>
      <c r="T935" s="245" t="s">
        <v>401</v>
      </c>
      <c r="U935" s="222">
        <v>0</v>
      </c>
      <c r="V935" s="222">
        <f>ROUND(E935*U935,2)</f>
        <v>0</v>
      </c>
      <c r="W935" s="222"/>
      <c r="X935" s="222" t="s">
        <v>193</v>
      </c>
      <c r="Y935" s="213"/>
      <c r="Z935" s="213"/>
      <c r="AA935" s="213"/>
      <c r="AB935" s="213"/>
      <c r="AC935" s="213"/>
      <c r="AD935" s="213"/>
      <c r="AE935" s="213"/>
      <c r="AF935" s="213"/>
      <c r="AG935" s="213" t="s">
        <v>1929</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1">
      <c r="A936" s="239">
        <v>763</v>
      </c>
      <c r="B936" s="240" t="s">
        <v>2072</v>
      </c>
      <c r="C936" s="252" t="s">
        <v>2073</v>
      </c>
      <c r="D936" s="241" t="s">
        <v>300</v>
      </c>
      <c r="E936" s="242">
        <v>12</v>
      </c>
      <c r="F936" s="243"/>
      <c r="G936" s="244">
        <f>ROUND(E936*F936,2)</f>
        <v>0</v>
      </c>
      <c r="H936" s="243"/>
      <c r="I936" s="244">
        <f>ROUND(E936*H936,2)</f>
        <v>0</v>
      </c>
      <c r="J936" s="243"/>
      <c r="K936" s="244">
        <f>ROUND(E936*J936,2)</f>
        <v>0</v>
      </c>
      <c r="L936" s="244">
        <v>21</v>
      </c>
      <c r="M936" s="244">
        <f>G936*(1+L936/100)</f>
        <v>0</v>
      </c>
      <c r="N936" s="244">
        <v>0</v>
      </c>
      <c r="O936" s="244">
        <f>ROUND(E936*N936,2)</f>
        <v>0</v>
      </c>
      <c r="P936" s="244">
        <v>0</v>
      </c>
      <c r="Q936" s="244">
        <f>ROUND(E936*P936,2)</f>
        <v>0</v>
      </c>
      <c r="R936" s="244"/>
      <c r="S936" s="244" t="s">
        <v>400</v>
      </c>
      <c r="T936" s="245" t="s">
        <v>401</v>
      </c>
      <c r="U936" s="222">
        <v>0</v>
      </c>
      <c r="V936" s="222">
        <f>ROUND(E936*U936,2)</f>
        <v>0</v>
      </c>
      <c r="W936" s="222"/>
      <c r="X936" s="222" t="s">
        <v>193</v>
      </c>
      <c r="Y936" s="213"/>
      <c r="Z936" s="213"/>
      <c r="AA936" s="213"/>
      <c r="AB936" s="213"/>
      <c r="AC936" s="213"/>
      <c r="AD936" s="213"/>
      <c r="AE936" s="213"/>
      <c r="AF936" s="213"/>
      <c r="AG936" s="213" t="s">
        <v>1929</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1">
      <c r="A937" s="239">
        <v>764</v>
      </c>
      <c r="B937" s="240" t="s">
        <v>2074</v>
      </c>
      <c r="C937" s="252" t="s">
        <v>2075</v>
      </c>
      <c r="D937" s="241" t="s">
        <v>1058</v>
      </c>
      <c r="E937" s="242">
        <v>1</v>
      </c>
      <c r="F937" s="243"/>
      <c r="G937" s="244">
        <f>ROUND(E937*F937,2)</f>
        <v>0</v>
      </c>
      <c r="H937" s="243"/>
      <c r="I937" s="244">
        <f>ROUND(E937*H937,2)</f>
        <v>0</v>
      </c>
      <c r="J937" s="243"/>
      <c r="K937" s="244">
        <f>ROUND(E937*J937,2)</f>
        <v>0</v>
      </c>
      <c r="L937" s="244">
        <v>21</v>
      </c>
      <c r="M937" s="244">
        <f>G937*(1+L937/100)</f>
        <v>0</v>
      </c>
      <c r="N937" s="244">
        <v>0</v>
      </c>
      <c r="O937" s="244">
        <f>ROUND(E937*N937,2)</f>
        <v>0</v>
      </c>
      <c r="P937" s="244">
        <v>0</v>
      </c>
      <c r="Q937" s="244">
        <f>ROUND(E937*P937,2)</f>
        <v>0</v>
      </c>
      <c r="R937" s="244"/>
      <c r="S937" s="244" t="s">
        <v>400</v>
      </c>
      <c r="T937" s="245" t="s">
        <v>401</v>
      </c>
      <c r="U937" s="222">
        <v>0</v>
      </c>
      <c r="V937" s="222">
        <f>ROUND(E937*U937,2)</f>
        <v>0</v>
      </c>
      <c r="W937" s="222"/>
      <c r="X937" s="222" t="s">
        <v>193</v>
      </c>
      <c r="Y937" s="213"/>
      <c r="Z937" s="213"/>
      <c r="AA937" s="213"/>
      <c r="AB937" s="213"/>
      <c r="AC937" s="213"/>
      <c r="AD937" s="213"/>
      <c r="AE937" s="213"/>
      <c r="AF937" s="213"/>
      <c r="AG937" s="213" t="s">
        <v>1929</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1">
      <c r="A938" s="239">
        <v>765</v>
      </c>
      <c r="B938" s="240" t="s">
        <v>2076</v>
      </c>
      <c r="C938" s="252" t="s">
        <v>2077</v>
      </c>
      <c r="D938" s="241" t="s">
        <v>300</v>
      </c>
      <c r="E938" s="242">
        <v>10</v>
      </c>
      <c r="F938" s="243"/>
      <c r="G938" s="244">
        <f>ROUND(E938*F938,2)</f>
        <v>0</v>
      </c>
      <c r="H938" s="243"/>
      <c r="I938" s="244">
        <f>ROUND(E938*H938,2)</f>
        <v>0</v>
      </c>
      <c r="J938" s="243"/>
      <c r="K938" s="244">
        <f>ROUND(E938*J938,2)</f>
        <v>0</v>
      </c>
      <c r="L938" s="244">
        <v>21</v>
      </c>
      <c r="M938" s="244">
        <f>G938*(1+L938/100)</f>
        <v>0</v>
      </c>
      <c r="N938" s="244">
        <v>0</v>
      </c>
      <c r="O938" s="244">
        <f>ROUND(E938*N938,2)</f>
        <v>0</v>
      </c>
      <c r="P938" s="244">
        <v>0</v>
      </c>
      <c r="Q938" s="244">
        <f>ROUND(E938*P938,2)</f>
        <v>0</v>
      </c>
      <c r="R938" s="244"/>
      <c r="S938" s="244" t="s">
        <v>400</v>
      </c>
      <c r="T938" s="245" t="s">
        <v>401</v>
      </c>
      <c r="U938" s="222">
        <v>0</v>
      </c>
      <c r="V938" s="222">
        <f>ROUND(E938*U938,2)</f>
        <v>0</v>
      </c>
      <c r="W938" s="222"/>
      <c r="X938" s="222" t="s">
        <v>193</v>
      </c>
      <c r="Y938" s="213"/>
      <c r="Z938" s="213"/>
      <c r="AA938" s="213"/>
      <c r="AB938" s="213"/>
      <c r="AC938" s="213"/>
      <c r="AD938" s="213"/>
      <c r="AE938" s="213"/>
      <c r="AF938" s="213"/>
      <c r="AG938" s="213" t="s">
        <v>1929</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1">
      <c r="A939" s="239">
        <v>766</v>
      </c>
      <c r="B939" s="240" t="s">
        <v>2078</v>
      </c>
      <c r="C939" s="252" t="s">
        <v>2079</v>
      </c>
      <c r="D939" s="241" t="s">
        <v>300</v>
      </c>
      <c r="E939" s="242">
        <v>1</v>
      </c>
      <c r="F939" s="243"/>
      <c r="G939" s="244">
        <f>ROUND(E939*F939,2)</f>
        <v>0</v>
      </c>
      <c r="H939" s="243"/>
      <c r="I939" s="244">
        <f>ROUND(E939*H939,2)</f>
        <v>0</v>
      </c>
      <c r="J939" s="243"/>
      <c r="K939" s="244">
        <f>ROUND(E939*J939,2)</f>
        <v>0</v>
      </c>
      <c r="L939" s="244">
        <v>21</v>
      </c>
      <c r="M939" s="244">
        <f>G939*(1+L939/100)</f>
        <v>0</v>
      </c>
      <c r="N939" s="244">
        <v>0</v>
      </c>
      <c r="O939" s="244">
        <f>ROUND(E939*N939,2)</f>
        <v>0</v>
      </c>
      <c r="P939" s="244">
        <v>0</v>
      </c>
      <c r="Q939" s="244">
        <f>ROUND(E939*P939,2)</f>
        <v>0</v>
      </c>
      <c r="R939" s="244"/>
      <c r="S939" s="244" t="s">
        <v>400</v>
      </c>
      <c r="T939" s="245" t="s">
        <v>401</v>
      </c>
      <c r="U939" s="222">
        <v>0</v>
      </c>
      <c r="V939" s="222">
        <f>ROUND(E939*U939,2)</f>
        <v>0</v>
      </c>
      <c r="W939" s="222"/>
      <c r="X939" s="222" t="s">
        <v>193</v>
      </c>
      <c r="Y939" s="213"/>
      <c r="Z939" s="213"/>
      <c r="AA939" s="213"/>
      <c r="AB939" s="213"/>
      <c r="AC939" s="213"/>
      <c r="AD939" s="213"/>
      <c r="AE939" s="213"/>
      <c r="AF939" s="213"/>
      <c r="AG939" s="213" t="s">
        <v>194</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1">
      <c r="A940" s="239">
        <v>767</v>
      </c>
      <c r="B940" s="240" t="s">
        <v>2080</v>
      </c>
      <c r="C940" s="252" t="s">
        <v>2081</v>
      </c>
      <c r="D940" s="241" t="s">
        <v>300</v>
      </c>
      <c r="E940" s="242">
        <v>2</v>
      </c>
      <c r="F940" s="243"/>
      <c r="G940" s="244">
        <f>ROUND(E940*F940,2)</f>
        <v>0</v>
      </c>
      <c r="H940" s="243"/>
      <c r="I940" s="244">
        <f>ROUND(E940*H940,2)</f>
        <v>0</v>
      </c>
      <c r="J940" s="243"/>
      <c r="K940" s="244">
        <f>ROUND(E940*J940,2)</f>
        <v>0</v>
      </c>
      <c r="L940" s="244">
        <v>21</v>
      </c>
      <c r="M940" s="244">
        <f>G940*(1+L940/100)</f>
        <v>0</v>
      </c>
      <c r="N940" s="244">
        <v>0</v>
      </c>
      <c r="O940" s="244">
        <f>ROUND(E940*N940,2)</f>
        <v>0</v>
      </c>
      <c r="P940" s="244">
        <v>0</v>
      </c>
      <c r="Q940" s="244">
        <f>ROUND(E940*P940,2)</f>
        <v>0</v>
      </c>
      <c r="R940" s="244"/>
      <c r="S940" s="244" t="s">
        <v>400</v>
      </c>
      <c r="T940" s="245" t="s">
        <v>401</v>
      </c>
      <c r="U940" s="222">
        <v>0</v>
      </c>
      <c r="V940" s="222">
        <f>ROUND(E940*U940,2)</f>
        <v>0</v>
      </c>
      <c r="W940" s="222"/>
      <c r="X940" s="222" t="s">
        <v>193</v>
      </c>
      <c r="Y940" s="213"/>
      <c r="Z940" s="213"/>
      <c r="AA940" s="213"/>
      <c r="AB940" s="213"/>
      <c r="AC940" s="213"/>
      <c r="AD940" s="213"/>
      <c r="AE940" s="213"/>
      <c r="AF940" s="213"/>
      <c r="AG940" s="213" t="s">
        <v>194</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1">
      <c r="A941" s="239">
        <v>768</v>
      </c>
      <c r="B941" s="240" t="s">
        <v>2082</v>
      </c>
      <c r="C941" s="252" t="s">
        <v>2083</v>
      </c>
      <c r="D941" s="241" t="s">
        <v>300</v>
      </c>
      <c r="E941" s="242">
        <v>2</v>
      </c>
      <c r="F941" s="243"/>
      <c r="G941" s="244">
        <f>ROUND(E941*F941,2)</f>
        <v>0</v>
      </c>
      <c r="H941" s="243"/>
      <c r="I941" s="244">
        <f>ROUND(E941*H941,2)</f>
        <v>0</v>
      </c>
      <c r="J941" s="243"/>
      <c r="K941" s="244">
        <f>ROUND(E941*J941,2)</f>
        <v>0</v>
      </c>
      <c r="L941" s="244">
        <v>21</v>
      </c>
      <c r="M941" s="244">
        <f>G941*(1+L941/100)</f>
        <v>0</v>
      </c>
      <c r="N941" s="244">
        <v>0</v>
      </c>
      <c r="O941" s="244">
        <f>ROUND(E941*N941,2)</f>
        <v>0</v>
      </c>
      <c r="P941" s="244">
        <v>0</v>
      </c>
      <c r="Q941" s="244">
        <f>ROUND(E941*P941,2)</f>
        <v>0</v>
      </c>
      <c r="R941" s="244"/>
      <c r="S941" s="244" t="s">
        <v>400</v>
      </c>
      <c r="T941" s="245" t="s">
        <v>401</v>
      </c>
      <c r="U941" s="222">
        <v>0</v>
      </c>
      <c r="V941" s="222">
        <f>ROUND(E941*U941,2)</f>
        <v>0</v>
      </c>
      <c r="W941" s="222"/>
      <c r="X941" s="222" t="s">
        <v>193</v>
      </c>
      <c r="Y941" s="213"/>
      <c r="Z941" s="213"/>
      <c r="AA941" s="213"/>
      <c r="AB941" s="213"/>
      <c r="AC941" s="213"/>
      <c r="AD941" s="213"/>
      <c r="AE941" s="213"/>
      <c r="AF941" s="213"/>
      <c r="AG941" s="213" t="s">
        <v>194</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1">
      <c r="A942" s="239">
        <v>769</v>
      </c>
      <c r="B942" s="240" t="s">
        <v>2084</v>
      </c>
      <c r="C942" s="252" t="s">
        <v>2085</v>
      </c>
      <c r="D942" s="241" t="s">
        <v>300</v>
      </c>
      <c r="E942" s="242">
        <v>8</v>
      </c>
      <c r="F942" s="243"/>
      <c r="G942" s="244">
        <f>ROUND(E942*F942,2)</f>
        <v>0</v>
      </c>
      <c r="H942" s="243"/>
      <c r="I942" s="244">
        <f>ROUND(E942*H942,2)</f>
        <v>0</v>
      </c>
      <c r="J942" s="243"/>
      <c r="K942" s="244">
        <f>ROUND(E942*J942,2)</f>
        <v>0</v>
      </c>
      <c r="L942" s="244">
        <v>21</v>
      </c>
      <c r="M942" s="244">
        <f>G942*(1+L942/100)</f>
        <v>0</v>
      </c>
      <c r="N942" s="244">
        <v>0</v>
      </c>
      <c r="O942" s="244">
        <f>ROUND(E942*N942,2)</f>
        <v>0</v>
      </c>
      <c r="P942" s="244">
        <v>0</v>
      </c>
      <c r="Q942" s="244">
        <f>ROUND(E942*P942,2)</f>
        <v>0</v>
      </c>
      <c r="R942" s="244"/>
      <c r="S942" s="244" t="s">
        <v>400</v>
      </c>
      <c r="T942" s="245" t="s">
        <v>401</v>
      </c>
      <c r="U942" s="222">
        <v>0</v>
      </c>
      <c r="V942" s="222">
        <f>ROUND(E942*U942,2)</f>
        <v>0</v>
      </c>
      <c r="W942" s="222"/>
      <c r="X942" s="222" t="s">
        <v>193</v>
      </c>
      <c r="Y942" s="213"/>
      <c r="Z942" s="213"/>
      <c r="AA942" s="213"/>
      <c r="AB942" s="213"/>
      <c r="AC942" s="213"/>
      <c r="AD942" s="213"/>
      <c r="AE942" s="213"/>
      <c r="AF942" s="213"/>
      <c r="AG942" s="213" t="s">
        <v>194</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1">
      <c r="A943" s="239">
        <v>770</v>
      </c>
      <c r="B943" s="240" t="s">
        <v>2086</v>
      </c>
      <c r="C943" s="252" t="s">
        <v>2087</v>
      </c>
      <c r="D943" s="241" t="s">
        <v>300</v>
      </c>
      <c r="E943" s="242">
        <v>16</v>
      </c>
      <c r="F943" s="243"/>
      <c r="G943" s="244">
        <f>ROUND(E943*F943,2)</f>
        <v>0</v>
      </c>
      <c r="H943" s="243"/>
      <c r="I943" s="244">
        <f>ROUND(E943*H943,2)</f>
        <v>0</v>
      </c>
      <c r="J943" s="243"/>
      <c r="K943" s="244">
        <f>ROUND(E943*J943,2)</f>
        <v>0</v>
      </c>
      <c r="L943" s="244">
        <v>21</v>
      </c>
      <c r="M943" s="244">
        <f>G943*(1+L943/100)</f>
        <v>0</v>
      </c>
      <c r="N943" s="244">
        <v>0</v>
      </c>
      <c r="O943" s="244">
        <f>ROUND(E943*N943,2)</f>
        <v>0</v>
      </c>
      <c r="P943" s="244">
        <v>0</v>
      </c>
      <c r="Q943" s="244">
        <f>ROUND(E943*P943,2)</f>
        <v>0</v>
      </c>
      <c r="R943" s="244"/>
      <c r="S943" s="244" t="s">
        <v>400</v>
      </c>
      <c r="T943" s="245" t="s">
        <v>401</v>
      </c>
      <c r="U943" s="222">
        <v>0</v>
      </c>
      <c r="V943" s="222">
        <f>ROUND(E943*U943,2)</f>
        <v>0</v>
      </c>
      <c r="W943" s="222"/>
      <c r="X943" s="222" t="s">
        <v>193</v>
      </c>
      <c r="Y943" s="213"/>
      <c r="Z943" s="213"/>
      <c r="AA943" s="213"/>
      <c r="AB943" s="213"/>
      <c r="AC943" s="213"/>
      <c r="AD943" s="213"/>
      <c r="AE943" s="213"/>
      <c r="AF943" s="213"/>
      <c r="AG943" s="213" t="s">
        <v>194</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39">
        <v>771</v>
      </c>
      <c r="B944" s="240" t="s">
        <v>2088</v>
      </c>
      <c r="C944" s="252" t="s">
        <v>2089</v>
      </c>
      <c r="D944" s="241" t="s">
        <v>300</v>
      </c>
      <c r="E944" s="242">
        <v>4</v>
      </c>
      <c r="F944" s="243"/>
      <c r="G944" s="244">
        <f>ROUND(E944*F944,2)</f>
        <v>0</v>
      </c>
      <c r="H944" s="243"/>
      <c r="I944" s="244">
        <f>ROUND(E944*H944,2)</f>
        <v>0</v>
      </c>
      <c r="J944" s="243"/>
      <c r="K944" s="244">
        <f>ROUND(E944*J944,2)</f>
        <v>0</v>
      </c>
      <c r="L944" s="244">
        <v>21</v>
      </c>
      <c r="M944" s="244">
        <f>G944*(1+L944/100)</f>
        <v>0</v>
      </c>
      <c r="N944" s="244">
        <v>0</v>
      </c>
      <c r="O944" s="244">
        <f>ROUND(E944*N944,2)</f>
        <v>0</v>
      </c>
      <c r="P944" s="244">
        <v>0</v>
      </c>
      <c r="Q944" s="244">
        <f>ROUND(E944*P944,2)</f>
        <v>0</v>
      </c>
      <c r="R944" s="244"/>
      <c r="S944" s="244" t="s">
        <v>400</v>
      </c>
      <c r="T944" s="245" t="s">
        <v>401</v>
      </c>
      <c r="U944" s="222">
        <v>0</v>
      </c>
      <c r="V944" s="222">
        <f>ROUND(E944*U944,2)</f>
        <v>0</v>
      </c>
      <c r="W944" s="222"/>
      <c r="X944" s="222" t="s">
        <v>193</v>
      </c>
      <c r="Y944" s="213"/>
      <c r="Z944" s="213"/>
      <c r="AA944" s="213"/>
      <c r="AB944" s="213"/>
      <c r="AC944" s="213"/>
      <c r="AD944" s="213"/>
      <c r="AE944" s="213"/>
      <c r="AF944" s="213"/>
      <c r="AG944" s="213" t="s">
        <v>194</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1">
      <c r="A945" s="239">
        <v>772</v>
      </c>
      <c r="B945" s="240" t="s">
        <v>2090</v>
      </c>
      <c r="C945" s="252" t="s">
        <v>2091</v>
      </c>
      <c r="D945" s="241" t="s">
        <v>300</v>
      </c>
      <c r="E945" s="242">
        <v>1</v>
      </c>
      <c r="F945" s="243"/>
      <c r="G945" s="244">
        <f>ROUND(E945*F945,2)</f>
        <v>0</v>
      </c>
      <c r="H945" s="243"/>
      <c r="I945" s="244">
        <f>ROUND(E945*H945,2)</f>
        <v>0</v>
      </c>
      <c r="J945" s="243"/>
      <c r="K945" s="244">
        <f>ROUND(E945*J945,2)</f>
        <v>0</v>
      </c>
      <c r="L945" s="244">
        <v>21</v>
      </c>
      <c r="M945" s="244">
        <f>G945*(1+L945/100)</f>
        <v>0</v>
      </c>
      <c r="N945" s="244">
        <v>0</v>
      </c>
      <c r="O945" s="244">
        <f>ROUND(E945*N945,2)</f>
        <v>0</v>
      </c>
      <c r="P945" s="244">
        <v>0</v>
      </c>
      <c r="Q945" s="244">
        <f>ROUND(E945*P945,2)</f>
        <v>0</v>
      </c>
      <c r="R945" s="244"/>
      <c r="S945" s="244" t="s">
        <v>400</v>
      </c>
      <c r="T945" s="245" t="s">
        <v>401</v>
      </c>
      <c r="U945" s="222">
        <v>0</v>
      </c>
      <c r="V945" s="222">
        <f>ROUND(E945*U945,2)</f>
        <v>0</v>
      </c>
      <c r="W945" s="222"/>
      <c r="X945" s="222" t="s">
        <v>193</v>
      </c>
      <c r="Y945" s="213"/>
      <c r="Z945" s="213"/>
      <c r="AA945" s="213"/>
      <c r="AB945" s="213"/>
      <c r="AC945" s="213"/>
      <c r="AD945" s="213"/>
      <c r="AE945" s="213"/>
      <c r="AF945" s="213"/>
      <c r="AG945" s="213" t="s">
        <v>194</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c r="A946" s="224" t="s">
        <v>185</v>
      </c>
      <c r="B946" s="225" t="s">
        <v>149</v>
      </c>
      <c r="C946" s="249" t="s">
        <v>150</v>
      </c>
      <c r="D946" s="226"/>
      <c r="E946" s="227"/>
      <c r="F946" s="228"/>
      <c r="G946" s="228">
        <f>SUMIF(AG947:AG1061,"&lt;&gt;NOR",G947:G1061)</f>
        <v>0</v>
      </c>
      <c r="H946" s="228"/>
      <c r="I946" s="228">
        <f>SUM(I947:I1061)</f>
        <v>0</v>
      </c>
      <c r="J946" s="228"/>
      <c r="K946" s="228">
        <f>SUM(K947:K1061)</f>
        <v>0</v>
      </c>
      <c r="L946" s="228"/>
      <c r="M946" s="228">
        <f>SUM(M947:M1061)</f>
        <v>0</v>
      </c>
      <c r="N946" s="228"/>
      <c r="O946" s="228">
        <f>SUM(O947:O1061)</f>
        <v>1.9800000000000004</v>
      </c>
      <c r="P946" s="228"/>
      <c r="Q946" s="228">
        <f>SUM(Q947:Q1061)</f>
        <v>0</v>
      </c>
      <c r="R946" s="228"/>
      <c r="S946" s="228"/>
      <c r="T946" s="229"/>
      <c r="U946" s="223"/>
      <c r="V946" s="223">
        <f>SUM(V947:V1061)</f>
        <v>978.7</v>
      </c>
      <c r="W946" s="223"/>
      <c r="X946" s="223"/>
      <c r="AG946" t="s">
        <v>186</v>
      </c>
    </row>
    <row r="947" spans="1:60" outlineLevel="1">
      <c r="A947" s="239">
        <v>773</v>
      </c>
      <c r="B947" s="240" t="s">
        <v>2092</v>
      </c>
      <c r="C947" s="252" t="s">
        <v>2093</v>
      </c>
      <c r="D947" s="241" t="s">
        <v>300</v>
      </c>
      <c r="E947" s="242">
        <v>14</v>
      </c>
      <c r="F947" s="243"/>
      <c r="G947" s="244">
        <f>ROUND(E947*F947,2)</f>
        <v>0</v>
      </c>
      <c r="H947" s="243"/>
      <c r="I947" s="244">
        <f>ROUND(E947*H947,2)</f>
        <v>0</v>
      </c>
      <c r="J947" s="243"/>
      <c r="K947" s="244">
        <f>ROUND(E947*J947,2)</f>
        <v>0</v>
      </c>
      <c r="L947" s="244">
        <v>21</v>
      </c>
      <c r="M947" s="244">
        <f>G947*(1+L947/100)</f>
        <v>0</v>
      </c>
      <c r="N947" s="244">
        <v>2.9399999999999999E-3</v>
      </c>
      <c r="O947" s="244">
        <f>ROUND(E947*N947,2)</f>
        <v>0.04</v>
      </c>
      <c r="P947" s="244">
        <v>0</v>
      </c>
      <c r="Q947" s="244">
        <f>ROUND(E947*P947,2)</f>
        <v>0</v>
      </c>
      <c r="R947" s="244" t="s">
        <v>581</v>
      </c>
      <c r="S947" s="244" t="s">
        <v>191</v>
      </c>
      <c r="T947" s="245" t="s">
        <v>192</v>
      </c>
      <c r="U947" s="222">
        <v>1.6950000000000001</v>
      </c>
      <c r="V947" s="222">
        <f>ROUND(E947*U947,2)</f>
        <v>23.73</v>
      </c>
      <c r="W947" s="222"/>
      <c r="X947" s="222" t="s">
        <v>193</v>
      </c>
      <c r="Y947" s="213"/>
      <c r="Z947" s="213"/>
      <c r="AA947" s="213"/>
      <c r="AB947" s="213"/>
      <c r="AC947" s="213"/>
      <c r="AD947" s="213"/>
      <c r="AE947" s="213"/>
      <c r="AF947" s="213"/>
      <c r="AG947" s="213" t="s">
        <v>194</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ht="22.5" outlineLevel="1">
      <c r="A948" s="239">
        <v>774</v>
      </c>
      <c r="B948" s="240" t="s">
        <v>2094</v>
      </c>
      <c r="C948" s="252" t="s">
        <v>2095</v>
      </c>
      <c r="D948" s="241" t="s">
        <v>364</v>
      </c>
      <c r="E948" s="242">
        <v>46</v>
      </c>
      <c r="F948" s="243"/>
      <c r="G948" s="244">
        <f>ROUND(E948*F948,2)</f>
        <v>0</v>
      </c>
      <c r="H948" s="243"/>
      <c r="I948" s="244">
        <f>ROUND(E948*H948,2)</f>
        <v>0</v>
      </c>
      <c r="J948" s="243"/>
      <c r="K948" s="244">
        <f>ROUND(E948*J948,2)</f>
        <v>0</v>
      </c>
      <c r="L948" s="244">
        <v>21</v>
      </c>
      <c r="M948" s="244">
        <f>G948*(1+L948/100)</f>
        <v>0</v>
      </c>
      <c r="N948" s="244">
        <v>1.7000000000000001E-4</v>
      </c>
      <c r="O948" s="244">
        <f>ROUND(E948*N948,2)</f>
        <v>0.01</v>
      </c>
      <c r="P948" s="244">
        <v>0</v>
      </c>
      <c r="Q948" s="244">
        <f>ROUND(E948*P948,2)</f>
        <v>0</v>
      </c>
      <c r="R948" s="244" t="s">
        <v>149</v>
      </c>
      <c r="S948" s="244" t="s">
        <v>191</v>
      </c>
      <c r="T948" s="245" t="s">
        <v>192</v>
      </c>
      <c r="U948" s="222">
        <v>8.6499999999999994E-2</v>
      </c>
      <c r="V948" s="222">
        <f>ROUND(E948*U948,2)</f>
        <v>3.98</v>
      </c>
      <c r="W948" s="222"/>
      <c r="X948" s="222" t="s">
        <v>193</v>
      </c>
      <c r="Y948" s="213"/>
      <c r="Z948" s="213"/>
      <c r="AA948" s="213"/>
      <c r="AB948" s="213"/>
      <c r="AC948" s="213"/>
      <c r="AD948" s="213"/>
      <c r="AE948" s="213"/>
      <c r="AF948" s="213"/>
      <c r="AG948" s="213" t="s">
        <v>194</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ht="22.5" outlineLevel="1">
      <c r="A949" s="239">
        <v>775</v>
      </c>
      <c r="B949" s="240" t="s">
        <v>2096</v>
      </c>
      <c r="C949" s="252" t="s">
        <v>2097</v>
      </c>
      <c r="D949" s="241" t="s">
        <v>300</v>
      </c>
      <c r="E949" s="242">
        <v>184</v>
      </c>
      <c r="F949" s="243"/>
      <c r="G949" s="244">
        <f>ROUND(E949*F949,2)</f>
        <v>0</v>
      </c>
      <c r="H949" s="243"/>
      <c r="I949" s="244">
        <f>ROUND(E949*H949,2)</f>
        <v>0</v>
      </c>
      <c r="J949" s="243"/>
      <c r="K949" s="244">
        <f>ROUND(E949*J949,2)</f>
        <v>0</v>
      </c>
      <c r="L949" s="244">
        <v>21</v>
      </c>
      <c r="M949" s="244">
        <f>G949*(1+L949/100)</f>
        <v>0</v>
      </c>
      <c r="N949" s="244">
        <v>2.0000000000000002E-5</v>
      </c>
      <c r="O949" s="244">
        <f>ROUND(E949*N949,2)</f>
        <v>0</v>
      </c>
      <c r="P949" s="244">
        <v>0</v>
      </c>
      <c r="Q949" s="244">
        <f>ROUND(E949*P949,2)</f>
        <v>0</v>
      </c>
      <c r="R949" s="244" t="s">
        <v>149</v>
      </c>
      <c r="S949" s="244" t="s">
        <v>191</v>
      </c>
      <c r="T949" s="245" t="s">
        <v>192</v>
      </c>
      <c r="U949" s="222">
        <v>0.14130000000000001</v>
      </c>
      <c r="V949" s="222">
        <f>ROUND(E949*U949,2)</f>
        <v>26</v>
      </c>
      <c r="W949" s="222"/>
      <c r="X949" s="222" t="s">
        <v>193</v>
      </c>
      <c r="Y949" s="213"/>
      <c r="Z949" s="213"/>
      <c r="AA949" s="213"/>
      <c r="AB949" s="213"/>
      <c r="AC949" s="213"/>
      <c r="AD949" s="213"/>
      <c r="AE949" s="213"/>
      <c r="AF949" s="213"/>
      <c r="AG949" s="213" t="s">
        <v>194</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ht="22.5" outlineLevel="1">
      <c r="A950" s="239">
        <v>776</v>
      </c>
      <c r="B950" s="240" t="s">
        <v>2098</v>
      </c>
      <c r="C950" s="252" t="s">
        <v>2099</v>
      </c>
      <c r="D950" s="241" t="s">
        <v>300</v>
      </c>
      <c r="E950" s="242">
        <v>74</v>
      </c>
      <c r="F950" s="243"/>
      <c r="G950" s="244">
        <f>ROUND(E950*F950,2)</f>
        <v>0</v>
      </c>
      <c r="H950" s="243"/>
      <c r="I950" s="244">
        <f>ROUND(E950*H950,2)</f>
        <v>0</v>
      </c>
      <c r="J950" s="243"/>
      <c r="K950" s="244">
        <f>ROUND(E950*J950,2)</f>
        <v>0</v>
      </c>
      <c r="L950" s="244">
        <v>21</v>
      </c>
      <c r="M950" s="244">
        <f>G950*(1+L950/100)</f>
        <v>0</v>
      </c>
      <c r="N950" s="244">
        <v>9.0000000000000006E-5</v>
      </c>
      <c r="O950" s="244">
        <f>ROUND(E950*N950,2)</f>
        <v>0.01</v>
      </c>
      <c r="P950" s="244">
        <v>0</v>
      </c>
      <c r="Q950" s="244">
        <f>ROUND(E950*P950,2)</f>
        <v>0</v>
      </c>
      <c r="R950" s="244" t="s">
        <v>149</v>
      </c>
      <c r="S950" s="244" t="s">
        <v>191</v>
      </c>
      <c r="T950" s="245" t="s">
        <v>192</v>
      </c>
      <c r="U950" s="222">
        <v>0.39017000000000002</v>
      </c>
      <c r="V950" s="222">
        <f>ROUND(E950*U950,2)</f>
        <v>28.87</v>
      </c>
      <c r="W950" s="222"/>
      <c r="X950" s="222" t="s">
        <v>193</v>
      </c>
      <c r="Y950" s="213"/>
      <c r="Z950" s="213"/>
      <c r="AA950" s="213"/>
      <c r="AB950" s="213"/>
      <c r="AC950" s="213"/>
      <c r="AD950" s="213"/>
      <c r="AE950" s="213"/>
      <c r="AF950" s="213"/>
      <c r="AG950" s="213" t="s">
        <v>194</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ht="22.5" outlineLevel="1">
      <c r="A951" s="239">
        <v>777</v>
      </c>
      <c r="B951" s="240" t="s">
        <v>2100</v>
      </c>
      <c r="C951" s="252" t="s">
        <v>2101</v>
      </c>
      <c r="D951" s="241" t="s">
        <v>300</v>
      </c>
      <c r="E951" s="242">
        <v>58</v>
      </c>
      <c r="F951" s="243"/>
      <c r="G951" s="244">
        <f>ROUND(E951*F951,2)</f>
        <v>0</v>
      </c>
      <c r="H951" s="243"/>
      <c r="I951" s="244">
        <f>ROUND(E951*H951,2)</f>
        <v>0</v>
      </c>
      <c r="J951" s="243"/>
      <c r="K951" s="244">
        <f>ROUND(E951*J951,2)</f>
        <v>0</v>
      </c>
      <c r="L951" s="244">
        <v>21</v>
      </c>
      <c r="M951" s="244">
        <f>G951*(1+L951/100)</f>
        <v>0</v>
      </c>
      <c r="N951" s="244">
        <v>2.2000000000000001E-4</v>
      </c>
      <c r="O951" s="244">
        <f>ROUND(E951*N951,2)</f>
        <v>0.01</v>
      </c>
      <c r="P951" s="244">
        <v>0</v>
      </c>
      <c r="Q951" s="244">
        <f>ROUND(E951*P951,2)</f>
        <v>0</v>
      </c>
      <c r="R951" s="244" t="s">
        <v>149</v>
      </c>
      <c r="S951" s="244" t="s">
        <v>191</v>
      </c>
      <c r="T951" s="245" t="s">
        <v>192</v>
      </c>
      <c r="U951" s="222">
        <v>0.4325</v>
      </c>
      <c r="V951" s="222">
        <f>ROUND(E951*U951,2)</f>
        <v>25.09</v>
      </c>
      <c r="W951" s="222"/>
      <c r="X951" s="222" t="s">
        <v>193</v>
      </c>
      <c r="Y951" s="213"/>
      <c r="Z951" s="213"/>
      <c r="AA951" s="213"/>
      <c r="AB951" s="213"/>
      <c r="AC951" s="213"/>
      <c r="AD951" s="213"/>
      <c r="AE951" s="213"/>
      <c r="AF951" s="213"/>
      <c r="AG951" s="213" t="s">
        <v>194</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39">
        <v>778</v>
      </c>
      <c r="B952" s="240" t="s">
        <v>2102</v>
      </c>
      <c r="C952" s="252" t="s">
        <v>2103</v>
      </c>
      <c r="D952" s="241" t="s">
        <v>300</v>
      </c>
      <c r="E952" s="242">
        <v>14</v>
      </c>
      <c r="F952" s="243"/>
      <c r="G952" s="244">
        <f>ROUND(E952*F952,2)</f>
        <v>0</v>
      </c>
      <c r="H952" s="243"/>
      <c r="I952" s="244">
        <f>ROUND(E952*H952,2)</f>
        <v>0</v>
      </c>
      <c r="J952" s="243"/>
      <c r="K952" s="244">
        <f>ROUND(E952*J952,2)</f>
        <v>0</v>
      </c>
      <c r="L952" s="244">
        <v>21</v>
      </c>
      <c r="M952" s="244">
        <f>G952*(1+L952/100)</f>
        <v>0</v>
      </c>
      <c r="N952" s="244">
        <v>0</v>
      </c>
      <c r="O952" s="244">
        <f>ROUND(E952*N952,2)</f>
        <v>0</v>
      </c>
      <c r="P952" s="244">
        <v>0</v>
      </c>
      <c r="Q952" s="244">
        <f>ROUND(E952*P952,2)</f>
        <v>0</v>
      </c>
      <c r="R952" s="244" t="s">
        <v>149</v>
      </c>
      <c r="S952" s="244" t="s">
        <v>191</v>
      </c>
      <c r="T952" s="245" t="s">
        <v>192</v>
      </c>
      <c r="U952" s="222">
        <v>0.18232999999999999</v>
      </c>
      <c r="V952" s="222">
        <f>ROUND(E952*U952,2)</f>
        <v>2.5499999999999998</v>
      </c>
      <c r="W952" s="222"/>
      <c r="X952" s="222" t="s">
        <v>193</v>
      </c>
      <c r="Y952" s="213"/>
      <c r="Z952" s="213"/>
      <c r="AA952" s="213"/>
      <c r="AB952" s="213"/>
      <c r="AC952" s="213"/>
      <c r="AD952" s="213"/>
      <c r="AE952" s="213"/>
      <c r="AF952" s="213"/>
      <c r="AG952" s="213" t="s">
        <v>194</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ht="22.5" outlineLevel="1">
      <c r="A953" s="239">
        <v>779</v>
      </c>
      <c r="B953" s="240" t="s">
        <v>2104</v>
      </c>
      <c r="C953" s="252" t="s">
        <v>2105</v>
      </c>
      <c r="D953" s="241" t="s">
        <v>300</v>
      </c>
      <c r="E953" s="242">
        <v>17</v>
      </c>
      <c r="F953" s="243"/>
      <c r="G953" s="244">
        <f>ROUND(E953*F953,2)</f>
        <v>0</v>
      </c>
      <c r="H953" s="243"/>
      <c r="I953" s="244">
        <f>ROUND(E953*H953,2)</f>
        <v>0</v>
      </c>
      <c r="J953" s="243"/>
      <c r="K953" s="244">
        <f>ROUND(E953*J953,2)</f>
        <v>0</v>
      </c>
      <c r="L953" s="244">
        <v>21</v>
      </c>
      <c r="M953" s="244">
        <f>G953*(1+L953/100)</f>
        <v>0</v>
      </c>
      <c r="N953" s="244">
        <v>1.1E-4</v>
      </c>
      <c r="O953" s="244">
        <f>ROUND(E953*N953,2)</f>
        <v>0</v>
      </c>
      <c r="P953" s="244">
        <v>0</v>
      </c>
      <c r="Q953" s="244">
        <f>ROUND(E953*P953,2)</f>
        <v>0</v>
      </c>
      <c r="R953" s="244" t="s">
        <v>149</v>
      </c>
      <c r="S953" s="244" t="s">
        <v>191</v>
      </c>
      <c r="T953" s="245" t="s">
        <v>192</v>
      </c>
      <c r="U953" s="222">
        <v>0.13</v>
      </c>
      <c r="V953" s="222">
        <f>ROUND(E953*U953,2)</f>
        <v>2.21</v>
      </c>
      <c r="W953" s="222"/>
      <c r="X953" s="222" t="s">
        <v>193</v>
      </c>
      <c r="Y953" s="213"/>
      <c r="Z953" s="213"/>
      <c r="AA953" s="213"/>
      <c r="AB953" s="213"/>
      <c r="AC953" s="213"/>
      <c r="AD953" s="213"/>
      <c r="AE953" s="213"/>
      <c r="AF953" s="213"/>
      <c r="AG953" s="213" t="s">
        <v>194</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ht="22.5" outlineLevel="1">
      <c r="A954" s="239">
        <v>780</v>
      </c>
      <c r="B954" s="240" t="s">
        <v>2106</v>
      </c>
      <c r="C954" s="252" t="s">
        <v>2107</v>
      </c>
      <c r="D954" s="241" t="s">
        <v>300</v>
      </c>
      <c r="E954" s="242">
        <v>8</v>
      </c>
      <c r="F954" s="243"/>
      <c r="G954" s="244">
        <f>ROUND(E954*F954,2)</f>
        <v>0</v>
      </c>
      <c r="H954" s="243"/>
      <c r="I954" s="244">
        <f>ROUND(E954*H954,2)</f>
        <v>0</v>
      </c>
      <c r="J954" s="243"/>
      <c r="K954" s="244">
        <f>ROUND(E954*J954,2)</f>
        <v>0</v>
      </c>
      <c r="L954" s="244">
        <v>21</v>
      </c>
      <c r="M954" s="244">
        <f>G954*(1+L954/100)</f>
        <v>0</v>
      </c>
      <c r="N954" s="244">
        <v>1.1E-4</v>
      </c>
      <c r="O954" s="244">
        <f>ROUND(E954*N954,2)</f>
        <v>0</v>
      </c>
      <c r="P954" s="244">
        <v>0</v>
      </c>
      <c r="Q954" s="244">
        <f>ROUND(E954*P954,2)</f>
        <v>0</v>
      </c>
      <c r="R954" s="244" t="s">
        <v>149</v>
      </c>
      <c r="S954" s="244" t="s">
        <v>191</v>
      </c>
      <c r="T954" s="245" t="s">
        <v>192</v>
      </c>
      <c r="U954" s="222">
        <v>0.1772</v>
      </c>
      <c r="V954" s="222">
        <f>ROUND(E954*U954,2)</f>
        <v>1.42</v>
      </c>
      <c r="W954" s="222"/>
      <c r="X954" s="222" t="s">
        <v>193</v>
      </c>
      <c r="Y954" s="213"/>
      <c r="Z954" s="213"/>
      <c r="AA954" s="213"/>
      <c r="AB954" s="213"/>
      <c r="AC954" s="213"/>
      <c r="AD954" s="213"/>
      <c r="AE954" s="213"/>
      <c r="AF954" s="213"/>
      <c r="AG954" s="213" t="s">
        <v>194</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ht="22.5" outlineLevel="1">
      <c r="A955" s="239">
        <v>781</v>
      </c>
      <c r="B955" s="240" t="s">
        <v>2108</v>
      </c>
      <c r="C955" s="252" t="s">
        <v>2109</v>
      </c>
      <c r="D955" s="241" t="s">
        <v>300</v>
      </c>
      <c r="E955" s="242">
        <v>4</v>
      </c>
      <c r="F955" s="243"/>
      <c r="G955" s="244">
        <f>ROUND(E955*F955,2)</f>
        <v>0</v>
      </c>
      <c r="H955" s="243"/>
      <c r="I955" s="244">
        <f>ROUND(E955*H955,2)</f>
        <v>0</v>
      </c>
      <c r="J955" s="243"/>
      <c r="K955" s="244">
        <f>ROUND(E955*J955,2)</f>
        <v>0</v>
      </c>
      <c r="L955" s="244">
        <v>21</v>
      </c>
      <c r="M955" s="244">
        <f>G955*(1+L955/100)</f>
        <v>0</v>
      </c>
      <c r="N955" s="244">
        <v>1.1E-4</v>
      </c>
      <c r="O955" s="244">
        <f>ROUND(E955*N955,2)</f>
        <v>0</v>
      </c>
      <c r="P955" s="244">
        <v>0</v>
      </c>
      <c r="Q955" s="244">
        <f>ROUND(E955*P955,2)</f>
        <v>0</v>
      </c>
      <c r="R955" s="244" t="s">
        <v>149</v>
      </c>
      <c r="S955" s="244" t="s">
        <v>191</v>
      </c>
      <c r="T955" s="245" t="s">
        <v>192</v>
      </c>
      <c r="U955" s="222">
        <v>0.15620000000000001</v>
      </c>
      <c r="V955" s="222">
        <f>ROUND(E955*U955,2)</f>
        <v>0.62</v>
      </c>
      <c r="W955" s="222"/>
      <c r="X955" s="222" t="s">
        <v>193</v>
      </c>
      <c r="Y955" s="213"/>
      <c r="Z955" s="213"/>
      <c r="AA955" s="213"/>
      <c r="AB955" s="213"/>
      <c r="AC955" s="213"/>
      <c r="AD955" s="213"/>
      <c r="AE955" s="213"/>
      <c r="AF955" s="213"/>
      <c r="AG955" s="213" t="s">
        <v>194</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ht="22.5" outlineLevel="1">
      <c r="A956" s="239">
        <v>782</v>
      </c>
      <c r="B956" s="240" t="s">
        <v>2110</v>
      </c>
      <c r="C956" s="252" t="s">
        <v>2111</v>
      </c>
      <c r="D956" s="241" t="s">
        <v>300</v>
      </c>
      <c r="E956" s="242">
        <v>26</v>
      </c>
      <c r="F956" s="243"/>
      <c r="G956" s="244">
        <f>ROUND(E956*F956,2)</f>
        <v>0</v>
      </c>
      <c r="H956" s="243"/>
      <c r="I956" s="244">
        <f>ROUND(E956*H956,2)</f>
        <v>0</v>
      </c>
      <c r="J956" s="243"/>
      <c r="K956" s="244">
        <f>ROUND(E956*J956,2)</f>
        <v>0</v>
      </c>
      <c r="L956" s="244">
        <v>21</v>
      </c>
      <c r="M956" s="244">
        <f>G956*(1+L956/100)</f>
        <v>0</v>
      </c>
      <c r="N956" s="244">
        <v>1.1E-4</v>
      </c>
      <c r="O956" s="244">
        <f>ROUND(E956*N956,2)</f>
        <v>0</v>
      </c>
      <c r="P956" s="244">
        <v>0</v>
      </c>
      <c r="Q956" s="244">
        <f>ROUND(E956*P956,2)</f>
        <v>0</v>
      </c>
      <c r="R956" s="244" t="s">
        <v>149</v>
      </c>
      <c r="S956" s="244" t="s">
        <v>191</v>
      </c>
      <c r="T956" s="245" t="s">
        <v>192</v>
      </c>
      <c r="U956" s="222">
        <v>0.15620000000000001</v>
      </c>
      <c r="V956" s="222">
        <f>ROUND(E956*U956,2)</f>
        <v>4.0599999999999996</v>
      </c>
      <c r="W956" s="222"/>
      <c r="X956" s="222" t="s">
        <v>193</v>
      </c>
      <c r="Y956" s="213"/>
      <c r="Z956" s="213"/>
      <c r="AA956" s="213"/>
      <c r="AB956" s="213"/>
      <c r="AC956" s="213"/>
      <c r="AD956" s="213"/>
      <c r="AE956" s="213"/>
      <c r="AF956" s="213"/>
      <c r="AG956" s="213" t="s">
        <v>194</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33.75" outlineLevel="1">
      <c r="A957" s="239">
        <v>783</v>
      </c>
      <c r="B957" s="240" t="s">
        <v>2112</v>
      </c>
      <c r="C957" s="252" t="s">
        <v>2113</v>
      </c>
      <c r="D957" s="241" t="s">
        <v>300</v>
      </c>
      <c r="E957" s="242">
        <v>91</v>
      </c>
      <c r="F957" s="243"/>
      <c r="G957" s="244">
        <f>ROUND(E957*F957,2)</f>
        <v>0</v>
      </c>
      <c r="H957" s="243"/>
      <c r="I957" s="244">
        <f>ROUND(E957*H957,2)</f>
        <v>0</v>
      </c>
      <c r="J957" s="243"/>
      <c r="K957" s="244">
        <f>ROUND(E957*J957,2)</f>
        <v>0</v>
      </c>
      <c r="L957" s="244">
        <v>21</v>
      </c>
      <c r="M957" s="244">
        <f>G957*(1+L957/100)</f>
        <v>0</v>
      </c>
      <c r="N957" s="244">
        <v>9.0000000000000006E-5</v>
      </c>
      <c r="O957" s="244">
        <f>ROUND(E957*N957,2)</f>
        <v>0.01</v>
      </c>
      <c r="P957" s="244">
        <v>0</v>
      </c>
      <c r="Q957" s="244">
        <f>ROUND(E957*P957,2)</f>
        <v>0</v>
      </c>
      <c r="R957" s="244" t="s">
        <v>149</v>
      </c>
      <c r="S957" s="244" t="s">
        <v>191</v>
      </c>
      <c r="T957" s="245" t="s">
        <v>192</v>
      </c>
      <c r="U957" s="222">
        <v>0.2475</v>
      </c>
      <c r="V957" s="222">
        <f>ROUND(E957*U957,2)</f>
        <v>22.52</v>
      </c>
      <c r="W957" s="222"/>
      <c r="X957" s="222" t="s">
        <v>193</v>
      </c>
      <c r="Y957" s="213"/>
      <c r="Z957" s="213"/>
      <c r="AA957" s="213"/>
      <c r="AB957" s="213"/>
      <c r="AC957" s="213"/>
      <c r="AD957" s="213"/>
      <c r="AE957" s="213"/>
      <c r="AF957" s="213"/>
      <c r="AG957" s="213" t="s">
        <v>194</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ht="22.5" outlineLevel="1">
      <c r="A958" s="239">
        <v>784</v>
      </c>
      <c r="B958" s="240" t="s">
        <v>2114</v>
      </c>
      <c r="C958" s="252" t="s">
        <v>2115</v>
      </c>
      <c r="D958" s="241" t="s">
        <v>300</v>
      </c>
      <c r="E958" s="242">
        <v>2</v>
      </c>
      <c r="F958" s="243"/>
      <c r="G958" s="244">
        <f>ROUND(E958*F958,2)</f>
        <v>0</v>
      </c>
      <c r="H958" s="243"/>
      <c r="I958" s="244">
        <f>ROUND(E958*H958,2)</f>
        <v>0</v>
      </c>
      <c r="J958" s="243"/>
      <c r="K958" s="244">
        <f>ROUND(E958*J958,2)</f>
        <v>0</v>
      </c>
      <c r="L958" s="244">
        <v>21</v>
      </c>
      <c r="M958" s="244">
        <f>G958*(1+L958/100)</f>
        <v>0</v>
      </c>
      <c r="N958" s="244">
        <v>0</v>
      </c>
      <c r="O958" s="244">
        <f>ROUND(E958*N958,2)</f>
        <v>0</v>
      </c>
      <c r="P958" s="244">
        <v>0</v>
      </c>
      <c r="Q958" s="244">
        <f>ROUND(E958*P958,2)</f>
        <v>0</v>
      </c>
      <c r="R958" s="244" t="s">
        <v>149</v>
      </c>
      <c r="S958" s="244" t="s">
        <v>191</v>
      </c>
      <c r="T958" s="245" t="s">
        <v>192</v>
      </c>
      <c r="U958" s="222">
        <v>0.36882999999999999</v>
      </c>
      <c r="V958" s="222">
        <f>ROUND(E958*U958,2)</f>
        <v>0.74</v>
      </c>
      <c r="W958" s="222"/>
      <c r="X958" s="222" t="s">
        <v>193</v>
      </c>
      <c r="Y958" s="213"/>
      <c r="Z958" s="213"/>
      <c r="AA958" s="213"/>
      <c r="AB958" s="213"/>
      <c r="AC958" s="213"/>
      <c r="AD958" s="213"/>
      <c r="AE958" s="213"/>
      <c r="AF958" s="213"/>
      <c r="AG958" s="213" t="s">
        <v>194</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ht="22.5" outlineLevel="1">
      <c r="A959" s="239">
        <v>785</v>
      </c>
      <c r="B959" s="240" t="s">
        <v>2116</v>
      </c>
      <c r="C959" s="252" t="s">
        <v>2117</v>
      </c>
      <c r="D959" s="241" t="s">
        <v>364</v>
      </c>
      <c r="E959" s="242">
        <v>210</v>
      </c>
      <c r="F959" s="243"/>
      <c r="G959" s="244">
        <f>ROUND(E959*F959,2)</f>
        <v>0</v>
      </c>
      <c r="H959" s="243"/>
      <c r="I959" s="244">
        <f>ROUND(E959*H959,2)</f>
        <v>0</v>
      </c>
      <c r="J959" s="243"/>
      <c r="K959" s="244">
        <f>ROUND(E959*J959,2)</f>
        <v>0</v>
      </c>
      <c r="L959" s="244">
        <v>21</v>
      </c>
      <c r="M959" s="244">
        <f>G959*(1+L959/100)</f>
        <v>0</v>
      </c>
      <c r="N959" s="244">
        <v>9.8999999999999999E-4</v>
      </c>
      <c r="O959" s="244">
        <f>ROUND(E959*N959,2)</f>
        <v>0.21</v>
      </c>
      <c r="P959" s="244">
        <v>0</v>
      </c>
      <c r="Q959" s="244">
        <f>ROUND(E959*P959,2)</f>
        <v>0</v>
      </c>
      <c r="R959" s="244" t="s">
        <v>149</v>
      </c>
      <c r="S959" s="244" t="s">
        <v>191</v>
      </c>
      <c r="T959" s="245" t="s">
        <v>192</v>
      </c>
      <c r="U959" s="222">
        <v>0.13</v>
      </c>
      <c r="V959" s="222">
        <f>ROUND(E959*U959,2)</f>
        <v>27.3</v>
      </c>
      <c r="W959" s="222"/>
      <c r="X959" s="222" t="s">
        <v>193</v>
      </c>
      <c r="Y959" s="213"/>
      <c r="Z959" s="213"/>
      <c r="AA959" s="213"/>
      <c r="AB959" s="213"/>
      <c r="AC959" s="213"/>
      <c r="AD959" s="213"/>
      <c r="AE959" s="213"/>
      <c r="AF959" s="213"/>
      <c r="AG959" s="213" t="s">
        <v>194</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1">
      <c r="A960" s="239">
        <v>786</v>
      </c>
      <c r="B960" s="240" t="s">
        <v>2118</v>
      </c>
      <c r="C960" s="252" t="s">
        <v>2119</v>
      </c>
      <c r="D960" s="241" t="s">
        <v>364</v>
      </c>
      <c r="E960" s="242">
        <v>488</v>
      </c>
      <c r="F960" s="243"/>
      <c r="G960" s="244">
        <f>ROUND(E960*F960,2)</f>
        <v>0</v>
      </c>
      <c r="H960" s="243"/>
      <c r="I960" s="244">
        <f>ROUND(E960*H960,2)</f>
        <v>0</v>
      </c>
      <c r="J960" s="243"/>
      <c r="K960" s="244">
        <f>ROUND(E960*J960,2)</f>
        <v>0</v>
      </c>
      <c r="L960" s="244">
        <v>21</v>
      </c>
      <c r="M960" s="244">
        <f>G960*(1+L960/100)</f>
        <v>0</v>
      </c>
      <c r="N960" s="244">
        <v>1.0499999999999999E-3</v>
      </c>
      <c r="O960" s="244">
        <f>ROUND(E960*N960,2)</f>
        <v>0.51</v>
      </c>
      <c r="P960" s="244">
        <v>0</v>
      </c>
      <c r="Q960" s="244">
        <f>ROUND(E960*P960,2)</f>
        <v>0</v>
      </c>
      <c r="R960" s="244" t="s">
        <v>149</v>
      </c>
      <c r="S960" s="244" t="s">
        <v>191</v>
      </c>
      <c r="T960" s="245" t="s">
        <v>192</v>
      </c>
      <c r="U960" s="222">
        <v>0.16</v>
      </c>
      <c r="V960" s="222">
        <f>ROUND(E960*U960,2)</f>
        <v>78.08</v>
      </c>
      <c r="W960" s="222"/>
      <c r="X960" s="222" t="s">
        <v>193</v>
      </c>
      <c r="Y960" s="213"/>
      <c r="Z960" s="213"/>
      <c r="AA960" s="213"/>
      <c r="AB960" s="213"/>
      <c r="AC960" s="213"/>
      <c r="AD960" s="213"/>
      <c r="AE960" s="213"/>
      <c r="AF960" s="213"/>
      <c r="AG960" s="213" t="s">
        <v>194</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ht="22.5" outlineLevel="1">
      <c r="A961" s="239">
        <v>787</v>
      </c>
      <c r="B961" s="240" t="s">
        <v>2120</v>
      </c>
      <c r="C961" s="252" t="s">
        <v>2121</v>
      </c>
      <c r="D961" s="241" t="s">
        <v>300</v>
      </c>
      <c r="E961" s="242">
        <v>14</v>
      </c>
      <c r="F961" s="243"/>
      <c r="G961" s="244">
        <f>ROUND(E961*F961,2)</f>
        <v>0</v>
      </c>
      <c r="H961" s="243"/>
      <c r="I961" s="244">
        <f>ROUND(E961*H961,2)</f>
        <v>0</v>
      </c>
      <c r="J961" s="243"/>
      <c r="K961" s="244">
        <f>ROUND(E961*J961,2)</f>
        <v>0</v>
      </c>
      <c r="L961" s="244">
        <v>21</v>
      </c>
      <c r="M961" s="244">
        <f>G961*(1+L961/100)</f>
        <v>0</v>
      </c>
      <c r="N961" s="244">
        <v>2.7999999999999998E-4</v>
      </c>
      <c r="O961" s="244">
        <f>ROUND(E961*N961,2)</f>
        <v>0</v>
      </c>
      <c r="P961" s="244">
        <v>0</v>
      </c>
      <c r="Q961" s="244">
        <f>ROUND(E961*P961,2)</f>
        <v>0</v>
      </c>
      <c r="R961" s="244" t="s">
        <v>149</v>
      </c>
      <c r="S961" s="244" t="s">
        <v>191</v>
      </c>
      <c r="T961" s="245" t="s">
        <v>192</v>
      </c>
      <c r="U961" s="222">
        <v>0.24399999999999999</v>
      </c>
      <c r="V961" s="222">
        <f>ROUND(E961*U961,2)</f>
        <v>3.42</v>
      </c>
      <c r="W961" s="222"/>
      <c r="X961" s="222" t="s">
        <v>193</v>
      </c>
      <c r="Y961" s="213"/>
      <c r="Z961" s="213"/>
      <c r="AA961" s="213"/>
      <c r="AB961" s="213"/>
      <c r="AC961" s="213"/>
      <c r="AD961" s="213"/>
      <c r="AE961" s="213"/>
      <c r="AF961" s="213"/>
      <c r="AG961" s="213" t="s">
        <v>194</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ht="22.5" outlineLevel="1">
      <c r="A962" s="239">
        <v>788</v>
      </c>
      <c r="B962" s="240" t="s">
        <v>2122</v>
      </c>
      <c r="C962" s="252" t="s">
        <v>2123</v>
      </c>
      <c r="D962" s="241" t="s">
        <v>300</v>
      </c>
      <c r="E962" s="242">
        <v>261</v>
      </c>
      <c r="F962" s="243"/>
      <c r="G962" s="244">
        <f>ROUND(E962*F962,2)</f>
        <v>0</v>
      </c>
      <c r="H962" s="243"/>
      <c r="I962" s="244">
        <f>ROUND(E962*H962,2)</f>
        <v>0</v>
      </c>
      <c r="J962" s="243"/>
      <c r="K962" s="244">
        <f>ROUND(E962*J962,2)</f>
        <v>0</v>
      </c>
      <c r="L962" s="244">
        <v>21</v>
      </c>
      <c r="M962" s="244">
        <f>G962*(1+L962/100)</f>
        <v>0</v>
      </c>
      <c r="N962" s="244">
        <v>1.1E-4</v>
      </c>
      <c r="O962" s="244">
        <f>ROUND(E962*N962,2)</f>
        <v>0.03</v>
      </c>
      <c r="P962" s="244">
        <v>0</v>
      </c>
      <c r="Q962" s="244">
        <f>ROUND(E962*P962,2)</f>
        <v>0</v>
      </c>
      <c r="R962" s="244" t="s">
        <v>149</v>
      </c>
      <c r="S962" s="244" t="s">
        <v>191</v>
      </c>
      <c r="T962" s="245" t="s">
        <v>192</v>
      </c>
      <c r="U962" s="222">
        <v>0.24399999999999999</v>
      </c>
      <c r="V962" s="222">
        <f>ROUND(E962*U962,2)</f>
        <v>63.68</v>
      </c>
      <c r="W962" s="222"/>
      <c r="X962" s="222" t="s">
        <v>193</v>
      </c>
      <c r="Y962" s="213"/>
      <c r="Z962" s="213"/>
      <c r="AA962" s="213"/>
      <c r="AB962" s="213"/>
      <c r="AC962" s="213"/>
      <c r="AD962" s="213"/>
      <c r="AE962" s="213"/>
      <c r="AF962" s="213"/>
      <c r="AG962" s="213" t="s">
        <v>194</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ht="22.5" outlineLevel="1">
      <c r="A963" s="239">
        <v>789</v>
      </c>
      <c r="B963" s="240" t="s">
        <v>2124</v>
      </c>
      <c r="C963" s="252" t="s">
        <v>2125</v>
      </c>
      <c r="D963" s="241" t="s">
        <v>300</v>
      </c>
      <c r="E963" s="242">
        <v>14</v>
      </c>
      <c r="F963" s="243"/>
      <c r="G963" s="244">
        <f>ROUND(E963*F963,2)</f>
        <v>0</v>
      </c>
      <c r="H963" s="243"/>
      <c r="I963" s="244">
        <f>ROUND(E963*H963,2)</f>
        <v>0</v>
      </c>
      <c r="J963" s="243"/>
      <c r="K963" s="244">
        <f>ROUND(E963*J963,2)</f>
        <v>0</v>
      </c>
      <c r="L963" s="244">
        <v>21</v>
      </c>
      <c r="M963" s="244">
        <f>G963*(1+L963/100)</f>
        <v>0</v>
      </c>
      <c r="N963" s="244">
        <v>2.0000000000000001E-4</v>
      </c>
      <c r="O963" s="244">
        <f>ROUND(E963*N963,2)</f>
        <v>0</v>
      </c>
      <c r="P963" s="244">
        <v>0</v>
      </c>
      <c r="Q963" s="244">
        <f>ROUND(E963*P963,2)</f>
        <v>0</v>
      </c>
      <c r="R963" s="244" t="s">
        <v>149</v>
      </c>
      <c r="S963" s="244" t="s">
        <v>191</v>
      </c>
      <c r="T963" s="245" t="s">
        <v>192</v>
      </c>
      <c r="U963" s="222">
        <v>0.24399999999999999</v>
      </c>
      <c r="V963" s="222">
        <f>ROUND(E963*U963,2)</f>
        <v>3.42</v>
      </c>
      <c r="W963" s="222"/>
      <c r="X963" s="222" t="s">
        <v>193</v>
      </c>
      <c r="Y963" s="213"/>
      <c r="Z963" s="213"/>
      <c r="AA963" s="213"/>
      <c r="AB963" s="213"/>
      <c r="AC963" s="213"/>
      <c r="AD963" s="213"/>
      <c r="AE963" s="213"/>
      <c r="AF963" s="213"/>
      <c r="AG963" s="213" t="s">
        <v>194</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39">
        <v>790</v>
      </c>
      <c r="B964" s="240" t="s">
        <v>2126</v>
      </c>
      <c r="C964" s="252" t="s">
        <v>2127</v>
      </c>
      <c r="D964" s="241" t="s">
        <v>300</v>
      </c>
      <c r="E964" s="242">
        <v>8</v>
      </c>
      <c r="F964" s="243"/>
      <c r="G964" s="244">
        <f>ROUND(E964*F964,2)</f>
        <v>0</v>
      </c>
      <c r="H964" s="243"/>
      <c r="I964" s="244">
        <f>ROUND(E964*H964,2)</f>
        <v>0</v>
      </c>
      <c r="J964" s="243"/>
      <c r="K964" s="244">
        <f>ROUND(E964*J964,2)</f>
        <v>0</v>
      </c>
      <c r="L964" s="244">
        <v>21</v>
      </c>
      <c r="M964" s="244">
        <f>G964*(1+L964/100)</f>
        <v>0</v>
      </c>
      <c r="N964" s="244">
        <v>2.1000000000000001E-4</v>
      </c>
      <c r="O964" s="244">
        <f>ROUND(E964*N964,2)</f>
        <v>0</v>
      </c>
      <c r="P964" s="244">
        <v>0</v>
      </c>
      <c r="Q964" s="244">
        <f>ROUND(E964*P964,2)</f>
        <v>0</v>
      </c>
      <c r="R964" s="244" t="s">
        <v>149</v>
      </c>
      <c r="S964" s="244" t="s">
        <v>191</v>
      </c>
      <c r="T964" s="245" t="s">
        <v>192</v>
      </c>
      <c r="U964" s="222">
        <v>0.35216999999999998</v>
      </c>
      <c r="V964" s="222">
        <f>ROUND(E964*U964,2)</f>
        <v>2.82</v>
      </c>
      <c r="W964" s="222"/>
      <c r="X964" s="222" t="s">
        <v>193</v>
      </c>
      <c r="Y964" s="213"/>
      <c r="Z964" s="213"/>
      <c r="AA964" s="213"/>
      <c r="AB964" s="213"/>
      <c r="AC964" s="213"/>
      <c r="AD964" s="213"/>
      <c r="AE964" s="213"/>
      <c r="AF964" s="213"/>
      <c r="AG964" s="213" t="s">
        <v>194</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ht="22.5" outlineLevel="1">
      <c r="A965" s="239">
        <v>791</v>
      </c>
      <c r="B965" s="240" t="s">
        <v>2128</v>
      </c>
      <c r="C965" s="252" t="s">
        <v>2129</v>
      </c>
      <c r="D965" s="241" t="s">
        <v>300</v>
      </c>
      <c r="E965" s="242">
        <v>58</v>
      </c>
      <c r="F965" s="243"/>
      <c r="G965" s="244">
        <f>ROUND(E965*F965,2)</f>
        <v>0</v>
      </c>
      <c r="H965" s="243"/>
      <c r="I965" s="244">
        <f>ROUND(E965*H965,2)</f>
        <v>0</v>
      </c>
      <c r="J965" s="243"/>
      <c r="K965" s="244">
        <f>ROUND(E965*J965,2)</f>
        <v>0</v>
      </c>
      <c r="L965" s="244">
        <v>21</v>
      </c>
      <c r="M965" s="244">
        <f>G965*(1+L965/100)</f>
        <v>0</v>
      </c>
      <c r="N965" s="244">
        <v>2.9999999999999997E-4</v>
      </c>
      <c r="O965" s="244">
        <f>ROUND(E965*N965,2)</f>
        <v>0.02</v>
      </c>
      <c r="P965" s="244">
        <v>0</v>
      </c>
      <c r="Q965" s="244">
        <f>ROUND(E965*P965,2)</f>
        <v>0</v>
      </c>
      <c r="R965" s="244" t="s">
        <v>149</v>
      </c>
      <c r="S965" s="244" t="s">
        <v>191</v>
      </c>
      <c r="T965" s="245" t="s">
        <v>192</v>
      </c>
      <c r="U965" s="222">
        <v>0.35216999999999998</v>
      </c>
      <c r="V965" s="222">
        <f>ROUND(E965*U965,2)</f>
        <v>20.43</v>
      </c>
      <c r="W965" s="222"/>
      <c r="X965" s="222" t="s">
        <v>193</v>
      </c>
      <c r="Y965" s="213"/>
      <c r="Z965" s="213"/>
      <c r="AA965" s="213"/>
      <c r="AB965" s="213"/>
      <c r="AC965" s="213"/>
      <c r="AD965" s="213"/>
      <c r="AE965" s="213"/>
      <c r="AF965" s="213"/>
      <c r="AG965" s="213" t="s">
        <v>194</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1">
      <c r="A966" s="239">
        <v>792</v>
      </c>
      <c r="B966" s="240" t="s">
        <v>2130</v>
      </c>
      <c r="C966" s="252" t="s">
        <v>2131</v>
      </c>
      <c r="D966" s="241" t="s">
        <v>300</v>
      </c>
      <c r="E966" s="242">
        <v>12</v>
      </c>
      <c r="F966" s="243"/>
      <c r="G966" s="244">
        <f>ROUND(E966*F966,2)</f>
        <v>0</v>
      </c>
      <c r="H966" s="243"/>
      <c r="I966" s="244">
        <f>ROUND(E966*H966,2)</f>
        <v>0</v>
      </c>
      <c r="J966" s="243"/>
      <c r="K966" s="244">
        <f>ROUND(E966*J966,2)</f>
        <v>0</v>
      </c>
      <c r="L966" s="244">
        <v>21</v>
      </c>
      <c r="M966" s="244">
        <f>G966*(1+L966/100)</f>
        <v>0</v>
      </c>
      <c r="N966" s="244">
        <v>2.2000000000000001E-4</v>
      </c>
      <c r="O966" s="244">
        <f>ROUND(E966*N966,2)</f>
        <v>0</v>
      </c>
      <c r="P966" s="244">
        <v>0</v>
      </c>
      <c r="Q966" s="244">
        <f>ROUND(E966*P966,2)</f>
        <v>0</v>
      </c>
      <c r="R966" s="244" t="s">
        <v>149</v>
      </c>
      <c r="S966" s="244" t="s">
        <v>191</v>
      </c>
      <c r="T966" s="245" t="s">
        <v>192</v>
      </c>
      <c r="U966" s="222">
        <v>0.35216999999999998</v>
      </c>
      <c r="V966" s="222">
        <f>ROUND(E966*U966,2)</f>
        <v>4.2300000000000004</v>
      </c>
      <c r="W966" s="222"/>
      <c r="X966" s="222" t="s">
        <v>193</v>
      </c>
      <c r="Y966" s="213"/>
      <c r="Z966" s="213"/>
      <c r="AA966" s="213"/>
      <c r="AB966" s="213"/>
      <c r="AC966" s="213"/>
      <c r="AD966" s="213"/>
      <c r="AE966" s="213"/>
      <c r="AF966" s="213"/>
      <c r="AG966" s="213" t="s">
        <v>194</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ht="22.5" outlineLevel="1">
      <c r="A967" s="239">
        <v>793</v>
      </c>
      <c r="B967" s="240" t="s">
        <v>2132</v>
      </c>
      <c r="C967" s="252" t="s">
        <v>2133</v>
      </c>
      <c r="D967" s="241" t="s">
        <v>300</v>
      </c>
      <c r="E967" s="242">
        <v>22</v>
      </c>
      <c r="F967" s="243"/>
      <c r="G967" s="244">
        <f>ROUND(E967*F967,2)</f>
        <v>0</v>
      </c>
      <c r="H967" s="243"/>
      <c r="I967" s="244">
        <f>ROUND(E967*H967,2)</f>
        <v>0</v>
      </c>
      <c r="J967" s="243"/>
      <c r="K967" s="244">
        <f>ROUND(E967*J967,2)</f>
        <v>0</v>
      </c>
      <c r="L967" s="244">
        <v>21</v>
      </c>
      <c r="M967" s="244">
        <f>G967*(1+L967/100)</f>
        <v>0</v>
      </c>
      <c r="N967" s="244">
        <v>1.2999999999999999E-4</v>
      </c>
      <c r="O967" s="244">
        <f>ROUND(E967*N967,2)</f>
        <v>0</v>
      </c>
      <c r="P967" s="244">
        <v>0</v>
      </c>
      <c r="Q967" s="244">
        <f>ROUND(E967*P967,2)</f>
        <v>0</v>
      </c>
      <c r="R967" s="244" t="s">
        <v>149</v>
      </c>
      <c r="S967" s="244" t="s">
        <v>191</v>
      </c>
      <c r="T967" s="245" t="s">
        <v>192</v>
      </c>
      <c r="U967" s="222">
        <v>0.35216999999999998</v>
      </c>
      <c r="V967" s="222">
        <f>ROUND(E967*U967,2)</f>
        <v>7.75</v>
      </c>
      <c r="W967" s="222"/>
      <c r="X967" s="222" t="s">
        <v>193</v>
      </c>
      <c r="Y967" s="213"/>
      <c r="Z967" s="213"/>
      <c r="AA967" s="213"/>
      <c r="AB967" s="213"/>
      <c r="AC967" s="213"/>
      <c r="AD967" s="213"/>
      <c r="AE967" s="213"/>
      <c r="AF967" s="213"/>
      <c r="AG967" s="213" t="s">
        <v>194</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39">
        <v>794</v>
      </c>
      <c r="B968" s="240" t="s">
        <v>2134</v>
      </c>
      <c r="C968" s="252" t="s">
        <v>2135</v>
      </c>
      <c r="D968" s="241" t="s">
        <v>300</v>
      </c>
      <c r="E968" s="242">
        <v>14</v>
      </c>
      <c r="F968" s="243"/>
      <c r="G968" s="244">
        <f>ROUND(E968*F968,2)</f>
        <v>0</v>
      </c>
      <c r="H968" s="243"/>
      <c r="I968" s="244">
        <f>ROUND(E968*H968,2)</f>
        <v>0</v>
      </c>
      <c r="J968" s="243"/>
      <c r="K968" s="244">
        <f>ROUND(E968*J968,2)</f>
        <v>0</v>
      </c>
      <c r="L968" s="244">
        <v>21</v>
      </c>
      <c r="M968" s="244">
        <f>G968*(1+L968/100)</f>
        <v>0</v>
      </c>
      <c r="N968" s="244">
        <v>3.64E-3</v>
      </c>
      <c r="O968" s="244">
        <f>ROUND(E968*N968,2)</f>
        <v>0.05</v>
      </c>
      <c r="P968" s="244">
        <v>0</v>
      </c>
      <c r="Q968" s="244">
        <f>ROUND(E968*P968,2)</f>
        <v>0</v>
      </c>
      <c r="R968" s="244" t="s">
        <v>149</v>
      </c>
      <c r="S968" s="244" t="s">
        <v>191</v>
      </c>
      <c r="T968" s="245" t="s">
        <v>192</v>
      </c>
      <c r="U968" s="222">
        <v>0.871</v>
      </c>
      <c r="V968" s="222">
        <f>ROUND(E968*U968,2)</f>
        <v>12.19</v>
      </c>
      <c r="W968" s="222"/>
      <c r="X968" s="222" t="s">
        <v>193</v>
      </c>
      <c r="Y968" s="213"/>
      <c r="Z968" s="213"/>
      <c r="AA968" s="213"/>
      <c r="AB968" s="213"/>
      <c r="AC968" s="213"/>
      <c r="AD968" s="213"/>
      <c r="AE968" s="213"/>
      <c r="AF968" s="213"/>
      <c r="AG968" s="213" t="s">
        <v>194</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c r="A969" s="239">
        <v>795</v>
      </c>
      <c r="B969" s="240" t="s">
        <v>2136</v>
      </c>
      <c r="C969" s="252" t="s">
        <v>2137</v>
      </c>
      <c r="D969" s="241" t="s">
        <v>300</v>
      </c>
      <c r="E969" s="242">
        <v>14</v>
      </c>
      <c r="F969" s="243"/>
      <c r="G969" s="244">
        <f>ROUND(E969*F969,2)</f>
        <v>0</v>
      </c>
      <c r="H969" s="243"/>
      <c r="I969" s="244">
        <f>ROUND(E969*H969,2)</f>
        <v>0</v>
      </c>
      <c r="J969" s="243"/>
      <c r="K969" s="244">
        <f>ROUND(E969*J969,2)</f>
        <v>0</v>
      </c>
      <c r="L969" s="244">
        <v>21</v>
      </c>
      <c r="M969" s="244">
        <f>G969*(1+L969/100)</f>
        <v>0</v>
      </c>
      <c r="N969" s="244">
        <v>0</v>
      </c>
      <c r="O969" s="244">
        <f>ROUND(E969*N969,2)</f>
        <v>0</v>
      </c>
      <c r="P969" s="244">
        <v>0</v>
      </c>
      <c r="Q969" s="244">
        <f>ROUND(E969*P969,2)</f>
        <v>0</v>
      </c>
      <c r="R969" s="244" t="s">
        <v>149</v>
      </c>
      <c r="S969" s="244" t="s">
        <v>191</v>
      </c>
      <c r="T969" s="245" t="s">
        <v>192</v>
      </c>
      <c r="U969" s="222">
        <v>0.11</v>
      </c>
      <c r="V969" s="222">
        <f>ROUND(E969*U969,2)</f>
        <v>1.54</v>
      </c>
      <c r="W969" s="222"/>
      <c r="X969" s="222" t="s">
        <v>193</v>
      </c>
      <c r="Y969" s="213"/>
      <c r="Z969" s="213"/>
      <c r="AA969" s="213"/>
      <c r="AB969" s="213"/>
      <c r="AC969" s="213"/>
      <c r="AD969" s="213"/>
      <c r="AE969" s="213"/>
      <c r="AF969" s="213"/>
      <c r="AG969" s="213" t="s">
        <v>194</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ht="22.5" outlineLevel="1">
      <c r="A970" s="239">
        <v>796</v>
      </c>
      <c r="B970" s="240" t="s">
        <v>2138</v>
      </c>
      <c r="C970" s="252" t="s">
        <v>2139</v>
      </c>
      <c r="D970" s="241" t="s">
        <v>364</v>
      </c>
      <c r="E970" s="242">
        <v>724</v>
      </c>
      <c r="F970" s="243"/>
      <c r="G970" s="244">
        <f>ROUND(E970*F970,2)</f>
        <v>0</v>
      </c>
      <c r="H970" s="243"/>
      <c r="I970" s="244">
        <f>ROUND(E970*H970,2)</f>
        <v>0</v>
      </c>
      <c r="J970" s="243"/>
      <c r="K970" s="244">
        <f>ROUND(E970*J970,2)</f>
        <v>0</v>
      </c>
      <c r="L970" s="244">
        <v>21</v>
      </c>
      <c r="M970" s="244">
        <f>G970*(1+L970/100)</f>
        <v>0</v>
      </c>
      <c r="N970" s="244">
        <v>4.6999999999999999E-4</v>
      </c>
      <c r="O970" s="244">
        <f>ROUND(E970*N970,2)</f>
        <v>0.34</v>
      </c>
      <c r="P970" s="244">
        <v>0</v>
      </c>
      <c r="Q970" s="244">
        <f>ROUND(E970*P970,2)</f>
        <v>0</v>
      </c>
      <c r="R970" s="244" t="s">
        <v>149</v>
      </c>
      <c r="S970" s="244" t="s">
        <v>191</v>
      </c>
      <c r="T970" s="245" t="s">
        <v>192</v>
      </c>
      <c r="U970" s="222">
        <v>0.49717</v>
      </c>
      <c r="V970" s="222">
        <f>ROUND(E970*U970,2)</f>
        <v>359.95</v>
      </c>
      <c r="W970" s="222"/>
      <c r="X970" s="222" t="s">
        <v>193</v>
      </c>
      <c r="Y970" s="213"/>
      <c r="Z970" s="213"/>
      <c r="AA970" s="213"/>
      <c r="AB970" s="213"/>
      <c r="AC970" s="213"/>
      <c r="AD970" s="213"/>
      <c r="AE970" s="213"/>
      <c r="AF970" s="213"/>
      <c r="AG970" s="213" t="s">
        <v>194</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1">
      <c r="A971" s="239">
        <v>797</v>
      </c>
      <c r="B971" s="240" t="s">
        <v>2140</v>
      </c>
      <c r="C971" s="252" t="s">
        <v>2141</v>
      </c>
      <c r="D971" s="241" t="s">
        <v>364</v>
      </c>
      <c r="E971" s="242">
        <v>1221</v>
      </c>
      <c r="F971" s="243"/>
      <c r="G971" s="244">
        <f>ROUND(E971*F971,2)</f>
        <v>0</v>
      </c>
      <c r="H971" s="243"/>
      <c r="I971" s="244">
        <f>ROUND(E971*H971,2)</f>
        <v>0</v>
      </c>
      <c r="J971" s="243"/>
      <c r="K971" s="244">
        <f>ROUND(E971*J971,2)</f>
        <v>0</v>
      </c>
      <c r="L971" s="244">
        <v>21</v>
      </c>
      <c r="M971" s="244">
        <f>G971*(1+L971/100)</f>
        <v>0</v>
      </c>
      <c r="N971" s="244">
        <v>1.6000000000000001E-4</v>
      </c>
      <c r="O971" s="244">
        <f>ROUND(E971*N971,2)</f>
        <v>0.2</v>
      </c>
      <c r="P971" s="244">
        <v>0</v>
      </c>
      <c r="Q971" s="244">
        <f>ROUND(E971*P971,2)</f>
        <v>0</v>
      </c>
      <c r="R971" s="244"/>
      <c r="S971" s="244" t="s">
        <v>191</v>
      </c>
      <c r="T971" s="245" t="s">
        <v>192</v>
      </c>
      <c r="U971" s="222">
        <v>7.0000000000000007E-2</v>
      </c>
      <c r="V971" s="222">
        <f>ROUND(E971*U971,2)</f>
        <v>85.47</v>
      </c>
      <c r="W971" s="222"/>
      <c r="X971" s="222" t="s">
        <v>193</v>
      </c>
      <c r="Y971" s="213"/>
      <c r="Z971" s="213"/>
      <c r="AA971" s="213"/>
      <c r="AB971" s="213"/>
      <c r="AC971" s="213"/>
      <c r="AD971" s="213"/>
      <c r="AE971" s="213"/>
      <c r="AF971" s="213"/>
      <c r="AG971" s="213" t="s">
        <v>194</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1">
      <c r="A972" s="239">
        <v>798</v>
      </c>
      <c r="B972" s="240" t="s">
        <v>2142</v>
      </c>
      <c r="C972" s="252" t="s">
        <v>2143</v>
      </c>
      <c r="D972" s="241" t="s">
        <v>364</v>
      </c>
      <c r="E972" s="242">
        <v>645</v>
      </c>
      <c r="F972" s="243"/>
      <c r="G972" s="244">
        <f>ROUND(E972*F972,2)</f>
        <v>0</v>
      </c>
      <c r="H972" s="243"/>
      <c r="I972" s="244">
        <f>ROUND(E972*H972,2)</f>
        <v>0</v>
      </c>
      <c r="J972" s="243"/>
      <c r="K972" s="244">
        <f>ROUND(E972*J972,2)</f>
        <v>0</v>
      </c>
      <c r="L972" s="244">
        <v>21</v>
      </c>
      <c r="M972" s="244">
        <f>G972*(1+L972/100)</f>
        <v>0</v>
      </c>
      <c r="N972" s="244">
        <v>2.1000000000000001E-4</v>
      </c>
      <c r="O972" s="244">
        <f>ROUND(E972*N972,2)</f>
        <v>0.14000000000000001</v>
      </c>
      <c r="P972" s="244">
        <v>0</v>
      </c>
      <c r="Q972" s="244">
        <f>ROUND(E972*P972,2)</f>
        <v>0</v>
      </c>
      <c r="R972" s="244"/>
      <c r="S972" s="244" t="s">
        <v>191</v>
      </c>
      <c r="T972" s="245" t="s">
        <v>192</v>
      </c>
      <c r="U972" s="222">
        <v>7.0000000000000007E-2</v>
      </c>
      <c r="V972" s="222">
        <f>ROUND(E972*U972,2)</f>
        <v>45.15</v>
      </c>
      <c r="W972" s="222"/>
      <c r="X972" s="222" t="s">
        <v>193</v>
      </c>
      <c r="Y972" s="213"/>
      <c r="Z972" s="213"/>
      <c r="AA972" s="213"/>
      <c r="AB972" s="213"/>
      <c r="AC972" s="213"/>
      <c r="AD972" s="213"/>
      <c r="AE972" s="213"/>
      <c r="AF972" s="213"/>
      <c r="AG972" s="213" t="s">
        <v>194</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1">
      <c r="A973" s="239">
        <v>799</v>
      </c>
      <c r="B973" s="240" t="s">
        <v>2144</v>
      </c>
      <c r="C973" s="252" t="s">
        <v>2145</v>
      </c>
      <c r="D973" s="241" t="s">
        <v>364</v>
      </c>
      <c r="E973" s="242">
        <v>50</v>
      </c>
      <c r="F973" s="243"/>
      <c r="G973" s="244">
        <f>ROUND(E973*F973,2)</f>
        <v>0</v>
      </c>
      <c r="H973" s="243"/>
      <c r="I973" s="244">
        <f>ROUND(E973*H973,2)</f>
        <v>0</v>
      </c>
      <c r="J973" s="243"/>
      <c r="K973" s="244">
        <f>ROUND(E973*J973,2)</f>
        <v>0</v>
      </c>
      <c r="L973" s="244">
        <v>21</v>
      </c>
      <c r="M973" s="244">
        <f>G973*(1+L973/100)</f>
        <v>0</v>
      </c>
      <c r="N973" s="244">
        <v>2.2000000000000001E-4</v>
      </c>
      <c r="O973" s="244">
        <f>ROUND(E973*N973,2)</f>
        <v>0.01</v>
      </c>
      <c r="P973" s="244">
        <v>0</v>
      </c>
      <c r="Q973" s="244">
        <f>ROUND(E973*P973,2)</f>
        <v>0</v>
      </c>
      <c r="R973" s="244"/>
      <c r="S973" s="244" t="s">
        <v>191</v>
      </c>
      <c r="T973" s="245" t="s">
        <v>192</v>
      </c>
      <c r="U973" s="222">
        <v>7.0000000000000007E-2</v>
      </c>
      <c r="V973" s="222">
        <f>ROUND(E973*U973,2)</f>
        <v>3.5</v>
      </c>
      <c r="W973" s="222"/>
      <c r="X973" s="222" t="s">
        <v>193</v>
      </c>
      <c r="Y973" s="213"/>
      <c r="Z973" s="213"/>
      <c r="AA973" s="213"/>
      <c r="AB973" s="213"/>
      <c r="AC973" s="213"/>
      <c r="AD973" s="213"/>
      <c r="AE973" s="213"/>
      <c r="AF973" s="213"/>
      <c r="AG973" s="213" t="s">
        <v>194</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1">
      <c r="A974" s="239">
        <v>800</v>
      </c>
      <c r="B974" s="240" t="s">
        <v>2146</v>
      </c>
      <c r="C974" s="252" t="s">
        <v>2147</v>
      </c>
      <c r="D974" s="241" t="s">
        <v>364</v>
      </c>
      <c r="E974" s="242">
        <v>20</v>
      </c>
      <c r="F974" s="243"/>
      <c r="G974" s="244">
        <f>ROUND(E974*F974,2)</f>
        <v>0</v>
      </c>
      <c r="H974" s="243"/>
      <c r="I974" s="244">
        <f>ROUND(E974*H974,2)</f>
        <v>0</v>
      </c>
      <c r="J974" s="243"/>
      <c r="K974" s="244">
        <f>ROUND(E974*J974,2)</f>
        <v>0</v>
      </c>
      <c r="L974" s="244">
        <v>21</v>
      </c>
      <c r="M974" s="244">
        <f>G974*(1+L974/100)</f>
        <v>0</v>
      </c>
      <c r="N974" s="244">
        <v>3.2000000000000003E-4</v>
      </c>
      <c r="O974" s="244">
        <f>ROUND(E974*N974,2)</f>
        <v>0.01</v>
      </c>
      <c r="P974" s="244">
        <v>0</v>
      </c>
      <c r="Q974" s="244">
        <f>ROUND(E974*P974,2)</f>
        <v>0</v>
      </c>
      <c r="R974" s="244"/>
      <c r="S974" s="244" t="s">
        <v>191</v>
      </c>
      <c r="T974" s="245" t="s">
        <v>192</v>
      </c>
      <c r="U974" s="222">
        <v>7.2459999999999997E-2</v>
      </c>
      <c r="V974" s="222">
        <f>ROUND(E974*U974,2)</f>
        <v>1.45</v>
      </c>
      <c r="W974" s="222"/>
      <c r="X974" s="222" t="s">
        <v>193</v>
      </c>
      <c r="Y974" s="213"/>
      <c r="Z974" s="213"/>
      <c r="AA974" s="213"/>
      <c r="AB974" s="213"/>
      <c r="AC974" s="213"/>
      <c r="AD974" s="213"/>
      <c r="AE974" s="213"/>
      <c r="AF974" s="213"/>
      <c r="AG974" s="213" t="s">
        <v>194</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1">
      <c r="A975" s="239">
        <v>801</v>
      </c>
      <c r="B975" s="240" t="s">
        <v>2148</v>
      </c>
      <c r="C975" s="252" t="s">
        <v>2149</v>
      </c>
      <c r="D975" s="241" t="s">
        <v>364</v>
      </c>
      <c r="E975" s="242">
        <v>56</v>
      </c>
      <c r="F975" s="243"/>
      <c r="G975" s="244">
        <f>ROUND(E975*F975,2)</f>
        <v>0</v>
      </c>
      <c r="H975" s="243"/>
      <c r="I975" s="244">
        <f>ROUND(E975*H975,2)</f>
        <v>0</v>
      </c>
      <c r="J975" s="243"/>
      <c r="K975" s="244">
        <f>ROUND(E975*J975,2)</f>
        <v>0</v>
      </c>
      <c r="L975" s="244">
        <v>21</v>
      </c>
      <c r="M975" s="244">
        <f>G975*(1+L975/100)</f>
        <v>0</v>
      </c>
      <c r="N975" s="244">
        <v>5.5999999999999995E-4</v>
      </c>
      <c r="O975" s="244">
        <f>ROUND(E975*N975,2)</f>
        <v>0.03</v>
      </c>
      <c r="P975" s="244">
        <v>0</v>
      </c>
      <c r="Q975" s="244">
        <f>ROUND(E975*P975,2)</f>
        <v>0</v>
      </c>
      <c r="R975" s="244"/>
      <c r="S975" s="244" t="s">
        <v>191</v>
      </c>
      <c r="T975" s="245" t="s">
        <v>192</v>
      </c>
      <c r="U975" s="222">
        <v>7.3679999999999995E-2</v>
      </c>
      <c r="V975" s="222">
        <f>ROUND(E975*U975,2)</f>
        <v>4.13</v>
      </c>
      <c r="W975" s="222"/>
      <c r="X975" s="222" t="s">
        <v>193</v>
      </c>
      <c r="Y975" s="213"/>
      <c r="Z975" s="213"/>
      <c r="AA975" s="213"/>
      <c r="AB975" s="213"/>
      <c r="AC975" s="213"/>
      <c r="AD975" s="213"/>
      <c r="AE975" s="213"/>
      <c r="AF975" s="213"/>
      <c r="AG975" s="213" t="s">
        <v>194</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1">
      <c r="A976" s="239">
        <v>802</v>
      </c>
      <c r="B976" s="240" t="s">
        <v>2150</v>
      </c>
      <c r="C976" s="252" t="s">
        <v>2151</v>
      </c>
      <c r="D976" s="241" t="s">
        <v>364</v>
      </c>
      <c r="E976" s="242">
        <v>50</v>
      </c>
      <c r="F976" s="243"/>
      <c r="G976" s="244">
        <f>ROUND(E976*F976,2)</f>
        <v>0</v>
      </c>
      <c r="H976" s="243"/>
      <c r="I976" s="244">
        <f>ROUND(E976*H976,2)</f>
        <v>0</v>
      </c>
      <c r="J976" s="243"/>
      <c r="K976" s="244">
        <f>ROUND(E976*J976,2)</f>
        <v>0</v>
      </c>
      <c r="L976" s="244">
        <v>21</v>
      </c>
      <c r="M976" s="244">
        <f>G976*(1+L976/100)</f>
        <v>0</v>
      </c>
      <c r="N976" s="244">
        <v>8.0000000000000004E-4</v>
      </c>
      <c r="O976" s="244">
        <f>ROUND(E976*N976,2)</f>
        <v>0.04</v>
      </c>
      <c r="P976" s="244">
        <v>0</v>
      </c>
      <c r="Q976" s="244">
        <f>ROUND(E976*P976,2)</f>
        <v>0</v>
      </c>
      <c r="R976" s="244"/>
      <c r="S976" s="244" t="s">
        <v>191</v>
      </c>
      <c r="T976" s="245" t="s">
        <v>192</v>
      </c>
      <c r="U976" s="222">
        <v>8.3510000000000001E-2</v>
      </c>
      <c r="V976" s="222">
        <f>ROUND(E976*U976,2)</f>
        <v>4.18</v>
      </c>
      <c r="W976" s="222"/>
      <c r="X976" s="222" t="s">
        <v>193</v>
      </c>
      <c r="Y976" s="213"/>
      <c r="Z976" s="213"/>
      <c r="AA976" s="213"/>
      <c r="AB976" s="213"/>
      <c r="AC976" s="213"/>
      <c r="AD976" s="213"/>
      <c r="AE976" s="213"/>
      <c r="AF976" s="213"/>
      <c r="AG976" s="213" t="s">
        <v>194</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ht="22.5" outlineLevel="1">
      <c r="A977" s="239">
        <v>803</v>
      </c>
      <c r="B977" s="240" t="s">
        <v>2152</v>
      </c>
      <c r="C977" s="252" t="s">
        <v>2153</v>
      </c>
      <c r="D977" s="241" t="s">
        <v>364</v>
      </c>
      <c r="E977" s="242">
        <v>400</v>
      </c>
      <c r="F977" s="243"/>
      <c r="G977" s="244">
        <f>ROUND(E977*F977,2)</f>
        <v>0</v>
      </c>
      <c r="H977" s="243"/>
      <c r="I977" s="244">
        <f>ROUND(E977*H977,2)</f>
        <v>0</v>
      </c>
      <c r="J977" s="243"/>
      <c r="K977" s="244">
        <f>ROUND(E977*J977,2)</f>
        <v>0</v>
      </c>
      <c r="L977" s="244">
        <v>21</v>
      </c>
      <c r="M977" s="244">
        <f>G977*(1+L977/100)</f>
        <v>0</v>
      </c>
      <c r="N977" s="244">
        <v>4.0000000000000003E-5</v>
      </c>
      <c r="O977" s="244">
        <f>ROUND(E977*N977,2)</f>
        <v>0.02</v>
      </c>
      <c r="P977" s="244">
        <v>0</v>
      </c>
      <c r="Q977" s="244">
        <f>ROUND(E977*P977,2)</f>
        <v>0</v>
      </c>
      <c r="R977" s="244" t="s">
        <v>149</v>
      </c>
      <c r="S977" s="244" t="s">
        <v>191</v>
      </c>
      <c r="T977" s="245" t="s">
        <v>192</v>
      </c>
      <c r="U977" s="222">
        <v>9.0499999999999997E-2</v>
      </c>
      <c r="V977" s="222">
        <f>ROUND(E977*U977,2)</f>
        <v>36.200000000000003</v>
      </c>
      <c r="W977" s="222"/>
      <c r="X977" s="222" t="s">
        <v>193</v>
      </c>
      <c r="Y977" s="213"/>
      <c r="Z977" s="213"/>
      <c r="AA977" s="213"/>
      <c r="AB977" s="213"/>
      <c r="AC977" s="213"/>
      <c r="AD977" s="213"/>
      <c r="AE977" s="213"/>
      <c r="AF977" s="213"/>
      <c r="AG977" s="213" t="s">
        <v>194</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ht="22.5" outlineLevel="1">
      <c r="A978" s="239">
        <v>804</v>
      </c>
      <c r="B978" s="240" t="s">
        <v>2154</v>
      </c>
      <c r="C978" s="252" t="s">
        <v>2155</v>
      </c>
      <c r="D978" s="241" t="s">
        <v>364</v>
      </c>
      <c r="E978" s="242">
        <v>103</v>
      </c>
      <c r="F978" s="243"/>
      <c r="G978" s="244">
        <f>ROUND(E978*F978,2)</f>
        <v>0</v>
      </c>
      <c r="H978" s="243"/>
      <c r="I978" s="244">
        <f>ROUND(E978*H978,2)</f>
        <v>0</v>
      </c>
      <c r="J978" s="243"/>
      <c r="K978" s="244">
        <f>ROUND(E978*J978,2)</f>
        <v>0</v>
      </c>
      <c r="L978" s="244">
        <v>21</v>
      </c>
      <c r="M978" s="244">
        <f>G978*(1+L978/100)</f>
        <v>0</v>
      </c>
      <c r="N978" s="244">
        <v>6.0000000000000002E-5</v>
      </c>
      <c r="O978" s="244">
        <f>ROUND(E978*N978,2)</f>
        <v>0.01</v>
      </c>
      <c r="P978" s="244">
        <v>0</v>
      </c>
      <c r="Q978" s="244">
        <f>ROUND(E978*P978,2)</f>
        <v>0</v>
      </c>
      <c r="R978" s="244" t="s">
        <v>149</v>
      </c>
      <c r="S978" s="244" t="s">
        <v>191</v>
      </c>
      <c r="T978" s="245" t="s">
        <v>192</v>
      </c>
      <c r="U978" s="222">
        <v>9.0499999999999997E-2</v>
      </c>
      <c r="V978" s="222">
        <f>ROUND(E978*U978,2)</f>
        <v>9.32</v>
      </c>
      <c r="W978" s="222"/>
      <c r="X978" s="222" t="s">
        <v>193</v>
      </c>
      <c r="Y978" s="213"/>
      <c r="Z978" s="213"/>
      <c r="AA978" s="213"/>
      <c r="AB978" s="213"/>
      <c r="AC978" s="213"/>
      <c r="AD978" s="213"/>
      <c r="AE978" s="213"/>
      <c r="AF978" s="213"/>
      <c r="AG978" s="213" t="s">
        <v>194</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ht="22.5" outlineLevel="1">
      <c r="A979" s="239">
        <v>805</v>
      </c>
      <c r="B979" s="240" t="s">
        <v>2156</v>
      </c>
      <c r="C979" s="252" t="s">
        <v>2157</v>
      </c>
      <c r="D979" s="241" t="s">
        <v>364</v>
      </c>
      <c r="E979" s="242">
        <v>409</v>
      </c>
      <c r="F979" s="243"/>
      <c r="G979" s="244">
        <f>ROUND(E979*F979,2)</f>
        <v>0</v>
      </c>
      <c r="H979" s="243"/>
      <c r="I979" s="244">
        <f>ROUND(E979*H979,2)</f>
        <v>0</v>
      </c>
      <c r="J979" s="243"/>
      <c r="K979" s="244">
        <f>ROUND(E979*J979,2)</f>
        <v>0</v>
      </c>
      <c r="L979" s="244">
        <v>21</v>
      </c>
      <c r="M979" s="244">
        <f>G979*(1+L979/100)</f>
        <v>0</v>
      </c>
      <c r="N979" s="244">
        <v>2.7999999999999998E-4</v>
      </c>
      <c r="O979" s="244">
        <f>ROUND(E979*N979,2)</f>
        <v>0.11</v>
      </c>
      <c r="P979" s="244">
        <v>0</v>
      </c>
      <c r="Q979" s="244">
        <f>ROUND(E979*P979,2)</f>
        <v>0</v>
      </c>
      <c r="R979" s="244" t="s">
        <v>149</v>
      </c>
      <c r="S979" s="244" t="s">
        <v>191</v>
      </c>
      <c r="T979" s="245" t="s">
        <v>192</v>
      </c>
      <c r="U979" s="222">
        <v>9.0499999999999997E-2</v>
      </c>
      <c r="V979" s="222">
        <f>ROUND(E979*U979,2)</f>
        <v>37.01</v>
      </c>
      <c r="W979" s="222"/>
      <c r="X979" s="222" t="s">
        <v>193</v>
      </c>
      <c r="Y979" s="213"/>
      <c r="Z979" s="213"/>
      <c r="AA979" s="213"/>
      <c r="AB979" s="213"/>
      <c r="AC979" s="213"/>
      <c r="AD979" s="213"/>
      <c r="AE979" s="213"/>
      <c r="AF979" s="213"/>
      <c r="AG979" s="213" t="s">
        <v>194</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1">
      <c r="A980" s="239">
        <v>806</v>
      </c>
      <c r="B980" s="240" t="s">
        <v>2158</v>
      </c>
      <c r="C980" s="252" t="s">
        <v>2159</v>
      </c>
      <c r="D980" s="241" t="s">
        <v>364</v>
      </c>
      <c r="E980" s="242">
        <v>48</v>
      </c>
      <c r="F980" s="243"/>
      <c r="G980" s="244">
        <f>ROUND(E980*F980,2)</f>
        <v>0</v>
      </c>
      <c r="H980" s="243"/>
      <c r="I980" s="244">
        <f>ROUND(E980*H980,2)</f>
        <v>0</v>
      </c>
      <c r="J980" s="243"/>
      <c r="K980" s="244">
        <f>ROUND(E980*J980,2)</f>
        <v>0</v>
      </c>
      <c r="L980" s="244">
        <v>21</v>
      </c>
      <c r="M980" s="244">
        <f>G980*(1+L980/100)</f>
        <v>0</v>
      </c>
      <c r="N980" s="244">
        <v>0</v>
      </c>
      <c r="O980" s="244">
        <f>ROUND(E980*N980,2)</f>
        <v>0</v>
      </c>
      <c r="P980" s="244">
        <v>0</v>
      </c>
      <c r="Q980" s="244">
        <f>ROUND(E980*P980,2)</f>
        <v>0</v>
      </c>
      <c r="R980" s="244" t="s">
        <v>149</v>
      </c>
      <c r="S980" s="244" t="s">
        <v>191</v>
      </c>
      <c r="T980" s="245" t="s">
        <v>192</v>
      </c>
      <c r="U980" s="222">
        <v>0.18554000000000001</v>
      </c>
      <c r="V980" s="222">
        <f>ROUND(E980*U980,2)</f>
        <v>8.91</v>
      </c>
      <c r="W980" s="222"/>
      <c r="X980" s="222" t="s">
        <v>193</v>
      </c>
      <c r="Y980" s="213"/>
      <c r="Z980" s="213"/>
      <c r="AA980" s="213"/>
      <c r="AB980" s="213"/>
      <c r="AC980" s="213"/>
      <c r="AD980" s="213"/>
      <c r="AE980" s="213"/>
      <c r="AF980" s="213"/>
      <c r="AG980" s="213" t="s">
        <v>194</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1">
      <c r="A981" s="230">
        <v>807</v>
      </c>
      <c r="B981" s="231" t="s">
        <v>2160</v>
      </c>
      <c r="C981" s="250" t="s">
        <v>2161</v>
      </c>
      <c r="D981" s="232" t="s">
        <v>364</v>
      </c>
      <c r="E981" s="233">
        <v>20</v>
      </c>
      <c r="F981" s="234"/>
      <c r="G981" s="235">
        <f>ROUND(E981*F981,2)</f>
        <v>0</v>
      </c>
      <c r="H981" s="234"/>
      <c r="I981" s="235">
        <f>ROUND(E981*H981,2)</f>
        <v>0</v>
      </c>
      <c r="J981" s="234"/>
      <c r="K981" s="235">
        <f>ROUND(E981*J981,2)</f>
        <v>0</v>
      </c>
      <c r="L981" s="235">
        <v>21</v>
      </c>
      <c r="M981" s="235">
        <f>G981*(1+L981/100)</f>
        <v>0</v>
      </c>
      <c r="N981" s="235">
        <v>0</v>
      </c>
      <c r="O981" s="235">
        <f>ROUND(E981*N981,2)</f>
        <v>0</v>
      </c>
      <c r="P981" s="235">
        <v>0</v>
      </c>
      <c r="Q981" s="235">
        <f>ROUND(E981*P981,2)</f>
        <v>0</v>
      </c>
      <c r="R981" s="235" t="s">
        <v>149</v>
      </c>
      <c r="S981" s="235" t="s">
        <v>191</v>
      </c>
      <c r="T981" s="236" t="s">
        <v>192</v>
      </c>
      <c r="U981" s="222">
        <v>9.0499999999999997E-2</v>
      </c>
      <c r="V981" s="222">
        <f>ROUND(E981*U981,2)</f>
        <v>1.81</v>
      </c>
      <c r="W981" s="222"/>
      <c r="X981" s="222" t="s">
        <v>193</v>
      </c>
      <c r="Y981" s="213"/>
      <c r="Z981" s="213"/>
      <c r="AA981" s="213"/>
      <c r="AB981" s="213"/>
      <c r="AC981" s="213"/>
      <c r="AD981" s="213"/>
      <c r="AE981" s="213"/>
      <c r="AF981" s="213"/>
      <c r="AG981" s="213" t="s">
        <v>194</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20"/>
      <c r="B982" s="221"/>
      <c r="C982" s="251" t="s">
        <v>2162</v>
      </c>
      <c r="D982" s="238"/>
      <c r="E982" s="238"/>
      <c r="F982" s="238"/>
      <c r="G982" s="238"/>
      <c r="H982" s="222"/>
      <c r="I982" s="222"/>
      <c r="J982" s="222"/>
      <c r="K982" s="222"/>
      <c r="L982" s="222"/>
      <c r="M982" s="222"/>
      <c r="N982" s="222"/>
      <c r="O982" s="222"/>
      <c r="P982" s="222"/>
      <c r="Q982" s="222"/>
      <c r="R982" s="222"/>
      <c r="S982" s="222"/>
      <c r="T982" s="222"/>
      <c r="U982" s="222"/>
      <c r="V982" s="222"/>
      <c r="W982" s="222"/>
      <c r="X982" s="222"/>
      <c r="Y982" s="213"/>
      <c r="Z982" s="213"/>
      <c r="AA982" s="213"/>
      <c r="AB982" s="213"/>
      <c r="AC982" s="213"/>
      <c r="AD982" s="213"/>
      <c r="AE982" s="213"/>
      <c r="AF982" s="213"/>
      <c r="AG982" s="213" t="s">
        <v>196</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39">
        <v>808</v>
      </c>
      <c r="B983" s="240" t="s">
        <v>2163</v>
      </c>
      <c r="C983" s="252" t="s">
        <v>2164</v>
      </c>
      <c r="D983" s="241" t="s">
        <v>300</v>
      </c>
      <c r="E983" s="242">
        <v>4</v>
      </c>
      <c r="F983" s="243"/>
      <c r="G983" s="244">
        <f>ROUND(E983*F983,2)</f>
        <v>0</v>
      </c>
      <c r="H983" s="243"/>
      <c r="I983" s="244">
        <f>ROUND(E983*H983,2)</f>
        <v>0</v>
      </c>
      <c r="J983" s="243"/>
      <c r="K983" s="244">
        <f>ROUND(E983*J983,2)</f>
        <v>0</v>
      </c>
      <c r="L983" s="244">
        <v>21</v>
      </c>
      <c r="M983" s="244">
        <f>G983*(1+L983/100)</f>
        <v>0</v>
      </c>
      <c r="N983" s="244">
        <v>0</v>
      </c>
      <c r="O983" s="244">
        <f>ROUND(E983*N983,2)</f>
        <v>0</v>
      </c>
      <c r="P983" s="244">
        <v>0</v>
      </c>
      <c r="Q983" s="244">
        <f>ROUND(E983*P983,2)</f>
        <v>0</v>
      </c>
      <c r="R983" s="244"/>
      <c r="S983" s="244" t="s">
        <v>400</v>
      </c>
      <c r="T983" s="245" t="s">
        <v>401</v>
      </c>
      <c r="U983" s="222">
        <v>0.253</v>
      </c>
      <c r="V983" s="222">
        <f>ROUND(E983*U983,2)</f>
        <v>1.01</v>
      </c>
      <c r="W983" s="222"/>
      <c r="X983" s="222" t="s">
        <v>193</v>
      </c>
      <c r="Y983" s="213"/>
      <c r="Z983" s="213"/>
      <c r="AA983" s="213"/>
      <c r="AB983" s="213"/>
      <c r="AC983" s="213"/>
      <c r="AD983" s="213"/>
      <c r="AE983" s="213"/>
      <c r="AF983" s="213"/>
      <c r="AG983" s="213" t="s">
        <v>194</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ht="22.5" outlineLevel="1">
      <c r="A984" s="239">
        <v>809</v>
      </c>
      <c r="B984" s="240" t="s">
        <v>2165</v>
      </c>
      <c r="C984" s="252" t="s">
        <v>2166</v>
      </c>
      <c r="D984" s="241" t="s">
        <v>300</v>
      </c>
      <c r="E984" s="242">
        <v>18</v>
      </c>
      <c r="F984" s="243"/>
      <c r="G984" s="244">
        <f>ROUND(E984*F984,2)</f>
        <v>0</v>
      </c>
      <c r="H984" s="243"/>
      <c r="I984" s="244">
        <f>ROUND(E984*H984,2)</f>
        <v>0</v>
      </c>
      <c r="J984" s="243"/>
      <c r="K984" s="244">
        <f>ROUND(E984*J984,2)</f>
        <v>0</v>
      </c>
      <c r="L984" s="244">
        <v>21</v>
      </c>
      <c r="M984" s="244">
        <f>G984*(1+L984/100)</f>
        <v>0</v>
      </c>
      <c r="N984" s="244">
        <v>9.0000000000000006E-5</v>
      </c>
      <c r="O984" s="244">
        <f>ROUND(E984*N984,2)</f>
        <v>0</v>
      </c>
      <c r="P984" s="244">
        <v>0</v>
      </c>
      <c r="Q984" s="244">
        <f>ROUND(E984*P984,2)</f>
        <v>0</v>
      </c>
      <c r="R984" s="244"/>
      <c r="S984" s="244" t="s">
        <v>400</v>
      </c>
      <c r="T984" s="245" t="s">
        <v>401</v>
      </c>
      <c r="U984" s="222">
        <v>0.2475</v>
      </c>
      <c r="V984" s="222">
        <f>ROUND(E984*U984,2)</f>
        <v>4.46</v>
      </c>
      <c r="W984" s="222"/>
      <c r="X984" s="222" t="s">
        <v>193</v>
      </c>
      <c r="Y984" s="213"/>
      <c r="Z984" s="213"/>
      <c r="AA984" s="213"/>
      <c r="AB984" s="213"/>
      <c r="AC984" s="213"/>
      <c r="AD984" s="213"/>
      <c r="AE984" s="213"/>
      <c r="AF984" s="213"/>
      <c r="AG984" s="213" t="s">
        <v>194</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ht="22.5" outlineLevel="1">
      <c r="A985" s="239">
        <v>810</v>
      </c>
      <c r="B985" s="240" t="s">
        <v>2167</v>
      </c>
      <c r="C985" s="252" t="s">
        <v>2168</v>
      </c>
      <c r="D985" s="241" t="s">
        <v>300</v>
      </c>
      <c r="E985" s="242">
        <v>1</v>
      </c>
      <c r="F985" s="243"/>
      <c r="G985" s="244">
        <f>ROUND(E985*F985,2)</f>
        <v>0</v>
      </c>
      <c r="H985" s="243"/>
      <c r="I985" s="244">
        <f>ROUND(E985*H985,2)</f>
        <v>0</v>
      </c>
      <c r="J985" s="243"/>
      <c r="K985" s="244">
        <f>ROUND(E985*J985,2)</f>
        <v>0</v>
      </c>
      <c r="L985" s="244">
        <v>21</v>
      </c>
      <c r="M985" s="244">
        <f>G985*(1+L985/100)</f>
        <v>0</v>
      </c>
      <c r="N985" s="244">
        <v>5.94E-3</v>
      </c>
      <c r="O985" s="244">
        <f>ROUND(E985*N985,2)</f>
        <v>0.01</v>
      </c>
      <c r="P985" s="244">
        <v>0</v>
      </c>
      <c r="Q985" s="244">
        <f>ROUND(E985*P985,2)</f>
        <v>0</v>
      </c>
      <c r="R985" s="244"/>
      <c r="S985" s="244" t="s">
        <v>400</v>
      </c>
      <c r="T985" s="245" t="s">
        <v>401</v>
      </c>
      <c r="U985" s="222">
        <v>0.94950000000000001</v>
      </c>
      <c r="V985" s="222">
        <f>ROUND(E985*U985,2)</f>
        <v>0.95</v>
      </c>
      <c r="W985" s="222"/>
      <c r="X985" s="222" t="s">
        <v>193</v>
      </c>
      <c r="Y985" s="213"/>
      <c r="Z985" s="213"/>
      <c r="AA985" s="213"/>
      <c r="AB985" s="213"/>
      <c r="AC985" s="213"/>
      <c r="AD985" s="213"/>
      <c r="AE985" s="213"/>
      <c r="AF985" s="213"/>
      <c r="AG985" s="213" t="s">
        <v>194</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1">
      <c r="A986" s="239">
        <v>811</v>
      </c>
      <c r="B986" s="240" t="s">
        <v>2169</v>
      </c>
      <c r="C986" s="252" t="s">
        <v>2170</v>
      </c>
      <c r="D986" s="241" t="s">
        <v>300</v>
      </c>
      <c r="E986" s="242">
        <v>9</v>
      </c>
      <c r="F986" s="243"/>
      <c r="G986" s="244">
        <f>ROUND(E986*F986,2)</f>
        <v>0</v>
      </c>
      <c r="H986" s="243"/>
      <c r="I986" s="244">
        <f>ROUND(E986*H986,2)</f>
        <v>0</v>
      </c>
      <c r="J986" s="243"/>
      <c r="K986" s="244">
        <f>ROUND(E986*J986,2)</f>
        <v>0</v>
      </c>
      <c r="L986" s="244">
        <v>21</v>
      </c>
      <c r="M986" s="244">
        <f>G986*(1+L986/100)</f>
        <v>0</v>
      </c>
      <c r="N986" s="244">
        <v>5.0200000000000002E-3</v>
      </c>
      <c r="O986" s="244">
        <f>ROUND(E986*N986,2)</f>
        <v>0.05</v>
      </c>
      <c r="P986" s="244">
        <v>0</v>
      </c>
      <c r="Q986" s="244">
        <f>ROUND(E986*P986,2)</f>
        <v>0</v>
      </c>
      <c r="R986" s="244"/>
      <c r="S986" s="244" t="s">
        <v>400</v>
      </c>
      <c r="T986" s="245" t="s">
        <v>401</v>
      </c>
      <c r="U986" s="222">
        <v>0.94950000000000001</v>
      </c>
      <c r="V986" s="222">
        <f>ROUND(E986*U986,2)</f>
        <v>8.5500000000000007</v>
      </c>
      <c r="W986" s="222"/>
      <c r="X986" s="222" t="s">
        <v>193</v>
      </c>
      <c r="Y986" s="213"/>
      <c r="Z986" s="213"/>
      <c r="AA986" s="213"/>
      <c r="AB986" s="213"/>
      <c r="AC986" s="213"/>
      <c r="AD986" s="213"/>
      <c r="AE986" s="213"/>
      <c r="AF986" s="213"/>
      <c r="AG986" s="213" t="s">
        <v>194</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1">
      <c r="A987" s="239">
        <v>812</v>
      </c>
      <c r="B987" s="240" t="s">
        <v>2171</v>
      </c>
      <c r="C987" s="252" t="s">
        <v>2172</v>
      </c>
      <c r="D987" s="241" t="s">
        <v>364</v>
      </c>
      <c r="E987" s="242">
        <v>783</v>
      </c>
      <c r="F987" s="243"/>
      <c r="G987" s="244">
        <f>ROUND(E987*F987,2)</f>
        <v>0</v>
      </c>
      <c r="H987" s="243"/>
      <c r="I987" s="244">
        <f>ROUND(E987*H987,2)</f>
        <v>0</v>
      </c>
      <c r="J987" s="243"/>
      <c r="K987" s="244">
        <f>ROUND(E987*J987,2)</f>
        <v>0</v>
      </c>
      <c r="L987" s="244">
        <v>21</v>
      </c>
      <c r="M987" s="244">
        <f>G987*(1+L987/100)</f>
        <v>0</v>
      </c>
      <c r="N987" s="244">
        <v>0</v>
      </c>
      <c r="O987" s="244">
        <f>ROUND(E987*N987,2)</f>
        <v>0</v>
      </c>
      <c r="P987" s="244">
        <v>0</v>
      </c>
      <c r="Q987" s="244">
        <f>ROUND(E987*P987,2)</f>
        <v>0</v>
      </c>
      <c r="R987" s="244"/>
      <c r="S987" s="244" t="s">
        <v>400</v>
      </c>
      <c r="T987" s="245" t="s">
        <v>401</v>
      </c>
      <c r="U987" s="222">
        <v>0</v>
      </c>
      <c r="V987" s="222">
        <f>ROUND(E987*U987,2)</f>
        <v>0</v>
      </c>
      <c r="W987" s="222"/>
      <c r="X987" s="222" t="s">
        <v>193</v>
      </c>
      <c r="Y987" s="213"/>
      <c r="Z987" s="213"/>
      <c r="AA987" s="213"/>
      <c r="AB987" s="213"/>
      <c r="AC987" s="213"/>
      <c r="AD987" s="213"/>
      <c r="AE987" s="213"/>
      <c r="AF987" s="213"/>
      <c r="AG987" s="213" t="s">
        <v>194</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39">
        <v>813</v>
      </c>
      <c r="B988" s="240" t="s">
        <v>2173</v>
      </c>
      <c r="C988" s="252" t="s">
        <v>2174</v>
      </c>
      <c r="D988" s="241" t="s">
        <v>364</v>
      </c>
      <c r="E988" s="242">
        <v>15</v>
      </c>
      <c r="F988" s="243"/>
      <c r="G988" s="244">
        <f>ROUND(E988*F988,2)</f>
        <v>0</v>
      </c>
      <c r="H988" s="243"/>
      <c r="I988" s="244">
        <f>ROUND(E988*H988,2)</f>
        <v>0</v>
      </c>
      <c r="J988" s="243"/>
      <c r="K988" s="244">
        <f>ROUND(E988*J988,2)</f>
        <v>0</v>
      </c>
      <c r="L988" s="244">
        <v>21</v>
      </c>
      <c r="M988" s="244">
        <f>G988*(1+L988/100)</f>
        <v>0</v>
      </c>
      <c r="N988" s="244">
        <v>0</v>
      </c>
      <c r="O988" s="244">
        <f>ROUND(E988*N988,2)</f>
        <v>0</v>
      </c>
      <c r="P988" s="244">
        <v>0</v>
      </c>
      <c r="Q988" s="244">
        <f>ROUND(E988*P988,2)</f>
        <v>0</v>
      </c>
      <c r="R988" s="244"/>
      <c r="S988" s="244" t="s">
        <v>400</v>
      </c>
      <c r="T988" s="245" t="s">
        <v>401</v>
      </c>
      <c r="U988" s="222">
        <v>0</v>
      </c>
      <c r="V988" s="222">
        <f>ROUND(E988*U988,2)</f>
        <v>0</v>
      </c>
      <c r="W988" s="222"/>
      <c r="X988" s="222" t="s">
        <v>193</v>
      </c>
      <c r="Y988" s="213"/>
      <c r="Z988" s="213"/>
      <c r="AA988" s="213"/>
      <c r="AB988" s="213"/>
      <c r="AC988" s="213"/>
      <c r="AD988" s="213"/>
      <c r="AE988" s="213"/>
      <c r="AF988" s="213"/>
      <c r="AG988" s="213" t="s">
        <v>194</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39">
        <v>814</v>
      </c>
      <c r="B989" s="240" t="s">
        <v>2175</v>
      </c>
      <c r="C989" s="252" t="s">
        <v>2176</v>
      </c>
      <c r="D989" s="241" t="s">
        <v>364</v>
      </c>
      <c r="E989" s="242">
        <v>40</v>
      </c>
      <c r="F989" s="243"/>
      <c r="G989" s="244">
        <f>ROUND(E989*F989,2)</f>
        <v>0</v>
      </c>
      <c r="H989" s="243"/>
      <c r="I989" s="244">
        <f>ROUND(E989*H989,2)</f>
        <v>0</v>
      </c>
      <c r="J989" s="243"/>
      <c r="K989" s="244">
        <f>ROUND(E989*J989,2)</f>
        <v>0</v>
      </c>
      <c r="L989" s="244">
        <v>21</v>
      </c>
      <c r="M989" s="244">
        <f>G989*(1+L989/100)</f>
        <v>0</v>
      </c>
      <c r="N989" s="244">
        <v>0</v>
      </c>
      <c r="O989" s="244">
        <f>ROUND(E989*N989,2)</f>
        <v>0</v>
      </c>
      <c r="P989" s="244">
        <v>0</v>
      </c>
      <c r="Q989" s="244">
        <f>ROUND(E989*P989,2)</f>
        <v>0</v>
      </c>
      <c r="R989" s="244"/>
      <c r="S989" s="244" t="s">
        <v>400</v>
      </c>
      <c r="T989" s="245" t="s">
        <v>401</v>
      </c>
      <c r="U989" s="222">
        <v>0</v>
      </c>
      <c r="V989" s="222">
        <f>ROUND(E989*U989,2)</f>
        <v>0</v>
      </c>
      <c r="W989" s="222"/>
      <c r="X989" s="222" t="s">
        <v>193</v>
      </c>
      <c r="Y989" s="213"/>
      <c r="Z989" s="213"/>
      <c r="AA989" s="213"/>
      <c r="AB989" s="213"/>
      <c r="AC989" s="213"/>
      <c r="AD989" s="213"/>
      <c r="AE989" s="213"/>
      <c r="AF989" s="213"/>
      <c r="AG989" s="213" t="s">
        <v>194</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1">
      <c r="A990" s="239">
        <v>815</v>
      </c>
      <c r="B990" s="240" t="s">
        <v>2177</v>
      </c>
      <c r="C990" s="252" t="s">
        <v>2178</v>
      </c>
      <c r="D990" s="241" t="s">
        <v>364</v>
      </c>
      <c r="E990" s="242">
        <v>1609</v>
      </c>
      <c r="F990" s="243"/>
      <c r="G990" s="244">
        <f>ROUND(E990*F990,2)</f>
        <v>0</v>
      </c>
      <c r="H990" s="243"/>
      <c r="I990" s="244">
        <f>ROUND(E990*H990,2)</f>
        <v>0</v>
      </c>
      <c r="J990" s="243"/>
      <c r="K990" s="244">
        <f>ROUND(E990*J990,2)</f>
        <v>0</v>
      </c>
      <c r="L990" s="244">
        <v>21</v>
      </c>
      <c r="M990" s="244">
        <f>G990*(1+L990/100)</f>
        <v>0</v>
      </c>
      <c r="N990" s="244">
        <v>0</v>
      </c>
      <c r="O990" s="244">
        <f>ROUND(E990*N990,2)</f>
        <v>0</v>
      </c>
      <c r="P990" s="244">
        <v>0</v>
      </c>
      <c r="Q990" s="244">
        <f>ROUND(E990*P990,2)</f>
        <v>0</v>
      </c>
      <c r="R990" s="244"/>
      <c r="S990" s="244" t="s">
        <v>400</v>
      </c>
      <c r="T990" s="245" t="s">
        <v>401</v>
      </c>
      <c r="U990" s="222">
        <v>0</v>
      </c>
      <c r="V990" s="222">
        <f>ROUND(E990*U990,2)</f>
        <v>0</v>
      </c>
      <c r="W990" s="222"/>
      <c r="X990" s="222" t="s">
        <v>193</v>
      </c>
      <c r="Y990" s="213"/>
      <c r="Z990" s="213"/>
      <c r="AA990" s="213"/>
      <c r="AB990" s="213"/>
      <c r="AC990" s="213"/>
      <c r="AD990" s="213"/>
      <c r="AE990" s="213"/>
      <c r="AF990" s="213"/>
      <c r="AG990" s="213" t="s">
        <v>194</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c r="A991" s="239">
        <v>816</v>
      </c>
      <c r="B991" s="240" t="s">
        <v>2179</v>
      </c>
      <c r="C991" s="252" t="s">
        <v>2180</v>
      </c>
      <c r="D991" s="241" t="s">
        <v>364</v>
      </c>
      <c r="E991" s="242">
        <v>1019</v>
      </c>
      <c r="F991" s="243"/>
      <c r="G991" s="244">
        <f>ROUND(E991*F991,2)</f>
        <v>0</v>
      </c>
      <c r="H991" s="243"/>
      <c r="I991" s="244">
        <f>ROUND(E991*H991,2)</f>
        <v>0</v>
      </c>
      <c r="J991" s="243"/>
      <c r="K991" s="244">
        <f>ROUND(E991*J991,2)</f>
        <v>0</v>
      </c>
      <c r="L991" s="244">
        <v>21</v>
      </c>
      <c r="M991" s="244">
        <f>G991*(1+L991/100)</f>
        <v>0</v>
      </c>
      <c r="N991" s="244">
        <v>0</v>
      </c>
      <c r="O991" s="244">
        <f>ROUND(E991*N991,2)</f>
        <v>0</v>
      </c>
      <c r="P991" s="244">
        <v>0</v>
      </c>
      <c r="Q991" s="244">
        <f>ROUND(E991*P991,2)</f>
        <v>0</v>
      </c>
      <c r="R991" s="244"/>
      <c r="S991" s="244" t="s">
        <v>400</v>
      </c>
      <c r="T991" s="245" t="s">
        <v>401</v>
      </c>
      <c r="U991" s="222">
        <v>0</v>
      </c>
      <c r="V991" s="222">
        <f>ROUND(E991*U991,2)</f>
        <v>0</v>
      </c>
      <c r="W991" s="222"/>
      <c r="X991" s="222" t="s">
        <v>193</v>
      </c>
      <c r="Y991" s="213"/>
      <c r="Z991" s="213"/>
      <c r="AA991" s="213"/>
      <c r="AB991" s="213"/>
      <c r="AC991" s="213"/>
      <c r="AD991" s="213"/>
      <c r="AE991" s="213"/>
      <c r="AF991" s="213"/>
      <c r="AG991" s="213" t="s">
        <v>194</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1">
      <c r="A992" s="239">
        <v>817</v>
      </c>
      <c r="B992" s="240" t="s">
        <v>2181</v>
      </c>
      <c r="C992" s="252" t="s">
        <v>2182</v>
      </c>
      <c r="D992" s="241" t="s">
        <v>364</v>
      </c>
      <c r="E992" s="242">
        <v>941</v>
      </c>
      <c r="F992" s="243"/>
      <c r="G992" s="244">
        <f>ROUND(E992*F992,2)</f>
        <v>0</v>
      </c>
      <c r="H992" s="243"/>
      <c r="I992" s="244">
        <f>ROUND(E992*H992,2)</f>
        <v>0</v>
      </c>
      <c r="J992" s="243"/>
      <c r="K992" s="244">
        <f>ROUND(E992*J992,2)</f>
        <v>0</v>
      </c>
      <c r="L992" s="244">
        <v>21</v>
      </c>
      <c r="M992" s="244">
        <f>G992*(1+L992/100)</f>
        <v>0</v>
      </c>
      <c r="N992" s="244">
        <v>0</v>
      </c>
      <c r="O992" s="244">
        <f>ROUND(E992*N992,2)</f>
        <v>0</v>
      </c>
      <c r="P992" s="244">
        <v>0</v>
      </c>
      <c r="Q992" s="244">
        <f>ROUND(E992*P992,2)</f>
        <v>0</v>
      </c>
      <c r="R992" s="244"/>
      <c r="S992" s="244" t="s">
        <v>400</v>
      </c>
      <c r="T992" s="245" t="s">
        <v>401</v>
      </c>
      <c r="U992" s="222">
        <v>0</v>
      </c>
      <c r="V992" s="222">
        <f>ROUND(E992*U992,2)</f>
        <v>0</v>
      </c>
      <c r="W992" s="222"/>
      <c r="X992" s="222" t="s">
        <v>193</v>
      </c>
      <c r="Y992" s="213"/>
      <c r="Z992" s="213"/>
      <c r="AA992" s="213"/>
      <c r="AB992" s="213"/>
      <c r="AC992" s="213"/>
      <c r="AD992" s="213"/>
      <c r="AE992" s="213"/>
      <c r="AF992" s="213"/>
      <c r="AG992" s="213" t="s">
        <v>194</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1">
      <c r="A993" s="239">
        <v>818</v>
      </c>
      <c r="B993" s="240" t="s">
        <v>2183</v>
      </c>
      <c r="C993" s="252" t="s">
        <v>2184</v>
      </c>
      <c r="D993" s="241" t="s">
        <v>364</v>
      </c>
      <c r="E993" s="242">
        <v>282</v>
      </c>
      <c r="F993" s="243"/>
      <c r="G993" s="244">
        <f>ROUND(E993*F993,2)</f>
        <v>0</v>
      </c>
      <c r="H993" s="243"/>
      <c r="I993" s="244">
        <f>ROUND(E993*H993,2)</f>
        <v>0</v>
      </c>
      <c r="J993" s="243"/>
      <c r="K993" s="244">
        <f>ROUND(E993*J993,2)</f>
        <v>0</v>
      </c>
      <c r="L993" s="244">
        <v>21</v>
      </c>
      <c r="M993" s="244">
        <f>G993*(1+L993/100)</f>
        <v>0</v>
      </c>
      <c r="N993" s="244">
        <v>0</v>
      </c>
      <c r="O993" s="244">
        <f>ROUND(E993*N993,2)</f>
        <v>0</v>
      </c>
      <c r="P993" s="244">
        <v>0</v>
      </c>
      <c r="Q993" s="244">
        <f>ROUND(E993*P993,2)</f>
        <v>0</v>
      </c>
      <c r="R993" s="244"/>
      <c r="S993" s="244" t="s">
        <v>400</v>
      </c>
      <c r="T993" s="245" t="s">
        <v>401</v>
      </c>
      <c r="U993" s="222">
        <v>0</v>
      </c>
      <c r="V993" s="222">
        <f>ROUND(E993*U993,2)</f>
        <v>0</v>
      </c>
      <c r="W993" s="222"/>
      <c r="X993" s="222" t="s">
        <v>193</v>
      </c>
      <c r="Y993" s="213"/>
      <c r="Z993" s="213"/>
      <c r="AA993" s="213"/>
      <c r="AB993" s="213"/>
      <c r="AC993" s="213"/>
      <c r="AD993" s="213"/>
      <c r="AE993" s="213"/>
      <c r="AF993" s="213"/>
      <c r="AG993" s="213" t="s">
        <v>194</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1">
      <c r="A994" s="239">
        <v>819</v>
      </c>
      <c r="B994" s="240" t="s">
        <v>2185</v>
      </c>
      <c r="C994" s="252" t="s">
        <v>2186</v>
      </c>
      <c r="D994" s="241" t="s">
        <v>364</v>
      </c>
      <c r="E994" s="242">
        <v>67</v>
      </c>
      <c r="F994" s="243"/>
      <c r="G994" s="244">
        <f>ROUND(E994*F994,2)</f>
        <v>0</v>
      </c>
      <c r="H994" s="243"/>
      <c r="I994" s="244">
        <f>ROUND(E994*H994,2)</f>
        <v>0</v>
      </c>
      <c r="J994" s="243"/>
      <c r="K994" s="244">
        <f>ROUND(E994*J994,2)</f>
        <v>0</v>
      </c>
      <c r="L994" s="244">
        <v>21</v>
      </c>
      <c r="M994" s="244">
        <f>G994*(1+L994/100)</f>
        <v>0</v>
      </c>
      <c r="N994" s="244">
        <v>0</v>
      </c>
      <c r="O994" s="244">
        <f>ROUND(E994*N994,2)</f>
        <v>0</v>
      </c>
      <c r="P994" s="244">
        <v>0</v>
      </c>
      <c r="Q994" s="244">
        <f>ROUND(E994*P994,2)</f>
        <v>0</v>
      </c>
      <c r="R994" s="244"/>
      <c r="S994" s="244" t="s">
        <v>400</v>
      </c>
      <c r="T994" s="245" t="s">
        <v>401</v>
      </c>
      <c r="U994" s="222">
        <v>0</v>
      </c>
      <c r="V994" s="222">
        <f>ROUND(E994*U994,2)</f>
        <v>0</v>
      </c>
      <c r="W994" s="222"/>
      <c r="X994" s="222" t="s">
        <v>193</v>
      </c>
      <c r="Y994" s="213"/>
      <c r="Z994" s="213"/>
      <c r="AA994" s="213"/>
      <c r="AB994" s="213"/>
      <c r="AC994" s="213"/>
      <c r="AD994" s="213"/>
      <c r="AE994" s="213"/>
      <c r="AF994" s="213"/>
      <c r="AG994" s="213" t="s">
        <v>194</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1">
      <c r="A995" s="239">
        <v>820</v>
      </c>
      <c r="B995" s="240" t="s">
        <v>2187</v>
      </c>
      <c r="C995" s="252" t="s">
        <v>2188</v>
      </c>
      <c r="D995" s="241" t="s">
        <v>364</v>
      </c>
      <c r="E995" s="242">
        <v>112</v>
      </c>
      <c r="F995" s="243"/>
      <c r="G995" s="244">
        <f>ROUND(E995*F995,2)</f>
        <v>0</v>
      </c>
      <c r="H995" s="243"/>
      <c r="I995" s="244">
        <f>ROUND(E995*H995,2)</f>
        <v>0</v>
      </c>
      <c r="J995" s="243"/>
      <c r="K995" s="244">
        <f>ROUND(E995*J995,2)</f>
        <v>0</v>
      </c>
      <c r="L995" s="244">
        <v>21</v>
      </c>
      <c r="M995" s="244">
        <f>G995*(1+L995/100)</f>
        <v>0</v>
      </c>
      <c r="N995" s="244">
        <v>0</v>
      </c>
      <c r="O995" s="244">
        <f>ROUND(E995*N995,2)</f>
        <v>0</v>
      </c>
      <c r="P995" s="244">
        <v>0</v>
      </c>
      <c r="Q995" s="244">
        <f>ROUND(E995*P995,2)</f>
        <v>0</v>
      </c>
      <c r="R995" s="244"/>
      <c r="S995" s="244" t="s">
        <v>400</v>
      </c>
      <c r="T995" s="245" t="s">
        <v>401</v>
      </c>
      <c r="U995" s="222">
        <v>0</v>
      </c>
      <c r="V995" s="222">
        <f>ROUND(E995*U995,2)</f>
        <v>0</v>
      </c>
      <c r="W995" s="222"/>
      <c r="X995" s="222" t="s">
        <v>193</v>
      </c>
      <c r="Y995" s="213"/>
      <c r="Z995" s="213"/>
      <c r="AA995" s="213"/>
      <c r="AB995" s="213"/>
      <c r="AC995" s="213"/>
      <c r="AD995" s="213"/>
      <c r="AE995" s="213"/>
      <c r="AF995" s="213"/>
      <c r="AG995" s="213" t="s">
        <v>194</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1">
      <c r="A996" s="239">
        <v>821</v>
      </c>
      <c r="B996" s="240" t="s">
        <v>2189</v>
      </c>
      <c r="C996" s="252" t="s">
        <v>2190</v>
      </c>
      <c r="D996" s="241" t="s">
        <v>364</v>
      </c>
      <c r="E996" s="242">
        <v>40</v>
      </c>
      <c r="F996" s="243"/>
      <c r="G996" s="244">
        <f>ROUND(E996*F996,2)</f>
        <v>0</v>
      </c>
      <c r="H996" s="243"/>
      <c r="I996" s="244">
        <f>ROUND(E996*H996,2)</f>
        <v>0</v>
      </c>
      <c r="J996" s="243"/>
      <c r="K996" s="244">
        <f>ROUND(E996*J996,2)</f>
        <v>0</v>
      </c>
      <c r="L996" s="244">
        <v>21</v>
      </c>
      <c r="M996" s="244">
        <f>G996*(1+L996/100)</f>
        <v>0</v>
      </c>
      <c r="N996" s="244">
        <v>0</v>
      </c>
      <c r="O996" s="244">
        <f>ROUND(E996*N996,2)</f>
        <v>0</v>
      </c>
      <c r="P996" s="244">
        <v>0</v>
      </c>
      <c r="Q996" s="244">
        <f>ROUND(E996*P996,2)</f>
        <v>0</v>
      </c>
      <c r="R996" s="244"/>
      <c r="S996" s="244" t="s">
        <v>400</v>
      </c>
      <c r="T996" s="245" t="s">
        <v>401</v>
      </c>
      <c r="U996" s="222">
        <v>0</v>
      </c>
      <c r="V996" s="222">
        <f>ROUND(E996*U996,2)</f>
        <v>0</v>
      </c>
      <c r="W996" s="222"/>
      <c r="X996" s="222" t="s">
        <v>193</v>
      </c>
      <c r="Y996" s="213"/>
      <c r="Z996" s="213"/>
      <c r="AA996" s="213"/>
      <c r="AB996" s="213"/>
      <c r="AC996" s="213"/>
      <c r="AD996" s="213"/>
      <c r="AE996" s="213"/>
      <c r="AF996" s="213"/>
      <c r="AG996" s="213" t="s">
        <v>194</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1">
      <c r="A997" s="239">
        <v>822</v>
      </c>
      <c r="B997" s="240" t="s">
        <v>2191</v>
      </c>
      <c r="C997" s="252" t="s">
        <v>2192</v>
      </c>
      <c r="D997" s="241" t="s">
        <v>300</v>
      </c>
      <c r="E997" s="242">
        <v>48</v>
      </c>
      <c r="F997" s="243"/>
      <c r="G997" s="244">
        <f>ROUND(E997*F997,2)</f>
        <v>0</v>
      </c>
      <c r="H997" s="243"/>
      <c r="I997" s="244">
        <f>ROUND(E997*H997,2)</f>
        <v>0</v>
      </c>
      <c r="J997" s="243"/>
      <c r="K997" s="244">
        <f>ROUND(E997*J997,2)</f>
        <v>0</v>
      </c>
      <c r="L997" s="244">
        <v>21</v>
      </c>
      <c r="M997" s="244">
        <f>G997*(1+L997/100)</f>
        <v>0</v>
      </c>
      <c r="N997" s="244">
        <v>0</v>
      </c>
      <c r="O997" s="244">
        <f>ROUND(E997*N997,2)</f>
        <v>0</v>
      </c>
      <c r="P997" s="244">
        <v>0</v>
      </c>
      <c r="Q997" s="244">
        <f>ROUND(E997*P997,2)</f>
        <v>0</v>
      </c>
      <c r="R997" s="244"/>
      <c r="S997" s="244" t="s">
        <v>400</v>
      </c>
      <c r="T997" s="245" t="s">
        <v>401</v>
      </c>
      <c r="U997" s="222">
        <v>0</v>
      </c>
      <c r="V997" s="222">
        <f>ROUND(E997*U997,2)</f>
        <v>0</v>
      </c>
      <c r="W997" s="222"/>
      <c r="X997" s="222" t="s">
        <v>193</v>
      </c>
      <c r="Y997" s="213"/>
      <c r="Z997" s="213"/>
      <c r="AA997" s="213"/>
      <c r="AB997" s="213"/>
      <c r="AC997" s="213"/>
      <c r="AD997" s="213"/>
      <c r="AE997" s="213"/>
      <c r="AF997" s="213"/>
      <c r="AG997" s="213" t="s">
        <v>194</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1">
      <c r="A998" s="239">
        <v>823</v>
      </c>
      <c r="B998" s="240" t="s">
        <v>2193</v>
      </c>
      <c r="C998" s="252" t="s">
        <v>2194</v>
      </c>
      <c r="D998" s="241" t="s">
        <v>300</v>
      </c>
      <c r="E998" s="242">
        <v>12</v>
      </c>
      <c r="F998" s="243"/>
      <c r="G998" s="244">
        <f>ROUND(E998*F998,2)</f>
        <v>0</v>
      </c>
      <c r="H998" s="243"/>
      <c r="I998" s="244">
        <f>ROUND(E998*H998,2)</f>
        <v>0</v>
      </c>
      <c r="J998" s="243"/>
      <c r="K998" s="244">
        <f>ROUND(E998*J998,2)</f>
        <v>0</v>
      </c>
      <c r="L998" s="244">
        <v>21</v>
      </c>
      <c r="M998" s="244">
        <f>G998*(1+L998/100)</f>
        <v>0</v>
      </c>
      <c r="N998" s="244">
        <v>0</v>
      </c>
      <c r="O998" s="244">
        <f>ROUND(E998*N998,2)</f>
        <v>0</v>
      </c>
      <c r="P998" s="244">
        <v>0</v>
      </c>
      <c r="Q998" s="244">
        <f>ROUND(E998*P998,2)</f>
        <v>0</v>
      </c>
      <c r="R998" s="244"/>
      <c r="S998" s="244" t="s">
        <v>400</v>
      </c>
      <c r="T998" s="245" t="s">
        <v>401</v>
      </c>
      <c r="U998" s="222">
        <v>0</v>
      </c>
      <c r="V998" s="222">
        <f>ROUND(E998*U998,2)</f>
        <v>0</v>
      </c>
      <c r="W998" s="222"/>
      <c r="X998" s="222" t="s">
        <v>193</v>
      </c>
      <c r="Y998" s="213"/>
      <c r="Z998" s="213"/>
      <c r="AA998" s="213"/>
      <c r="AB998" s="213"/>
      <c r="AC998" s="213"/>
      <c r="AD998" s="213"/>
      <c r="AE998" s="213"/>
      <c r="AF998" s="213"/>
      <c r="AG998" s="213" t="s">
        <v>194</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1">
      <c r="A999" s="239">
        <v>824</v>
      </c>
      <c r="B999" s="240" t="s">
        <v>2195</v>
      </c>
      <c r="C999" s="252" t="s">
        <v>2196</v>
      </c>
      <c r="D999" s="241" t="s">
        <v>300</v>
      </c>
      <c r="E999" s="242">
        <v>7</v>
      </c>
      <c r="F999" s="243"/>
      <c r="G999" s="244">
        <f>ROUND(E999*F999,2)</f>
        <v>0</v>
      </c>
      <c r="H999" s="243"/>
      <c r="I999" s="244">
        <f>ROUND(E999*H999,2)</f>
        <v>0</v>
      </c>
      <c r="J999" s="243"/>
      <c r="K999" s="244">
        <f>ROUND(E999*J999,2)</f>
        <v>0</v>
      </c>
      <c r="L999" s="244">
        <v>21</v>
      </c>
      <c r="M999" s="244">
        <f>G999*(1+L999/100)</f>
        <v>0</v>
      </c>
      <c r="N999" s="244">
        <v>0</v>
      </c>
      <c r="O999" s="244">
        <f>ROUND(E999*N999,2)</f>
        <v>0</v>
      </c>
      <c r="P999" s="244">
        <v>0</v>
      </c>
      <c r="Q999" s="244">
        <f>ROUND(E999*P999,2)</f>
        <v>0</v>
      </c>
      <c r="R999" s="244"/>
      <c r="S999" s="244" t="s">
        <v>400</v>
      </c>
      <c r="T999" s="245" t="s">
        <v>401</v>
      </c>
      <c r="U999" s="222">
        <v>0</v>
      </c>
      <c r="V999" s="222">
        <f>ROUND(E999*U999,2)</f>
        <v>0</v>
      </c>
      <c r="W999" s="222"/>
      <c r="X999" s="222" t="s">
        <v>193</v>
      </c>
      <c r="Y999" s="213"/>
      <c r="Z999" s="213"/>
      <c r="AA999" s="213"/>
      <c r="AB999" s="213"/>
      <c r="AC999" s="213"/>
      <c r="AD999" s="213"/>
      <c r="AE999" s="213"/>
      <c r="AF999" s="213"/>
      <c r="AG999" s="213" t="s">
        <v>194</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ht="22.5" outlineLevel="1">
      <c r="A1000" s="239">
        <v>825</v>
      </c>
      <c r="B1000" s="240" t="s">
        <v>2197</v>
      </c>
      <c r="C1000" s="252" t="s">
        <v>2198</v>
      </c>
      <c r="D1000" s="241" t="s">
        <v>300</v>
      </c>
      <c r="E1000" s="242">
        <v>1</v>
      </c>
      <c r="F1000" s="243"/>
      <c r="G1000" s="244">
        <f>ROUND(E1000*F1000,2)</f>
        <v>0</v>
      </c>
      <c r="H1000" s="243"/>
      <c r="I1000" s="244">
        <f>ROUND(E1000*H1000,2)</f>
        <v>0</v>
      </c>
      <c r="J1000" s="243"/>
      <c r="K1000" s="244">
        <f>ROUND(E1000*J1000,2)</f>
        <v>0</v>
      </c>
      <c r="L1000" s="244">
        <v>21</v>
      </c>
      <c r="M1000" s="244">
        <f>G1000*(1+L1000/100)</f>
        <v>0</v>
      </c>
      <c r="N1000" s="244">
        <v>0</v>
      </c>
      <c r="O1000" s="244">
        <f>ROUND(E1000*N1000,2)</f>
        <v>0</v>
      </c>
      <c r="P1000" s="244">
        <v>0</v>
      </c>
      <c r="Q1000" s="244">
        <f>ROUND(E1000*P1000,2)</f>
        <v>0</v>
      </c>
      <c r="R1000" s="244"/>
      <c r="S1000" s="244" t="s">
        <v>400</v>
      </c>
      <c r="T1000" s="245" t="s">
        <v>401</v>
      </c>
      <c r="U1000" s="222">
        <v>0</v>
      </c>
      <c r="V1000" s="222">
        <f>ROUND(E1000*U1000,2)</f>
        <v>0</v>
      </c>
      <c r="W1000" s="222"/>
      <c r="X1000" s="222" t="s">
        <v>193</v>
      </c>
      <c r="Y1000" s="213"/>
      <c r="Z1000" s="213"/>
      <c r="AA1000" s="213"/>
      <c r="AB1000" s="213"/>
      <c r="AC1000" s="213"/>
      <c r="AD1000" s="213"/>
      <c r="AE1000" s="213"/>
      <c r="AF1000" s="213"/>
      <c r="AG1000" s="213" t="s">
        <v>194</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1">
      <c r="A1001" s="239">
        <v>826</v>
      </c>
      <c r="B1001" s="240" t="s">
        <v>2199</v>
      </c>
      <c r="C1001" s="252" t="s">
        <v>2200</v>
      </c>
      <c r="D1001" s="241" t="s">
        <v>300</v>
      </c>
      <c r="E1001" s="242">
        <v>1</v>
      </c>
      <c r="F1001" s="243"/>
      <c r="G1001" s="244">
        <f>ROUND(E1001*F1001,2)</f>
        <v>0</v>
      </c>
      <c r="H1001" s="243"/>
      <c r="I1001" s="244">
        <f>ROUND(E1001*H1001,2)</f>
        <v>0</v>
      </c>
      <c r="J1001" s="243"/>
      <c r="K1001" s="244">
        <f>ROUND(E1001*J1001,2)</f>
        <v>0</v>
      </c>
      <c r="L1001" s="244">
        <v>21</v>
      </c>
      <c r="M1001" s="244">
        <f>G1001*(1+L1001/100)</f>
        <v>0</v>
      </c>
      <c r="N1001" s="244">
        <v>0</v>
      </c>
      <c r="O1001" s="244">
        <f>ROUND(E1001*N1001,2)</f>
        <v>0</v>
      </c>
      <c r="P1001" s="244">
        <v>0</v>
      </c>
      <c r="Q1001" s="244">
        <f>ROUND(E1001*P1001,2)</f>
        <v>0</v>
      </c>
      <c r="R1001" s="244"/>
      <c r="S1001" s="244" t="s">
        <v>400</v>
      </c>
      <c r="T1001" s="245" t="s">
        <v>401</v>
      </c>
      <c r="U1001" s="222">
        <v>0</v>
      </c>
      <c r="V1001" s="222">
        <f>ROUND(E1001*U1001,2)</f>
        <v>0</v>
      </c>
      <c r="W1001" s="222"/>
      <c r="X1001" s="222" t="s">
        <v>193</v>
      </c>
      <c r="Y1001" s="213"/>
      <c r="Z1001" s="213"/>
      <c r="AA1001" s="213"/>
      <c r="AB1001" s="213"/>
      <c r="AC1001" s="213"/>
      <c r="AD1001" s="213"/>
      <c r="AE1001" s="213"/>
      <c r="AF1001" s="213"/>
      <c r="AG1001" s="213" t="s">
        <v>194</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ht="22.5" outlineLevel="1">
      <c r="A1002" s="239">
        <v>827</v>
      </c>
      <c r="B1002" s="240" t="s">
        <v>2201</v>
      </c>
      <c r="C1002" s="252" t="s">
        <v>2202</v>
      </c>
      <c r="D1002" s="241" t="s">
        <v>300</v>
      </c>
      <c r="E1002" s="242">
        <v>3</v>
      </c>
      <c r="F1002" s="243"/>
      <c r="G1002" s="244">
        <f>ROUND(E1002*F1002,2)</f>
        <v>0</v>
      </c>
      <c r="H1002" s="243"/>
      <c r="I1002" s="244">
        <f>ROUND(E1002*H1002,2)</f>
        <v>0</v>
      </c>
      <c r="J1002" s="243"/>
      <c r="K1002" s="244">
        <f>ROUND(E1002*J1002,2)</f>
        <v>0</v>
      </c>
      <c r="L1002" s="244">
        <v>21</v>
      </c>
      <c r="M1002" s="244">
        <f>G1002*(1+L1002/100)</f>
        <v>0</v>
      </c>
      <c r="N1002" s="244">
        <v>0</v>
      </c>
      <c r="O1002" s="244">
        <f>ROUND(E1002*N1002,2)</f>
        <v>0</v>
      </c>
      <c r="P1002" s="244">
        <v>0</v>
      </c>
      <c r="Q1002" s="244">
        <f>ROUND(E1002*P1002,2)</f>
        <v>0</v>
      </c>
      <c r="R1002" s="244"/>
      <c r="S1002" s="244" t="s">
        <v>400</v>
      </c>
      <c r="T1002" s="245" t="s">
        <v>401</v>
      </c>
      <c r="U1002" s="222">
        <v>0</v>
      </c>
      <c r="V1002" s="222">
        <f>ROUND(E1002*U1002,2)</f>
        <v>0</v>
      </c>
      <c r="W1002" s="222"/>
      <c r="X1002" s="222" t="s">
        <v>193</v>
      </c>
      <c r="Y1002" s="213"/>
      <c r="Z1002" s="213"/>
      <c r="AA1002" s="213"/>
      <c r="AB1002" s="213"/>
      <c r="AC1002" s="213"/>
      <c r="AD1002" s="213"/>
      <c r="AE1002" s="213"/>
      <c r="AF1002" s="213"/>
      <c r="AG1002" s="213" t="s">
        <v>194</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c r="A1003" s="239">
        <v>828</v>
      </c>
      <c r="B1003" s="240" t="s">
        <v>2203</v>
      </c>
      <c r="C1003" s="252" t="s">
        <v>2204</v>
      </c>
      <c r="D1003" s="241" t="s">
        <v>300</v>
      </c>
      <c r="E1003" s="242">
        <v>1</v>
      </c>
      <c r="F1003" s="243"/>
      <c r="G1003" s="244">
        <f>ROUND(E1003*F1003,2)</f>
        <v>0</v>
      </c>
      <c r="H1003" s="243"/>
      <c r="I1003" s="244">
        <f>ROUND(E1003*H1003,2)</f>
        <v>0</v>
      </c>
      <c r="J1003" s="243"/>
      <c r="K1003" s="244">
        <f>ROUND(E1003*J1003,2)</f>
        <v>0</v>
      </c>
      <c r="L1003" s="244">
        <v>21</v>
      </c>
      <c r="M1003" s="244">
        <f>G1003*(1+L1003/100)</f>
        <v>0</v>
      </c>
      <c r="N1003" s="244">
        <v>0</v>
      </c>
      <c r="O1003" s="244">
        <f>ROUND(E1003*N1003,2)</f>
        <v>0</v>
      </c>
      <c r="P1003" s="244">
        <v>0</v>
      </c>
      <c r="Q1003" s="244">
        <f>ROUND(E1003*P1003,2)</f>
        <v>0</v>
      </c>
      <c r="R1003" s="244"/>
      <c r="S1003" s="244" t="s">
        <v>400</v>
      </c>
      <c r="T1003" s="245" t="s">
        <v>401</v>
      </c>
      <c r="U1003" s="222">
        <v>0</v>
      </c>
      <c r="V1003" s="222">
        <f>ROUND(E1003*U1003,2)</f>
        <v>0</v>
      </c>
      <c r="W1003" s="222"/>
      <c r="X1003" s="222" t="s">
        <v>193</v>
      </c>
      <c r="Y1003" s="213"/>
      <c r="Z1003" s="213"/>
      <c r="AA1003" s="213"/>
      <c r="AB1003" s="213"/>
      <c r="AC1003" s="213"/>
      <c r="AD1003" s="213"/>
      <c r="AE1003" s="213"/>
      <c r="AF1003" s="213"/>
      <c r="AG1003" s="213" t="s">
        <v>194</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1">
      <c r="A1004" s="239">
        <v>829</v>
      </c>
      <c r="B1004" s="240" t="s">
        <v>2205</v>
      </c>
      <c r="C1004" s="252" t="s">
        <v>2206</v>
      </c>
      <c r="D1004" s="241" t="s">
        <v>300</v>
      </c>
      <c r="E1004" s="242">
        <v>1</v>
      </c>
      <c r="F1004" s="243"/>
      <c r="G1004" s="244">
        <f>ROUND(E1004*F1004,2)</f>
        <v>0</v>
      </c>
      <c r="H1004" s="243"/>
      <c r="I1004" s="244">
        <f>ROUND(E1004*H1004,2)</f>
        <v>0</v>
      </c>
      <c r="J1004" s="243"/>
      <c r="K1004" s="244">
        <f>ROUND(E1004*J1004,2)</f>
        <v>0</v>
      </c>
      <c r="L1004" s="244">
        <v>21</v>
      </c>
      <c r="M1004" s="244">
        <f>G1004*(1+L1004/100)</f>
        <v>0</v>
      </c>
      <c r="N1004" s="244">
        <v>0</v>
      </c>
      <c r="O1004" s="244">
        <f>ROUND(E1004*N1004,2)</f>
        <v>0</v>
      </c>
      <c r="P1004" s="244">
        <v>0</v>
      </c>
      <c r="Q1004" s="244">
        <f>ROUND(E1004*P1004,2)</f>
        <v>0</v>
      </c>
      <c r="R1004" s="244"/>
      <c r="S1004" s="244" t="s">
        <v>400</v>
      </c>
      <c r="T1004" s="245" t="s">
        <v>401</v>
      </c>
      <c r="U1004" s="222">
        <v>0</v>
      </c>
      <c r="V1004" s="222">
        <f>ROUND(E1004*U1004,2)</f>
        <v>0</v>
      </c>
      <c r="W1004" s="222"/>
      <c r="X1004" s="222" t="s">
        <v>193</v>
      </c>
      <c r="Y1004" s="213"/>
      <c r="Z1004" s="213"/>
      <c r="AA1004" s="213"/>
      <c r="AB1004" s="213"/>
      <c r="AC1004" s="213"/>
      <c r="AD1004" s="213"/>
      <c r="AE1004" s="213"/>
      <c r="AF1004" s="213"/>
      <c r="AG1004" s="213" t="s">
        <v>194</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1">
      <c r="A1005" s="239">
        <v>830</v>
      </c>
      <c r="B1005" s="240" t="s">
        <v>2207</v>
      </c>
      <c r="C1005" s="252" t="s">
        <v>2208</v>
      </c>
      <c r="D1005" s="241" t="s">
        <v>300</v>
      </c>
      <c r="E1005" s="242">
        <v>1</v>
      </c>
      <c r="F1005" s="243"/>
      <c r="G1005" s="244">
        <f>ROUND(E1005*F1005,2)</f>
        <v>0</v>
      </c>
      <c r="H1005" s="243"/>
      <c r="I1005" s="244">
        <f>ROUND(E1005*H1005,2)</f>
        <v>0</v>
      </c>
      <c r="J1005" s="243"/>
      <c r="K1005" s="244">
        <f>ROUND(E1005*J1005,2)</f>
        <v>0</v>
      </c>
      <c r="L1005" s="244">
        <v>21</v>
      </c>
      <c r="M1005" s="244">
        <f>G1005*(1+L1005/100)</f>
        <v>0</v>
      </c>
      <c r="N1005" s="244">
        <v>0</v>
      </c>
      <c r="O1005" s="244">
        <f>ROUND(E1005*N1005,2)</f>
        <v>0</v>
      </c>
      <c r="P1005" s="244">
        <v>0</v>
      </c>
      <c r="Q1005" s="244">
        <f>ROUND(E1005*P1005,2)</f>
        <v>0</v>
      </c>
      <c r="R1005" s="244"/>
      <c r="S1005" s="244" t="s">
        <v>400</v>
      </c>
      <c r="T1005" s="245" t="s">
        <v>401</v>
      </c>
      <c r="U1005" s="222">
        <v>0</v>
      </c>
      <c r="V1005" s="222">
        <f>ROUND(E1005*U1005,2)</f>
        <v>0</v>
      </c>
      <c r="W1005" s="222"/>
      <c r="X1005" s="222" t="s">
        <v>193</v>
      </c>
      <c r="Y1005" s="213"/>
      <c r="Z1005" s="213"/>
      <c r="AA1005" s="213"/>
      <c r="AB1005" s="213"/>
      <c r="AC1005" s="213"/>
      <c r="AD1005" s="213"/>
      <c r="AE1005" s="213"/>
      <c r="AF1005" s="213"/>
      <c r="AG1005" s="213" t="s">
        <v>194</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1">
      <c r="A1006" s="239">
        <v>831</v>
      </c>
      <c r="B1006" s="240" t="s">
        <v>2209</v>
      </c>
      <c r="C1006" s="252" t="s">
        <v>2210</v>
      </c>
      <c r="D1006" s="241" t="s">
        <v>300</v>
      </c>
      <c r="E1006" s="242">
        <v>1</v>
      </c>
      <c r="F1006" s="243"/>
      <c r="G1006" s="244">
        <f>ROUND(E1006*F1006,2)</f>
        <v>0</v>
      </c>
      <c r="H1006" s="243"/>
      <c r="I1006" s="244">
        <f>ROUND(E1006*H1006,2)</f>
        <v>0</v>
      </c>
      <c r="J1006" s="243"/>
      <c r="K1006" s="244">
        <f>ROUND(E1006*J1006,2)</f>
        <v>0</v>
      </c>
      <c r="L1006" s="244">
        <v>21</v>
      </c>
      <c r="M1006" s="244">
        <f>G1006*(1+L1006/100)</f>
        <v>0</v>
      </c>
      <c r="N1006" s="244">
        <v>0</v>
      </c>
      <c r="O1006" s="244">
        <f>ROUND(E1006*N1006,2)</f>
        <v>0</v>
      </c>
      <c r="P1006" s="244">
        <v>0</v>
      </c>
      <c r="Q1006" s="244">
        <f>ROUND(E1006*P1006,2)</f>
        <v>0</v>
      </c>
      <c r="R1006" s="244"/>
      <c r="S1006" s="244" t="s">
        <v>400</v>
      </c>
      <c r="T1006" s="245" t="s">
        <v>401</v>
      </c>
      <c r="U1006" s="222">
        <v>0</v>
      </c>
      <c r="V1006" s="222">
        <f>ROUND(E1006*U1006,2)</f>
        <v>0</v>
      </c>
      <c r="W1006" s="222"/>
      <c r="X1006" s="222" t="s">
        <v>193</v>
      </c>
      <c r="Y1006" s="213"/>
      <c r="Z1006" s="213"/>
      <c r="AA1006" s="213"/>
      <c r="AB1006" s="213"/>
      <c r="AC1006" s="213"/>
      <c r="AD1006" s="213"/>
      <c r="AE1006" s="213"/>
      <c r="AF1006" s="213"/>
      <c r="AG1006" s="213" t="s">
        <v>194</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1">
      <c r="A1007" s="239">
        <v>832</v>
      </c>
      <c r="B1007" s="240" t="s">
        <v>2211</v>
      </c>
      <c r="C1007" s="252" t="s">
        <v>2212</v>
      </c>
      <c r="D1007" s="241" t="s">
        <v>300</v>
      </c>
      <c r="E1007" s="242">
        <v>1</v>
      </c>
      <c r="F1007" s="243"/>
      <c r="G1007" s="244">
        <f>ROUND(E1007*F1007,2)</f>
        <v>0</v>
      </c>
      <c r="H1007" s="243"/>
      <c r="I1007" s="244">
        <f>ROUND(E1007*H1007,2)</f>
        <v>0</v>
      </c>
      <c r="J1007" s="243"/>
      <c r="K1007" s="244">
        <f>ROUND(E1007*J1007,2)</f>
        <v>0</v>
      </c>
      <c r="L1007" s="244">
        <v>21</v>
      </c>
      <c r="M1007" s="244">
        <f>G1007*(1+L1007/100)</f>
        <v>0</v>
      </c>
      <c r="N1007" s="244">
        <v>0</v>
      </c>
      <c r="O1007" s="244">
        <f>ROUND(E1007*N1007,2)</f>
        <v>0</v>
      </c>
      <c r="P1007" s="244">
        <v>0</v>
      </c>
      <c r="Q1007" s="244">
        <f>ROUND(E1007*P1007,2)</f>
        <v>0</v>
      </c>
      <c r="R1007" s="244"/>
      <c r="S1007" s="244" t="s">
        <v>400</v>
      </c>
      <c r="T1007" s="245" t="s">
        <v>401</v>
      </c>
      <c r="U1007" s="222">
        <v>0</v>
      </c>
      <c r="V1007" s="222">
        <f>ROUND(E1007*U1007,2)</f>
        <v>0</v>
      </c>
      <c r="W1007" s="222"/>
      <c r="X1007" s="222" t="s">
        <v>193</v>
      </c>
      <c r="Y1007" s="213"/>
      <c r="Z1007" s="213"/>
      <c r="AA1007" s="213"/>
      <c r="AB1007" s="213"/>
      <c r="AC1007" s="213"/>
      <c r="AD1007" s="213"/>
      <c r="AE1007" s="213"/>
      <c r="AF1007" s="213"/>
      <c r="AG1007" s="213" t="s">
        <v>194</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1">
      <c r="A1008" s="239">
        <v>833</v>
      </c>
      <c r="B1008" s="240" t="s">
        <v>2213</v>
      </c>
      <c r="C1008" s="252" t="s">
        <v>2214</v>
      </c>
      <c r="D1008" s="241" t="s">
        <v>300</v>
      </c>
      <c r="E1008" s="242">
        <v>1</v>
      </c>
      <c r="F1008" s="243"/>
      <c r="G1008" s="244">
        <f>ROUND(E1008*F1008,2)</f>
        <v>0</v>
      </c>
      <c r="H1008" s="243"/>
      <c r="I1008" s="244">
        <f>ROUND(E1008*H1008,2)</f>
        <v>0</v>
      </c>
      <c r="J1008" s="243"/>
      <c r="K1008" s="244">
        <f>ROUND(E1008*J1008,2)</f>
        <v>0</v>
      </c>
      <c r="L1008" s="244">
        <v>21</v>
      </c>
      <c r="M1008" s="244">
        <f>G1008*(1+L1008/100)</f>
        <v>0</v>
      </c>
      <c r="N1008" s="244">
        <v>0</v>
      </c>
      <c r="O1008" s="244">
        <f>ROUND(E1008*N1008,2)</f>
        <v>0</v>
      </c>
      <c r="P1008" s="244">
        <v>0</v>
      </c>
      <c r="Q1008" s="244">
        <f>ROUND(E1008*P1008,2)</f>
        <v>0</v>
      </c>
      <c r="R1008" s="244"/>
      <c r="S1008" s="244" t="s">
        <v>400</v>
      </c>
      <c r="T1008" s="245" t="s">
        <v>401</v>
      </c>
      <c r="U1008" s="222">
        <v>0</v>
      </c>
      <c r="V1008" s="222">
        <f>ROUND(E1008*U1008,2)</f>
        <v>0</v>
      </c>
      <c r="W1008" s="222"/>
      <c r="X1008" s="222" t="s">
        <v>193</v>
      </c>
      <c r="Y1008" s="213"/>
      <c r="Z1008" s="213"/>
      <c r="AA1008" s="213"/>
      <c r="AB1008" s="213"/>
      <c r="AC1008" s="213"/>
      <c r="AD1008" s="213"/>
      <c r="AE1008" s="213"/>
      <c r="AF1008" s="213"/>
      <c r="AG1008" s="213" t="s">
        <v>194</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1">
      <c r="A1009" s="239">
        <v>834</v>
      </c>
      <c r="B1009" s="240" t="s">
        <v>2215</v>
      </c>
      <c r="C1009" s="252" t="s">
        <v>2216</v>
      </c>
      <c r="D1009" s="241" t="s">
        <v>364</v>
      </c>
      <c r="E1009" s="242">
        <v>86</v>
      </c>
      <c r="F1009" s="243"/>
      <c r="G1009" s="244">
        <f>ROUND(E1009*F1009,2)</f>
        <v>0</v>
      </c>
      <c r="H1009" s="243"/>
      <c r="I1009" s="244">
        <f>ROUND(E1009*H1009,2)</f>
        <v>0</v>
      </c>
      <c r="J1009" s="243"/>
      <c r="K1009" s="244">
        <f>ROUND(E1009*J1009,2)</f>
        <v>0</v>
      </c>
      <c r="L1009" s="244">
        <v>21</v>
      </c>
      <c r="M1009" s="244">
        <f>G1009*(1+L1009/100)</f>
        <v>0</v>
      </c>
      <c r="N1009" s="244">
        <v>0</v>
      </c>
      <c r="O1009" s="244">
        <f>ROUND(E1009*N1009,2)</f>
        <v>0</v>
      </c>
      <c r="P1009" s="244">
        <v>0</v>
      </c>
      <c r="Q1009" s="244">
        <f>ROUND(E1009*P1009,2)</f>
        <v>0</v>
      </c>
      <c r="R1009" s="244"/>
      <c r="S1009" s="244" t="s">
        <v>400</v>
      </c>
      <c r="T1009" s="245" t="s">
        <v>401</v>
      </c>
      <c r="U1009" s="222">
        <v>0</v>
      </c>
      <c r="V1009" s="222">
        <f>ROUND(E1009*U1009,2)</f>
        <v>0</v>
      </c>
      <c r="W1009" s="222"/>
      <c r="X1009" s="222" t="s">
        <v>193</v>
      </c>
      <c r="Y1009" s="213"/>
      <c r="Z1009" s="213"/>
      <c r="AA1009" s="213"/>
      <c r="AB1009" s="213"/>
      <c r="AC1009" s="213"/>
      <c r="AD1009" s="213"/>
      <c r="AE1009" s="213"/>
      <c r="AF1009" s="213"/>
      <c r="AG1009" s="213" t="s">
        <v>194</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1">
      <c r="A1010" s="239">
        <v>835</v>
      </c>
      <c r="B1010" s="240" t="s">
        <v>2217</v>
      </c>
      <c r="C1010" s="252" t="s">
        <v>2218</v>
      </c>
      <c r="D1010" s="241" t="s">
        <v>364</v>
      </c>
      <c r="E1010" s="242">
        <v>6</v>
      </c>
      <c r="F1010" s="243"/>
      <c r="G1010" s="244">
        <f>ROUND(E1010*F1010,2)</f>
        <v>0</v>
      </c>
      <c r="H1010" s="243"/>
      <c r="I1010" s="244">
        <f>ROUND(E1010*H1010,2)</f>
        <v>0</v>
      </c>
      <c r="J1010" s="243"/>
      <c r="K1010" s="244">
        <f>ROUND(E1010*J1010,2)</f>
        <v>0</v>
      </c>
      <c r="L1010" s="244">
        <v>21</v>
      </c>
      <c r="M1010" s="244">
        <f>G1010*(1+L1010/100)</f>
        <v>0</v>
      </c>
      <c r="N1010" s="244">
        <v>0</v>
      </c>
      <c r="O1010" s="244">
        <f>ROUND(E1010*N1010,2)</f>
        <v>0</v>
      </c>
      <c r="P1010" s="244">
        <v>0</v>
      </c>
      <c r="Q1010" s="244">
        <f>ROUND(E1010*P1010,2)</f>
        <v>0</v>
      </c>
      <c r="R1010" s="244"/>
      <c r="S1010" s="244" t="s">
        <v>400</v>
      </c>
      <c r="T1010" s="245" t="s">
        <v>401</v>
      </c>
      <c r="U1010" s="222">
        <v>0</v>
      </c>
      <c r="V1010" s="222">
        <f>ROUND(E1010*U1010,2)</f>
        <v>0</v>
      </c>
      <c r="W1010" s="222"/>
      <c r="X1010" s="222" t="s">
        <v>193</v>
      </c>
      <c r="Y1010" s="213"/>
      <c r="Z1010" s="213"/>
      <c r="AA1010" s="213"/>
      <c r="AB1010" s="213"/>
      <c r="AC1010" s="213"/>
      <c r="AD1010" s="213"/>
      <c r="AE1010" s="213"/>
      <c r="AF1010" s="213"/>
      <c r="AG1010" s="213" t="s">
        <v>194</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1">
      <c r="A1011" s="239">
        <v>836</v>
      </c>
      <c r="B1011" s="240" t="s">
        <v>2219</v>
      </c>
      <c r="C1011" s="252" t="s">
        <v>2220</v>
      </c>
      <c r="D1011" s="241" t="s">
        <v>364</v>
      </c>
      <c r="E1011" s="242">
        <v>40</v>
      </c>
      <c r="F1011" s="243"/>
      <c r="G1011" s="244">
        <f>ROUND(E1011*F1011,2)</f>
        <v>0</v>
      </c>
      <c r="H1011" s="243"/>
      <c r="I1011" s="244">
        <f>ROUND(E1011*H1011,2)</f>
        <v>0</v>
      </c>
      <c r="J1011" s="243"/>
      <c r="K1011" s="244">
        <f>ROUND(E1011*J1011,2)</f>
        <v>0</v>
      </c>
      <c r="L1011" s="244">
        <v>21</v>
      </c>
      <c r="M1011" s="244">
        <f>G1011*(1+L1011/100)</f>
        <v>0</v>
      </c>
      <c r="N1011" s="244">
        <v>0</v>
      </c>
      <c r="O1011" s="244">
        <f>ROUND(E1011*N1011,2)</f>
        <v>0</v>
      </c>
      <c r="P1011" s="244">
        <v>0</v>
      </c>
      <c r="Q1011" s="244">
        <f>ROUND(E1011*P1011,2)</f>
        <v>0</v>
      </c>
      <c r="R1011" s="244"/>
      <c r="S1011" s="244" t="s">
        <v>400</v>
      </c>
      <c r="T1011" s="245" t="s">
        <v>401</v>
      </c>
      <c r="U1011" s="222">
        <v>0</v>
      </c>
      <c r="V1011" s="222">
        <f>ROUND(E1011*U1011,2)</f>
        <v>0</v>
      </c>
      <c r="W1011" s="222"/>
      <c r="X1011" s="222" t="s">
        <v>193</v>
      </c>
      <c r="Y1011" s="213"/>
      <c r="Z1011" s="213"/>
      <c r="AA1011" s="213"/>
      <c r="AB1011" s="213"/>
      <c r="AC1011" s="213"/>
      <c r="AD1011" s="213"/>
      <c r="AE1011" s="213"/>
      <c r="AF1011" s="213"/>
      <c r="AG1011" s="213" t="s">
        <v>194</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ht="22.5" outlineLevel="1">
      <c r="A1012" s="239">
        <v>837</v>
      </c>
      <c r="B1012" s="240" t="s">
        <v>2221</v>
      </c>
      <c r="C1012" s="252" t="s">
        <v>2222</v>
      </c>
      <c r="D1012" s="241" t="s">
        <v>364</v>
      </c>
      <c r="E1012" s="242">
        <v>8</v>
      </c>
      <c r="F1012" s="243"/>
      <c r="G1012" s="244">
        <f>ROUND(E1012*F1012,2)</f>
        <v>0</v>
      </c>
      <c r="H1012" s="243"/>
      <c r="I1012" s="244">
        <f>ROUND(E1012*H1012,2)</f>
        <v>0</v>
      </c>
      <c r="J1012" s="243"/>
      <c r="K1012" s="244">
        <f>ROUND(E1012*J1012,2)</f>
        <v>0</v>
      </c>
      <c r="L1012" s="244">
        <v>21</v>
      </c>
      <c r="M1012" s="244">
        <f>G1012*(1+L1012/100)</f>
        <v>0</v>
      </c>
      <c r="N1012" s="244">
        <v>0</v>
      </c>
      <c r="O1012" s="244">
        <f>ROUND(E1012*N1012,2)</f>
        <v>0</v>
      </c>
      <c r="P1012" s="244">
        <v>0</v>
      </c>
      <c r="Q1012" s="244">
        <f>ROUND(E1012*P1012,2)</f>
        <v>0</v>
      </c>
      <c r="R1012" s="244"/>
      <c r="S1012" s="244" t="s">
        <v>400</v>
      </c>
      <c r="T1012" s="245" t="s">
        <v>401</v>
      </c>
      <c r="U1012" s="222">
        <v>0</v>
      </c>
      <c r="V1012" s="222">
        <f>ROUND(E1012*U1012,2)</f>
        <v>0</v>
      </c>
      <c r="W1012" s="222"/>
      <c r="X1012" s="222" t="s">
        <v>193</v>
      </c>
      <c r="Y1012" s="213"/>
      <c r="Z1012" s="213"/>
      <c r="AA1012" s="213"/>
      <c r="AB1012" s="213"/>
      <c r="AC1012" s="213"/>
      <c r="AD1012" s="213"/>
      <c r="AE1012" s="213"/>
      <c r="AF1012" s="213"/>
      <c r="AG1012" s="213" t="s">
        <v>194</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1">
      <c r="A1013" s="239">
        <v>838</v>
      </c>
      <c r="B1013" s="240" t="s">
        <v>2223</v>
      </c>
      <c r="C1013" s="252" t="s">
        <v>2224</v>
      </c>
      <c r="D1013" s="241" t="s">
        <v>364</v>
      </c>
      <c r="E1013" s="242">
        <v>358</v>
      </c>
      <c r="F1013" s="243"/>
      <c r="G1013" s="244">
        <f>ROUND(E1013*F1013,2)</f>
        <v>0</v>
      </c>
      <c r="H1013" s="243"/>
      <c r="I1013" s="244">
        <f>ROUND(E1013*H1013,2)</f>
        <v>0</v>
      </c>
      <c r="J1013" s="243"/>
      <c r="K1013" s="244">
        <f>ROUND(E1013*J1013,2)</f>
        <v>0</v>
      </c>
      <c r="L1013" s="244">
        <v>21</v>
      </c>
      <c r="M1013" s="244">
        <f>G1013*(1+L1013/100)</f>
        <v>0</v>
      </c>
      <c r="N1013" s="244">
        <v>0</v>
      </c>
      <c r="O1013" s="244">
        <f>ROUND(E1013*N1013,2)</f>
        <v>0</v>
      </c>
      <c r="P1013" s="244">
        <v>0</v>
      </c>
      <c r="Q1013" s="244">
        <f>ROUND(E1013*P1013,2)</f>
        <v>0</v>
      </c>
      <c r="R1013" s="244"/>
      <c r="S1013" s="244" t="s">
        <v>400</v>
      </c>
      <c r="T1013" s="245" t="s">
        <v>401</v>
      </c>
      <c r="U1013" s="222">
        <v>0</v>
      </c>
      <c r="V1013" s="222">
        <f>ROUND(E1013*U1013,2)</f>
        <v>0</v>
      </c>
      <c r="W1013" s="222"/>
      <c r="X1013" s="222" t="s">
        <v>193</v>
      </c>
      <c r="Y1013" s="213"/>
      <c r="Z1013" s="213"/>
      <c r="AA1013" s="213"/>
      <c r="AB1013" s="213"/>
      <c r="AC1013" s="213"/>
      <c r="AD1013" s="213"/>
      <c r="AE1013" s="213"/>
      <c r="AF1013" s="213"/>
      <c r="AG1013" s="213" t="s">
        <v>194</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1">
      <c r="A1014" s="239">
        <v>839</v>
      </c>
      <c r="B1014" s="240" t="s">
        <v>2225</v>
      </c>
      <c r="C1014" s="252" t="s">
        <v>2226</v>
      </c>
      <c r="D1014" s="241" t="s">
        <v>364</v>
      </c>
      <c r="E1014" s="242">
        <v>118</v>
      </c>
      <c r="F1014" s="243"/>
      <c r="G1014" s="244">
        <f>ROUND(E1014*F1014,2)</f>
        <v>0</v>
      </c>
      <c r="H1014" s="243"/>
      <c r="I1014" s="244">
        <f>ROUND(E1014*H1014,2)</f>
        <v>0</v>
      </c>
      <c r="J1014" s="243"/>
      <c r="K1014" s="244">
        <f>ROUND(E1014*J1014,2)</f>
        <v>0</v>
      </c>
      <c r="L1014" s="244">
        <v>21</v>
      </c>
      <c r="M1014" s="244">
        <f>G1014*(1+L1014/100)</f>
        <v>0</v>
      </c>
      <c r="N1014" s="244">
        <v>0</v>
      </c>
      <c r="O1014" s="244">
        <f>ROUND(E1014*N1014,2)</f>
        <v>0</v>
      </c>
      <c r="P1014" s="244">
        <v>0</v>
      </c>
      <c r="Q1014" s="244">
        <f>ROUND(E1014*P1014,2)</f>
        <v>0</v>
      </c>
      <c r="R1014" s="244"/>
      <c r="S1014" s="244" t="s">
        <v>400</v>
      </c>
      <c r="T1014" s="245" t="s">
        <v>401</v>
      </c>
      <c r="U1014" s="222">
        <v>0</v>
      </c>
      <c r="V1014" s="222">
        <f>ROUND(E1014*U1014,2)</f>
        <v>0</v>
      </c>
      <c r="W1014" s="222"/>
      <c r="X1014" s="222" t="s">
        <v>193</v>
      </c>
      <c r="Y1014" s="213"/>
      <c r="Z1014" s="213"/>
      <c r="AA1014" s="213"/>
      <c r="AB1014" s="213"/>
      <c r="AC1014" s="213"/>
      <c r="AD1014" s="213"/>
      <c r="AE1014" s="213"/>
      <c r="AF1014" s="213"/>
      <c r="AG1014" s="213" t="s">
        <v>194</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1">
      <c r="A1015" s="239">
        <v>840</v>
      </c>
      <c r="B1015" s="240" t="s">
        <v>2227</v>
      </c>
      <c r="C1015" s="252" t="s">
        <v>2228</v>
      </c>
      <c r="D1015" s="241" t="s">
        <v>364</v>
      </c>
      <c r="E1015" s="242">
        <v>40</v>
      </c>
      <c r="F1015" s="243"/>
      <c r="G1015" s="244">
        <f>ROUND(E1015*F1015,2)</f>
        <v>0</v>
      </c>
      <c r="H1015" s="243"/>
      <c r="I1015" s="244">
        <f>ROUND(E1015*H1015,2)</f>
        <v>0</v>
      </c>
      <c r="J1015" s="243"/>
      <c r="K1015" s="244">
        <f>ROUND(E1015*J1015,2)</f>
        <v>0</v>
      </c>
      <c r="L1015" s="244">
        <v>21</v>
      </c>
      <c r="M1015" s="244">
        <f>G1015*(1+L1015/100)</f>
        <v>0</v>
      </c>
      <c r="N1015" s="244">
        <v>0</v>
      </c>
      <c r="O1015" s="244">
        <f>ROUND(E1015*N1015,2)</f>
        <v>0</v>
      </c>
      <c r="P1015" s="244">
        <v>0</v>
      </c>
      <c r="Q1015" s="244">
        <f>ROUND(E1015*P1015,2)</f>
        <v>0</v>
      </c>
      <c r="R1015" s="244"/>
      <c r="S1015" s="244" t="s">
        <v>400</v>
      </c>
      <c r="T1015" s="245" t="s">
        <v>401</v>
      </c>
      <c r="U1015" s="222">
        <v>0</v>
      </c>
      <c r="V1015" s="222">
        <f>ROUND(E1015*U1015,2)</f>
        <v>0</v>
      </c>
      <c r="W1015" s="222"/>
      <c r="X1015" s="222" t="s">
        <v>193</v>
      </c>
      <c r="Y1015" s="213"/>
      <c r="Z1015" s="213"/>
      <c r="AA1015" s="213"/>
      <c r="AB1015" s="213"/>
      <c r="AC1015" s="213"/>
      <c r="AD1015" s="213"/>
      <c r="AE1015" s="213"/>
      <c r="AF1015" s="213"/>
      <c r="AG1015" s="213" t="s">
        <v>194</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1">
      <c r="A1016" s="239">
        <v>841</v>
      </c>
      <c r="B1016" s="240" t="s">
        <v>2229</v>
      </c>
      <c r="C1016" s="252" t="s">
        <v>2230</v>
      </c>
      <c r="D1016" s="241" t="s">
        <v>300</v>
      </c>
      <c r="E1016" s="242">
        <v>58</v>
      </c>
      <c r="F1016" s="243"/>
      <c r="G1016" s="244">
        <f>ROUND(E1016*F1016,2)</f>
        <v>0</v>
      </c>
      <c r="H1016" s="243"/>
      <c r="I1016" s="244">
        <f>ROUND(E1016*H1016,2)</f>
        <v>0</v>
      </c>
      <c r="J1016" s="243"/>
      <c r="K1016" s="244">
        <f>ROUND(E1016*J1016,2)</f>
        <v>0</v>
      </c>
      <c r="L1016" s="244">
        <v>21</v>
      </c>
      <c r="M1016" s="244">
        <f>G1016*(1+L1016/100)</f>
        <v>0</v>
      </c>
      <c r="N1016" s="244">
        <v>0</v>
      </c>
      <c r="O1016" s="244">
        <f>ROUND(E1016*N1016,2)</f>
        <v>0</v>
      </c>
      <c r="P1016" s="244">
        <v>0</v>
      </c>
      <c r="Q1016" s="244">
        <f>ROUND(E1016*P1016,2)</f>
        <v>0</v>
      </c>
      <c r="R1016" s="244"/>
      <c r="S1016" s="244" t="s">
        <v>400</v>
      </c>
      <c r="T1016" s="245" t="s">
        <v>401</v>
      </c>
      <c r="U1016" s="222">
        <v>0</v>
      </c>
      <c r="V1016" s="222">
        <f>ROUND(E1016*U1016,2)</f>
        <v>0</v>
      </c>
      <c r="W1016" s="222"/>
      <c r="X1016" s="222" t="s">
        <v>193</v>
      </c>
      <c r="Y1016" s="213"/>
      <c r="Z1016" s="213"/>
      <c r="AA1016" s="213"/>
      <c r="AB1016" s="213"/>
      <c r="AC1016" s="213"/>
      <c r="AD1016" s="213"/>
      <c r="AE1016" s="213"/>
      <c r="AF1016" s="213"/>
      <c r="AG1016" s="213" t="s">
        <v>194</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1">
      <c r="A1017" s="239">
        <v>842</v>
      </c>
      <c r="B1017" s="240" t="s">
        <v>2231</v>
      </c>
      <c r="C1017" s="252" t="s">
        <v>2232</v>
      </c>
      <c r="D1017" s="241" t="s">
        <v>300</v>
      </c>
      <c r="E1017" s="242">
        <v>42</v>
      </c>
      <c r="F1017" s="243"/>
      <c r="G1017" s="244">
        <f>ROUND(E1017*F1017,2)</f>
        <v>0</v>
      </c>
      <c r="H1017" s="243"/>
      <c r="I1017" s="244">
        <f>ROUND(E1017*H1017,2)</f>
        <v>0</v>
      </c>
      <c r="J1017" s="243"/>
      <c r="K1017" s="244">
        <f>ROUND(E1017*J1017,2)</f>
        <v>0</v>
      </c>
      <c r="L1017" s="244">
        <v>21</v>
      </c>
      <c r="M1017" s="244">
        <f>G1017*(1+L1017/100)</f>
        <v>0</v>
      </c>
      <c r="N1017" s="244">
        <v>0</v>
      </c>
      <c r="O1017" s="244">
        <f>ROUND(E1017*N1017,2)</f>
        <v>0</v>
      </c>
      <c r="P1017" s="244">
        <v>0</v>
      </c>
      <c r="Q1017" s="244">
        <f>ROUND(E1017*P1017,2)</f>
        <v>0</v>
      </c>
      <c r="R1017" s="244"/>
      <c r="S1017" s="244" t="s">
        <v>400</v>
      </c>
      <c r="T1017" s="245" t="s">
        <v>401</v>
      </c>
      <c r="U1017" s="222">
        <v>0</v>
      </c>
      <c r="V1017" s="222">
        <f>ROUND(E1017*U1017,2)</f>
        <v>0</v>
      </c>
      <c r="W1017" s="222"/>
      <c r="X1017" s="222" t="s">
        <v>193</v>
      </c>
      <c r="Y1017" s="213"/>
      <c r="Z1017" s="213"/>
      <c r="AA1017" s="213"/>
      <c r="AB1017" s="213"/>
      <c r="AC1017" s="213"/>
      <c r="AD1017" s="213"/>
      <c r="AE1017" s="213"/>
      <c r="AF1017" s="213"/>
      <c r="AG1017" s="213" t="s">
        <v>194</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1">
      <c r="A1018" s="239">
        <v>843</v>
      </c>
      <c r="B1018" s="240" t="s">
        <v>2233</v>
      </c>
      <c r="C1018" s="252" t="s">
        <v>2234</v>
      </c>
      <c r="D1018" s="241" t="s">
        <v>300</v>
      </c>
      <c r="E1018" s="242">
        <v>26</v>
      </c>
      <c r="F1018" s="243"/>
      <c r="G1018" s="244">
        <f>ROUND(E1018*F1018,2)</f>
        <v>0</v>
      </c>
      <c r="H1018" s="243"/>
      <c r="I1018" s="244">
        <f>ROUND(E1018*H1018,2)</f>
        <v>0</v>
      </c>
      <c r="J1018" s="243"/>
      <c r="K1018" s="244">
        <f>ROUND(E1018*J1018,2)</f>
        <v>0</v>
      </c>
      <c r="L1018" s="244">
        <v>21</v>
      </c>
      <c r="M1018" s="244">
        <f>G1018*(1+L1018/100)</f>
        <v>0</v>
      </c>
      <c r="N1018" s="244">
        <v>0</v>
      </c>
      <c r="O1018" s="244">
        <f>ROUND(E1018*N1018,2)</f>
        <v>0</v>
      </c>
      <c r="P1018" s="244">
        <v>0</v>
      </c>
      <c r="Q1018" s="244">
        <f>ROUND(E1018*P1018,2)</f>
        <v>0</v>
      </c>
      <c r="R1018" s="244"/>
      <c r="S1018" s="244" t="s">
        <v>400</v>
      </c>
      <c r="T1018" s="245" t="s">
        <v>401</v>
      </c>
      <c r="U1018" s="222">
        <v>0</v>
      </c>
      <c r="V1018" s="222">
        <f>ROUND(E1018*U1018,2)</f>
        <v>0</v>
      </c>
      <c r="W1018" s="222"/>
      <c r="X1018" s="222" t="s">
        <v>193</v>
      </c>
      <c r="Y1018" s="213"/>
      <c r="Z1018" s="213"/>
      <c r="AA1018" s="213"/>
      <c r="AB1018" s="213"/>
      <c r="AC1018" s="213"/>
      <c r="AD1018" s="213"/>
      <c r="AE1018" s="213"/>
      <c r="AF1018" s="213"/>
      <c r="AG1018" s="213" t="s">
        <v>194</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1">
      <c r="A1019" s="239">
        <v>844</v>
      </c>
      <c r="B1019" s="240" t="s">
        <v>2235</v>
      </c>
      <c r="C1019" s="252" t="s">
        <v>2236</v>
      </c>
      <c r="D1019" s="241" t="s">
        <v>300</v>
      </c>
      <c r="E1019" s="242">
        <v>44</v>
      </c>
      <c r="F1019" s="243"/>
      <c r="G1019" s="244">
        <f>ROUND(E1019*F1019,2)</f>
        <v>0</v>
      </c>
      <c r="H1019" s="243"/>
      <c r="I1019" s="244">
        <f>ROUND(E1019*H1019,2)</f>
        <v>0</v>
      </c>
      <c r="J1019" s="243"/>
      <c r="K1019" s="244">
        <f>ROUND(E1019*J1019,2)</f>
        <v>0</v>
      </c>
      <c r="L1019" s="244">
        <v>21</v>
      </c>
      <c r="M1019" s="244">
        <f>G1019*(1+L1019/100)</f>
        <v>0</v>
      </c>
      <c r="N1019" s="244">
        <v>0</v>
      </c>
      <c r="O1019" s="244">
        <f>ROUND(E1019*N1019,2)</f>
        <v>0</v>
      </c>
      <c r="P1019" s="244">
        <v>0</v>
      </c>
      <c r="Q1019" s="244">
        <f>ROUND(E1019*P1019,2)</f>
        <v>0</v>
      </c>
      <c r="R1019" s="244"/>
      <c r="S1019" s="244" t="s">
        <v>400</v>
      </c>
      <c r="T1019" s="245" t="s">
        <v>401</v>
      </c>
      <c r="U1019" s="222">
        <v>0</v>
      </c>
      <c r="V1019" s="222">
        <f>ROUND(E1019*U1019,2)</f>
        <v>0</v>
      </c>
      <c r="W1019" s="222"/>
      <c r="X1019" s="222" t="s">
        <v>193</v>
      </c>
      <c r="Y1019" s="213"/>
      <c r="Z1019" s="213"/>
      <c r="AA1019" s="213"/>
      <c r="AB1019" s="213"/>
      <c r="AC1019" s="213"/>
      <c r="AD1019" s="213"/>
      <c r="AE1019" s="213"/>
      <c r="AF1019" s="213"/>
      <c r="AG1019" s="213" t="s">
        <v>194</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ht="22.5" outlineLevel="1">
      <c r="A1020" s="239">
        <v>845</v>
      </c>
      <c r="B1020" s="240" t="s">
        <v>2237</v>
      </c>
      <c r="C1020" s="252" t="s">
        <v>2238</v>
      </c>
      <c r="D1020" s="241" t="s">
        <v>625</v>
      </c>
      <c r="E1020" s="242">
        <v>1</v>
      </c>
      <c r="F1020" s="243"/>
      <c r="G1020" s="244">
        <f>ROUND(E1020*F1020,2)</f>
        <v>0</v>
      </c>
      <c r="H1020" s="243"/>
      <c r="I1020" s="244">
        <f>ROUND(E1020*H1020,2)</f>
        <v>0</v>
      </c>
      <c r="J1020" s="243"/>
      <c r="K1020" s="244">
        <f>ROUND(E1020*J1020,2)</f>
        <v>0</v>
      </c>
      <c r="L1020" s="244">
        <v>21</v>
      </c>
      <c r="M1020" s="244">
        <f>G1020*(1+L1020/100)</f>
        <v>0</v>
      </c>
      <c r="N1020" s="244">
        <v>0</v>
      </c>
      <c r="O1020" s="244">
        <f>ROUND(E1020*N1020,2)</f>
        <v>0</v>
      </c>
      <c r="P1020" s="244">
        <v>0</v>
      </c>
      <c r="Q1020" s="244">
        <f>ROUND(E1020*P1020,2)</f>
        <v>0</v>
      </c>
      <c r="R1020" s="244"/>
      <c r="S1020" s="244" t="s">
        <v>400</v>
      </c>
      <c r="T1020" s="245" t="s">
        <v>401</v>
      </c>
      <c r="U1020" s="222">
        <v>0</v>
      </c>
      <c r="V1020" s="222">
        <f>ROUND(E1020*U1020,2)</f>
        <v>0</v>
      </c>
      <c r="W1020" s="222"/>
      <c r="X1020" s="222" t="s">
        <v>193</v>
      </c>
      <c r="Y1020" s="213"/>
      <c r="Z1020" s="213"/>
      <c r="AA1020" s="213"/>
      <c r="AB1020" s="213"/>
      <c r="AC1020" s="213"/>
      <c r="AD1020" s="213"/>
      <c r="AE1020" s="213"/>
      <c r="AF1020" s="213"/>
      <c r="AG1020" s="213" t="s">
        <v>194</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1">
      <c r="A1021" s="239">
        <v>846</v>
      </c>
      <c r="B1021" s="240" t="s">
        <v>2239</v>
      </c>
      <c r="C1021" s="252" t="s">
        <v>2240</v>
      </c>
      <c r="D1021" s="241" t="s">
        <v>625</v>
      </c>
      <c r="E1021" s="242">
        <v>1</v>
      </c>
      <c r="F1021" s="243"/>
      <c r="G1021" s="244">
        <f>ROUND(E1021*F1021,2)</f>
        <v>0</v>
      </c>
      <c r="H1021" s="243"/>
      <c r="I1021" s="244">
        <f>ROUND(E1021*H1021,2)</f>
        <v>0</v>
      </c>
      <c r="J1021" s="243"/>
      <c r="K1021" s="244">
        <f>ROUND(E1021*J1021,2)</f>
        <v>0</v>
      </c>
      <c r="L1021" s="244">
        <v>21</v>
      </c>
      <c r="M1021" s="244">
        <f>G1021*(1+L1021/100)</f>
        <v>0</v>
      </c>
      <c r="N1021" s="244">
        <v>0</v>
      </c>
      <c r="O1021" s="244">
        <f>ROUND(E1021*N1021,2)</f>
        <v>0</v>
      </c>
      <c r="P1021" s="244">
        <v>0</v>
      </c>
      <c r="Q1021" s="244">
        <f>ROUND(E1021*P1021,2)</f>
        <v>0</v>
      </c>
      <c r="R1021" s="244"/>
      <c r="S1021" s="244" t="s">
        <v>400</v>
      </c>
      <c r="T1021" s="245" t="s">
        <v>401</v>
      </c>
      <c r="U1021" s="222">
        <v>0</v>
      </c>
      <c r="V1021" s="222">
        <f>ROUND(E1021*U1021,2)</f>
        <v>0</v>
      </c>
      <c r="W1021" s="222"/>
      <c r="X1021" s="222" t="s">
        <v>193</v>
      </c>
      <c r="Y1021" s="213"/>
      <c r="Z1021" s="213"/>
      <c r="AA1021" s="213"/>
      <c r="AB1021" s="213"/>
      <c r="AC1021" s="213"/>
      <c r="AD1021" s="213"/>
      <c r="AE1021" s="213"/>
      <c r="AF1021" s="213"/>
      <c r="AG1021" s="213" t="s">
        <v>194</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ht="22.5" outlineLevel="1">
      <c r="A1022" s="239">
        <v>847</v>
      </c>
      <c r="B1022" s="240" t="s">
        <v>2241</v>
      </c>
      <c r="C1022" s="252" t="s">
        <v>2242</v>
      </c>
      <c r="D1022" s="241" t="s">
        <v>300</v>
      </c>
      <c r="E1022" s="242">
        <v>11</v>
      </c>
      <c r="F1022" s="243"/>
      <c r="G1022" s="244">
        <f>ROUND(E1022*F1022,2)</f>
        <v>0</v>
      </c>
      <c r="H1022" s="243"/>
      <c r="I1022" s="244">
        <f>ROUND(E1022*H1022,2)</f>
        <v>0</v>
      </c>
      <c r="J1022" s="243"/>
      <c r="K1022" s="244">
        <f>ROUND(E1022*J1022,2)</f>
        <v>0</v>
      </c>
      <c r="L1022" s="244">
        <v>21</v>
      </c>
      <c r="M1022" s="244">
        <f>G1022*(1+L1022/100)</f>
        <v>0</v>
      </c>
      <c r="N1022" s="244">
        <v>0</v>
      </c>
      <c r="O1022" s="244">
        <f>ROUND(E1022*N1022,2)</f>
        <v>0</v>
      </c>
      <c r="P1022" s="244">
        <v>0</v>
      </c>
      <c r="Q1022" s="244">
        <f>ROUND(E1022*P1022,2)</f>
        <v>0</v>
      </c>
      <c r="R1022" s="244"/>
      <c r="S1022" s="244" t="s">
        <v>400</v>
      </c>
      <c r="T1022" s="245" t="s">
        <v>401</v>
      </c>
      <c r="U1022" s="222">
        <v>0</v>
      </c>
      <c r="V1022" s="222">
        <f>ROUND(E1022*U1022,2)</f>
        <v>0</v>
      </c>
      <c r="W1022" s="222"/>
      <c r="X1022" s="222" t="s">
        <v>193</v>
      </c>
      <c r="Y1022" s="213"/>
      <c r="Z1022" s="213"/>
      <c r="AA1022" s="213"/>
      <c r="AB1022" s="213"/>
      <c r="AC1022" s="213"/>
      <c r="AD1022" s="213"/>
      <c r="AE1022" s="213"/>
      <c r="AF1022" s="213"/>
      <c r="AG1022" s="213" t="s">
        <v>194</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ht="22.5" outlineLevel="1">
      <c r="A1023" s="239">
        <v>848</v>
      </c>
      <c r="B1023" s="240" t="s">
        <v>2243</v>
      </c>
      <c r="C1023" s="252" t="s">
        <v>2244</v>
      </c>
      <c r="D1023" s="241" t="s">
        <v>300</v>
      </c>
      <c r="E1023" s="242">
        <v>22</v>
      </c>
      <c r="F1023" s="243"/>
      <c r="G1023" s="244">
        <f>ROUND(E1023*F1023,2)</f>
        <v>0</v>
      </c>
      <c r="H1023" s="243"/>
      <c r="I1023" s="244">
        <f>ROUND(E1023*H1023,2)</f>
        <v>0</v>
      </c>
      <c r="J1023" s="243"/>
      <c r="K1023" s="244">
        <f>ROUND(E1023*J1023,2)</f>
        <v>0</v>
      </c>
      <c r="L1023" s="244">
        <v>21</v>
      </c>
      <c r="M1023" s="244">
        <f>G1023*(1+L1023/100)</f>
        <v>0</v>
      </c>
      <c r="N1023" s="244">
        <v>0</v>
      </c>
      <c r="O1023" s="244">
        <f>ROUND(E1023*N1023,2)</f>
        <v>0</v>
      </c>
      <c r="P1023" s="244">
        <v>0</v>
      </c>
      <c r="Q1023" s="244">
        <f>ROUND(E1023*P1023,2)</f>
        <v>0</v>
      </c>
      <c r="R1023" s="244"/>
      <c r="S1023" s="244" t="s">
        <v>400</v>
      </c>
      <c r="T1023" s="245" t="s">
        <v>401</v>
      </c>
      <c r="U1023" s="222">
        <v>0</v>
      </c>
      <c r="V1023" s="222">
        <f>ROUND(E1023*U1023,2)</f>
        <v>0</v>
      </c>
      <c r="W1023" s="222"/>
      <c r="X1023" s="222" t="s">
        <v>193</v>
      </c>
      <c r="Y1023" s="213"/>
      <c r="Z1023" s="213"/>
      <c r="AA1023" s="213"/>
      <c r="AB1023" s="213"/>
      <c r="AC1023" s="213"/>
      <c r="AD1023" s="213"/>
      <c r="AE1023" s="213"/>
      <c r="AF1023" s="213"/>
      <c r="AG1023" s="213" t="s">
        <v>194</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ht="22.5" outlineLevel="1">
      <c r="A1024" s="239">
        <v>849</v>
      </c>
      <c r="B1024" s="240" t="s">
        <v>2245</v>
      </c>
      <c r="C1024" s="252" t="s">
        <v>2246</v>
      </c>
      <c r="D1024" s="241" t="s">
        <v>300</v>
      </c>
      <c r="E1024" s="242">
        <v>4</v>
      </c>
      <c r="F1024" s="243"/>
      <c r="G1024" s="244">
        <f>ROUND(E1024*F1024,2)</f>
        <v>0</v>
      </c>
      <c r="H1024" s="243"/>
      <c r="I1024" s="244">
        <f>ROUND(E1024*H1024,2)</f>
        <v>0</v>
      </c>
      <c r="J1024" s="243"/>
      <c r="K1024" s="244">
        <f>ROUND(E1024*J1024,2)</f>
        <v>0</v>
      </c>
      <c r="L1024" s="244">
        <v>21</v>
      </c>
      <c r="M1024" s="244">
        <f>G1024*(1+L1024/100)</f>
        <v>0</v>
      </c>
      <c r="N1024" s="244">
        <v>0</v>
      </c>
      <c r="O1024" s="244">
        <f>ROUND(E1024*N1024,2)</f>
        <v>0</v>
      </c>
      <c r="P1024" s="244">
        <v>0</v>
      </c>
      <c r="Q1024" s="244">
        <f>ROUND(E1024*P1024,2)</f>
        <v>0</v>
      </c>
      <c r="R1024" s="244"/>
      <c r="S1024" s="244" t="s">
        <v>400</v>
      </c>
      <c r="T1024" s="245" t="s">
        <v>401</v>
      </c>
      <c r="U1024" s="222">
        <v>0</v>
      </c>
      <c r="V1024" s="222">
        <f>ROUND(E1024*U1024,2)</f>
        <v>0</v>
      </c>
      <c r="W1024" s="222"/>
      <c r="X1024" s="222" t="s">
        <v>193</v>
      </c>
      <c r="Y1024" s="213"/>
      <c r="Z1024" s="213"/>
      <c r="AA1024" s="213"/>
      <c r="AB1024" s="213"/>
      <c r="AC1024" s="213"/>
      <c r="AD1024" s="213"/>
      <c r="AE1024" s="213"/>
      <c r="AF1024" s="213"/>
      <c r="AG1024" s="213" t="s">
        <v>194</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ht="22.5" outlineLevel="1">
      <c r="A1025" s="239">
        <v>850</v>
      </c>
      <c r="B1025" s="240" t="s">
        <v>2247</v>
      </c>
      <c r="C1025" s="252" t="s">
        <v>2248</v>
      </c>
      <c r="D1025" s="241" t="s">
        <v>300</v>
      </c>
      <c r="E1025" s="242">
        <v>1</v>
      </c>
      <c r="F1025" s="243"/>
      <c r="G1025" s="244">
        <f>ROUND(E1025*F1025,2)</f>
        <v>0</v>
      </c>
      <c r="H1025" s="243"/>
      <c r="I1025" s="244">
        <f>ROUND(E1025*H1025,2)</f>
        <v>0</v>
      </c>
      <c r="J1025" s="243"/>
      <c r="K1025" s="244">
        <f>ROUND(E1025*J1025,2)</f>
        <v>0</v>
      </c>
      <c r="L1025" s="244">
        <v>21</v>
      </c>
      <c r="M1025" s="244">
        <f>G1025*(1+L1025/100)</f>
        <v>0</v>
      </c>
      <c r="N1025" s="244">
        <v>0</v>
      </c>
      <c r="O1025" s="244">
        <f>ROUND(E1025*N1025,2)</f>
        <v>0</v>
      </c>
      <c r="P1025" s="244">
        <v>0</v>
      </c>
      <c r="Q1025" s="244">
        <f>ROUND(E1025*P1025,2)</f>
        <v>0</v>
      </c>
      <c r="R1025" s="244"/>
      <c r="S1025" s="244" t="s">
        <v>400</v>
      </c>
      <c r="T1025" s="245" t="s">
        <v>401</v>
      </c>
      <c r="U1025" s="222">
        <v>0</v>
      </c>
      <c r="V1025" s="222">
        <f>ROUND(E1025*U1025,2)</f>
        <v>0</v>
      </c>
      <c r="W1025" s="222"/>
      <c r="X1025" s="222" t="s">
        <v>193</v>
      </c>
      <c r="Y1025" s="213"/>
      <c r="Z1025" s="213"/>
      <c r="AA1025" s="213"/>
      <c r="AB1025" s="213"/>
      <c r="AC1025" s="213"/>
      <c r="AD1025" s="213"/>
      <c r="AE1025" s="213"/>
      <c r="AF1025" s="213"/>
      <c r="AG1025" s="213" t="s">
        <v>194</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ht="22.5" outlineLevel="1">
      <c r="A1026" s="239">
        <v>851</v>
      </c>
      <c r="B1026" s="240" t="s">
        <v>2249</v>
      </c>
      <c r="C1026" s="252" t="s">
        <v>2250</v>
      </c>
      <c r="D1026" s="241" t="s">
        <v>300</v>
      </c>
      <c r="E1026" s="242">
        <v>23</v>
      </c>
      <c r="F1026" s="243"/>
      <c r="G1026" s="244">
        <f>ROUND(E1026*F1026,2)</f>
        <v>0</v>
      </c>
      <c r="H1026" s="243"/>
      <c r="I1026" s="244">
        <f>ROUND(E1026*H1026,2)</f>
        <v>0</v>
      </c>
      <c r="J1026" s="243"/>
      <c r="K1026" s="244">
        <f>ROUND(E1026*J1026,2)</f>
        <v>0</v>
      </c>
      <c r="L1026" s="244">
        <v>21</v>
      </c>
      <c r="M1026" s="244">
        <f>G1026*(1+L1026/100)</f>
        <v>0</v>
      </c>
      <c r="N1026" s="244">
        <v>0</v>
      </c>
      <c r="O1026" s="244">
        <f>ROUND(E1026*N1026,2)</f>
        <v>0</v>
      </c>
      <c r="P1026" s="244">
        <v>0</v>
      </c>
      <c r="Q1026" s="244">
        <f>ROUND(E1026*P1026,2)</f>
        <v>0</v>
      </c>
      <c r="R1026" s="244"/>
      <c r="S1026" s="244" t="s">
        <v>400</v>
      </c>
      <c r="T1026" s="245" t="s">
        <v>401</v>
      </c>
      <c r="U1026" s="222">
        <v>0</v>
      </c>
      <c r="V1026" s="222">
        <f>ROUND(E1026*U1026,2)</f>
        <v>0</v>
      </c>
      <c r="W1026" s="222"/>
      <c r="X1026" s="222" t="s">
        <v>193</v>
      </c>
      <c r="Y1026" s="213"/>
      <c r="Z1026" s="213"/>
      <c r="AA1026" s="213"/>
      <c r="AB1026" s="213"/>
      <c r="AC1026" s="213"/>
      <c r="AD1026" s="213"/>
      <c r="AE1026" s="213"/>
      <c r="AF1026" s="213"/>
      <c r="AG1026" s="213" t="s">
        <v>194</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ht="22.5" outlineLevel="1">
      <c r="A1027" s="239">
        <v>852</v>
      </c>
      <c r="B1027" s="240" t="s">
        <v>2251</v>
      </c>
      <c r="C1027" s="252" t="s">
        <v>2252</v>
      </c>
      <c r="D1027" s="241" t="s">
        <v>300</v>
      </c>
      <c r="E1027" s="242">
        <v>48</v>
      </c>
      <c r="F1027" s="243"/>
      <c r="G1027" s="244">
        <f>ROUND(E1027*F1027,2)</f>
        <v>0</v>
      </c>
      <c r="H1027" s="243"/>
      <c r="I1027" s="244">
        <f>ROUND(E1027*H1027,2)</f>
        <v>0</v>
      </c>
      <c r="J1027" s="243"/>
      <c r="K1027" s="244">
        <f>ROUND(E1027*J1027,2)</f>
        <v>0</v>
      </c>
      <c r="L1027" s="244">
        <v>21</v>
      </c>
      <c r="M1027" s="244">
        <f>G1027*(1+L1027/100)</f>
        <v>0</v>
      </c>
      <c r="N1027" s="244">
        <v>0</v>
      </c>
      <c r="O1027" s="244">
        <f>ROUND(E1027*N1027,2)</f>
        <v>0</v>
      </c>
      <c r="P1027" s="244">
        <v>0</v>
      </c>
      <c r="Q1027" s="244">
        <f>ROUND(E1027*P1027,2)</f>
        <v>0</v>
      </c>
      <c r="R1027" s="244"/>
      <c r="S1027" s="244" t="s">
        <v>400</v>
      </c>
      <c r="T1027" s="245" t="s">
        <v>401</v>
      </c>
      <c r="U1027" s="222">
        <v>0</v>
      </c>
      <c r="V1027" s="222">
        <f>ROUND(E1027*U1027,2)</f>
        <v>0</v>
      </c>
      <c r="W1027" s="222"/>
      <c r="X1027" s="222" t="s">
        <v>193</v>
      </c>
      <c r="Y1027" s="213"/>
      <c r="Z1027" s="213"/>
      <c r="AA1027" s="213"/>
      <c r="AB1027" s="213"/>
      <c r="AC1027" s="213"/>
      <c r="AD1027" s="213"/>
      <c r="AE1027" s="213"/>
      <c r="AF1027" s="213"/>
      <c r="AG1027" s="213" t="s">
        <v>194</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ht="22.5" outlineLevel="1">
      <c r="A1028" s="239">
        <v>853</v>
      </c>
      <c r="B1028" s="240" t="s">
        <v>2253</v>
      </c>
      <c r="C1028" s="252" t="s">
        <v>2254</v>
      </c>
      <c r="D1028" s="241" t="s">
        <v>300</v>
      </c>
      <c r="E1028" s="242">
        <v>9</v>
      </c>
      <c r="F1028" s="243"/>
      <c r="G1028" s="244">
        <f>ROUND(E1028*F1028,2)</f>
        <v>0</v>
      </c>
      <c r="H1028" s="243"/>
      <c r="I1028" s="244">
        <f>ROUND(E1028*H1028,2)</f>
        <v>0</v>
      </c>
      <c r="J1028" s="243"/>
      <c r="K1028" s="244">
        <f>ROUND(E1028*J1028,2)</f>
        <v>0</v>
      </c>
      <c r="L1028" s="244">
        <v>21</v>
      </c>
      <c r="M1028" s="244">
        <f>G1028*(1+L1028/100)</f>
        <v>0</v>
      </c>
      <c r="N1028" s="244">
        <v>0</v>
      </c>
      <c r="O1028" s="244">
        <f>ROUND(E1028*N1028,2)</f>
        <v>0</v>
      </c>
      <c r="P1028" s="244">
        <v>0</v>
      </c>
      <c r="Q1028" s="244">
        <f>ROUND(E1028*P1028,2)</f>
        <v>0</v>
      </c>
      <c r="R1028" s="244"/>
      <c r="S1028" s="244" t="s">
        <v>400</v>
      </c>
      <c r="T1028" s="245" t="s">
        <v>401</v>
      </c>
      <c r="U1028" s="222">
        <v>0</v>
      </c>
      <c r="V1028" s="222">
        <f>ROUND(E1028*U1028,2)</f>
        <v>0</v>
      </c>
      <c r="W1028" s="222"/>
      <c r="X1028" s="222" t="s">
        <v>193</v>
      </c>
      <c r="Y1028" s="213"/>
      <c r="Z1028" s="213"/>
      <c r="AA1028" s="213"/>
      <c r="AB1028" s="213"/>
      <c r="AC1028" s="213"/>
      <c r="AD1028" s="213"/>
      <c r="AE1028" s="213"/>
      <c r="AF1028" s="213"/>
      <c r="AG1028" s="213" t="s">
        <v>194</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ht="22.5" outlineLevel="1">
      <c r="A1029" s="239">
        <v>854</v>
      </c>
      <c r="B1029" s="240" t="s">
        <v>2255</v>
      </c>
      <c r="C1029" s="252" t="s">
        <v>2256</v>
      </c>
      <c r="D1029" s="241" t="s">
        <v>300</v>
      </c>
      <c r="E1029" s="242">
        <v>7</v>
      </c>
      <c r="F1029" s="243"/>
      <c r="G1029" s="244">
        <f>ROUND(E1029*F1029,2)</f>
        <v>0</v>
      </c>
      <c r="H1029" s="243"/>
      <c r="I1029" s="244">
        <f>ROUND(E1029*H1029,2)</f>
        <v>0</v>
      </c>
      <c r="J1029" s="243"/>
      <c r="K1029" s="244">
        <f>ROUND(E1029*J1029,2)</f>
        <v>0</v>
      </c>
      <c r="L1029" s="244">
        <v>21</v>
      </c>
      <c r="M1029" s="244">
        <f>G1029*(1+L1029/100)</f>
        <v>0</v>
      </c>
      <c r="N1029" s="244">
        <v>0</v>
      </c>
      <c r="O1029" s="244">
        <f>ROUND(E1029*N1029,2)</f>
        <v>0</v>
      </c>
      <c r="P1029" s="244">
        <v>0</v>
      </c>
      <c r="Q1029" s="244">
        <f>ROUND(E1029*P1029,2)</f>
        <v>0</v>
      </c>
      <c r="R1029" s="244"/>
      <c r="S1029" s="244" t="s">
        <v>400</v>
      </c>
      <c r="T1029" s="245" t="s">
        <v>401</v>
      </c>
      <c r="U1029" s="222">
        <v>0</v>
      </c>
      <c r="V1029" s="222">
        <f>ROUND(E1029*U1029,2)</f>
        <v>0</v>
      </c>
      <c r="W1029" s="222"/>
      <c r="X1029" s="222" t="s">
        <v>193</v>
      </c>
      <c r="Y1029" s="213"/>
      <c r="Z1029" s="213"/>
      <c r="AA1029" s="213"/>
      <c r="AB1029" s="213"/>
      <c r="AC1029" s="213"/>
      <c r="AD1029" s="213"/>
      <c r="AE1029" s="213"/>
      <c r="AF1029" s="213"/>
      <c r="AG1029" s="213" t="s">
        <v>194</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ht="22.5" outlineLevel="1">
      <c r="A1030" s="239">
        <v>855</v>
      </c>
      <c r="B1030" s="240" t="s">
        <v>2257</v>
      </c>
      <c r="C1030" s="252" t="s">
        <v>2258</v>
      </c>
      <c r="D1030" s="241" t="s">
        <v>300</v>
      </c>
      <c r="E1030" s="242">
        <v>13</v>
      </c>
      <c r="F1030" s="243"/>
      <c r="G1030" s="244">
        <f>ROUND(E1030*F1030,2)</f>
        <v>0</v>
      </c>
      <c r="H1030" s="243"/>
      <c r="I1030" s="244">
        <f>ROUND(E1030*H1030,2)</f>
        <v>0</v>
      </c>
      <c r="J1030" s="243"/>
      <c r="K1030" s="244">
        <f>ROUND(E1030*J1030,2)</f>
        <v>0</v>
      </c>
      <c r="L1030" s="244">
        <v>21</v>
      </c>
      <c r="M1030" s="244">
        <f>G1030*(1+L1030/100)</f>
        <v>0</v>
      </c>
      <c r="N1030" s="244">
        <v>0</v>
      </c>
      <c r="O1030" s="244">
        <f>ROUND(E1030*N1030,2)</f>
        <v>0</v>
      </c>
      <c r="P1030" s="244">
        <v>0</v>
      </c>
      <c r="Q1030" s="244">
        <f>ROUND(E1030*P1030,2)</f>
        <v>0</v>
      </c>
      <c r="R1030" s="244"/>
      <c r="S1030" s="244" t="s">
        <v>400</v>
      </c>
      <c r="T1030" s="245" t="s">
        <v>401</v>
      </c>
      <c r="U1030" s="222">
        <v>0</v>
      </c>
      <c r="V1030" s="222">
        <f>ROUND(E1030*U1030,2)</f>
        <v>0</v>
      </c>
      <c r="W1030" s="222"/>
      <c r="X1030" s="222" t="s">
        <v>193</v>
      </c>
      <c r="Y1030" s="213"/>
      <c r="Z1030" s="213"/>
      <c r="AA1030" s="213"/>
      <c r="AB1030" s="213"/>
      <c r="AC1030" s="213"/>
      <c r="AD1030" s="213"/>
      <c r="AE1030" s="213"/>
      <c r="AF1030" s="213"/>
      <c r="AG1030" s="213" t="s">
        <v>194</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ht="22.5" outlineLevel="1">
      <c r="A1031" s="239">
        <v>856</v>
      </c>
      <c r="B1031" s="240" t="s">
        <v>2259</v>
      </c>
      <c r="C1031" s="252" t="s">
        <v>2260</v>
      </c>
      <c r="D1031" s="241" t="s">
        <v>300</v>
      </c>
      <c r="E1031" s="242">
        <v>4</v>
      </c>
      <c r="F1031" s="243"/>
      <c r="G1031" s="244">
        <f>ROUND(E1031*F1031,2)</f>
        <v>0</v>
      </c>
      <c r="H1031" s="243"/>
      <c r="I1031" s="244">
        <f>ROUND(E1031*H1031,2)</f>
        <v>0</v>
      </c>
      <c r="J1031" s="243"/>
      <c r="K1031" s="244">
        <f>ROUND(E1031*J1031,2)</f>
        <v>0</v>
      </c>
      <c r="L1031" s="244">
        <v>21</v>
      </c>
      <c r="M1031" s="244">
        <f>G1031*(1+L1031/100)</f>
        <v>0</v>
      </c>
      <c r="N1031" s="244">
        <v>0</v>
      </c>
      <c r="O1031" s="244">
        <f>ROUND(E1031*N1031,2)</f>
        <v>0</v>
      </c>
      <c r="P1031" s="244">
        <v>0</v>
      </c>
      <c r="Q1031" s="244">
        <f>ROUND(E1031*P1031,2)</f>
        <v>0</v>
      </c>
      <c r="R1031" s="244"/>
      <c r="S1031" s="244" t="s">
        <v>400</v>
      </c>
      <c r="T1031" s="245" t="s">
        <v>401</v>
      </c>
      <c r="U1031" s="222">
        <v>0</v>
      </c>
      <c r="V1031" s="222">
        <f>ROUND(E1031*U1031,2)</f>
        <v>0</v>
      </c>
      <c r="W1031" s="222"/>
      <c r="X1031" s="222" t="s">
        <v>193</v>
      </c>
      <c r="Y1031" s="213"/>
      <c r="Z1031" s="213"/>
      <c r="AA1031" s="213"/>
      <c r="AB1031" s="213"/>
      <c r="AC1031" s="213"/>
      <c r="AD1031" s="213"/>
      <c r="AE1031" s="213"/>
      <c r="AF1031" s="213"/>
      <c r="AG1031" s="213" t="s">
        <v>194</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ht="22.5" outlineLevel="1">
      <c r="A1032" s="239">
        <v>857</v>
      </c>
      <c r="B1032" s="240" t="s">
        <v>2261</v>
      </c>
      <c r="C1032" s="252" t="s">
        <v>2262</v>
      </c>
      <c r="D1032" s="241" t="s">
        <v>300</v>
      </c>
      <c r="E1032" s="242">
        <v>18</v>
      </c>
      <c r="F1032" s="243"/>
      <c r="G1032" s="244">
        <f>ROUND(E1032*F1032,2)</f>
        <v>0</v>
      </c>
      <c r="H1032" s="243"/>
      <c r="I1032" s="244">
        <f>ROUND(E1032*H1032,2)</f>
        <v>0</v>
      </c>
      <c r="J1032" s="243"/>
      <c r="K1032" s="244">
        <f>ROUND(E1032*J1032,2)</f>
        <v>0</v>
      </c>
      <c r="L1032" s="244">
        <v>21</v>
      </c>
      <c r="M1032" s="244">
        <f>G1032*(1+L1032/100)</f>
        <v>0</v>
      </c>
      <c r="N1032" s="244">
        <v>0</v>
      </c>
      <c r="O1032" s="244">
        <f>ROUND(E1032*N1032,2)</f>
        <v>0</v>
      </c>
      <c r="P1032" s="244">
        <v>0</v>
      </c>
      <c r="Q1032" s="244">
        <f>ROUND(E1032*P1032,2)</f>
        <v>0</v>
      </c>
      <c r="R1032" s="244"/>
      <c r="S1032" s="244" t="s">
        <v>400</v>
      </c>
      <c r="T1032" s="245" t="s">
        <v>401</v>
      </c>
      <c r="U1032" s="222">
        <v>0</v>
      </c>
      <c r="V1032" s="222">
        <f>ROUND(E1032*U1032,2)</f>
        <v>0</v>
      </c>
      <c r="W1032" s="222"/>
      <c r="X1032" s="222" t="s">
        <v>193</v>
      </c>
      <c r="Y1032" s="213"/>
      <c r="Z1032" s="213"/>
      <c r="AA1032" s="213"/>
      <c r="AB1032" s="213"/>
      <c r="AC1032" s="213"/>
      <c r="AD1032" s="213"/>
      <c r="AE1032" s="213"/>
      <c r="AF1032" s="213"/>
      <c r="AG1032" s="213" t="s">
        <v>194</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ht="22.5" outlineLevel="1">
      <c r="A1033" s="239">
        <v>858</v>
      </c>
      <c r="B1033" s="240" t="s">
        <v>2263</v>
      </c>
      <c r="C1033" s="252" t="s">
        <v>2264</v>
      </c>
      <c r="D1033" s="241" t="s">
        <v>300</v>
      </c>
      <c r="E1033" s="242">
        <v>4</v>
      </c>
      <c r="F1033" s="243"/>
      <c r="G1033" s="244">
        <f>ROUND(E1033*F1033,2)</f>
        <v>0</v>
      </c>
      <c r="H1033" s="243"/>
      <c r="I1033" s="244">
        <f>ROUND(E1033*H1033,2)</f>
        <v>0</v>
      </c>
      <c r="J1033" s="243"/>
      <c r="K1033" s="244">
        <f>ROUND(E1033*J1033,2)</f>
        <v>0</v>
      </c>
      <c r="L1033" s="244">
        <v>21</v>
      </c>
      <c r="M1033" s="244">
        <f>G1033*(1+L1033/100)</f>
        <v>0</v>
      </c>
      <c r="N1033" s="244">
        <v>0</v>
      </c>
      <c r="O1033" s="244">
        <f>ROUND(E1033*N1033,2)</f>
        <v>0</v>
      </c>
      <c r="P1033" s="244">
        <v>0</v>
      </c>
      <c r="Q1033" s="244">
        <f>ROUND(E1033*P1033,2)</f>
        <v>0</v>
      </c>
      <c r="R1033" s="244"/>
      <c r="S1033" s="244" t="s">
        <v>400</v>
      </c>
      <c r="T1033" s="245" t="s">
        <v>401</v>
      </c>
      <c r="U1033" s="222">
        <v>0</v>
      </c>
      <c r="V1033" s="222">
        <f>ROUND(E1033*U1033,2)</f>
        <v>0</v>
      </c>
      <c r="W1033" s="222"/>
      <c r="X1033" s="222" t="s">
        <v>193</v>
      </c>
      <c r="Y1033" s="213"/>
      <c r="Z1033" s="213"/>
      <c r="AA1033" s="213"/>
      <c r="AB1033" s="213"/>
      <c r="AC1033" s="213"/>
      <c r="AD1033" s="213"/>
      <c r="AE1033" s="213"/>
      <c r="AF1033" s="213"/>
      <c r="AG1033" s="213" t="s">
        <v>194</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ht="22.5" outlineLevel="1">
      <c r="A1034" s="239">
        <v>859</v>
      </c>
      <c r="B1034" s="240" t="s">
        <v>2265</v>
      </c>
      <c r="C1034" s="252" t="s">
        <v>2266</v>
      </c>
      <c r="D1034" s="241" t="s">
        <v>300</v>
      </c>
      <c r="E1034" s="242">
        <v>24</v>
      </c>
      <c r="F1034" s="243"/>
      <c r="G1034" s="244">
        <f>ROUND(E1034*F1034,2)</f>
        <v>0</v>
      </c>
      <c r="H1034" s="243"/>
      <c r="I1034" s="244">
        <f>ROUND(E1034*H1034,2)</f>
        <v>0</v>
      </c>
      <c r="J1034" s="243"/>
      <c r="K1034" s="244">
        <f>ROUND(E1034*J1034,2)</f>
        <v>0</v>
      </c>
      <c r="L1034" s="244">
        <v>21</v>
      </c>
      <c r="M1034" s="244">
        <f>G1034*(1+L1034/100)</f>
        <v>0</v>
      </c>
      <c r="N1034" s="244">
        <v>0</v>
      </c>
      <c r="O1034" s="244">
        <f>ROUND(E1034*N1034,2)</f>
        <v>0</v>
      </c>
      <c r="P1034" s="244">
        <v>0</v>
      </c>
      <c r="Q1034" s="244">
        <f>ROUND(E1034*P1034,2)</f>
        <v>0</v>
      </c>
      <c r="R1034" s="244"/>
      <c r="S1034" s="244" t="s">
        <v>400</v>
      </c>
      <c r="T1034" s="245" t="s">
        <v>401</v>
      </c>
      <c r="U1034" s="222">
        <v>0</v>
      </c>
      <c r="V1034" s="222">
        <f>ROUND(E1034*U1034,2)</f>
        <v>0</v>
      </c>
      <c r="W1034" s="222"/>
      <c r="X1034" s="222" t="s">
        <v>193</v>
      </c>
      <c r="Y1034" s="213"/>
      <c r="Z1034" s="213"/>
      <c r="AA1034" s="213"/>
      <c r="AB1034" s="213"/>
      <c r="AC1034" s="213"/>
      <c r="AD1034" s="213"/>
      <c r="AE1034" s="213"/>
      <c r="AF1034" s="213"/>
      <c r="AG1034" s="213" t="s">
        <v>194</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1">
      <c r="A1035" s="239">
        <v>860</v>
      </c>
      <c r="B1035" s="240" t="s">
        <v>2267</v>
      </c>
      <c r="C1035" s="252" t="s">
        <v>2268</v>
      </c>
      <c r="D1035" s="241" t="s">
        <v>300</v>
      </c>
      <c r="E1035" s="242">
        <v>4</v>
      </c>
      <c r="F1035" s="243"/>
      <c r="G1035" s="244">
        <f>ROUND(E1035*F1035,2)</f>
        <v>0</v>
      </c>
      <c r="H1035" s="243"/>
      <c r="I1035" s="244">
        <f>ROUND(E1035*H1035,2)</f>
        <v>0</v>
      </c>
      <c r="J1035" s="243"/>
      <c r="K1035" s="244">
        <f>ROUND(E1035*J1035,2)</f>
        <v>0</v>
      </c>
      <c r="L1035" s="244">
        <v>21</v>
      </c>
      <c r="M1035" s="244">
        <f>G1035*(1+L1035/100)</f>
        <v>0</v>
      </c>
      <c r="N1035" s="244">
        <v>0</v>
      </c>
      <c r="O1035" s="244">
        <f>ROUND(E1035*N1035,2)</f>
        <v>0</v>
      </c>
      <c r="P1035" s="244">
        <v>0</v>
      </c>
      <c r="Q1035" s="244">
        <f>ROUND(E1035*P1035,2)</f>
        <v>0</v>
      </c>
      <c r="R1035" s="244"/>
      <c r="S1035" s="244" t="s">
        <v>400</v>
      </c>
      <c r="T1035" s="245" t="s">
        <v>401</v>
      </c>
      <c r="U1035" s="222">
        <v>0</v>
      </c>
      <c r="V1035" s="222">
        <f>ROUND(E1035*U1035,2)</f>
        <v>0</v>
      </c>
      <c r="W1035" s="222"/>
      <c r="X1035" s="222" t="s">
        <v>193</v>
      </c>
      <c r="Y1035" s="213"/>
      <c r="Z1035" s="213"/>
      <c r="AA1035" s="213"/>
      <c r="AB1035" s="213"/>
      <c r="AC1035" s="213"/>
      <c r="AD1035" s="213"/>
      <c r="AE1035" s="213"/>
      <c r="AF1035" s="213"/>
      <c r="AG1035" s="213" t="s">
        <v>194</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39">
        <v>861</v>
      </c>
      <c r="B1036" s="240" t="s">
        <v>2269</v>
      </c>
      <c r="C1036" s="252" t="s">
        <v>2270</v>
      </c>
      <c r="D1036" s="241" t="s">
        <v>300</v>
      </c>
      <c r="E1036" s="242">
        <v>10</v>
      </c>
      <c r="F1036" s="243"/>
      <c r="G1036" s="244">
        <f>ROUND(E1036*F1036,2)</f>
        <v>0</v>
      </c>
      <c r="H1036" s="243"/>
      <c r="I1036" s="244">
        <f>ROUND(E1036*H1036,2)</f>
        <v>0</v>
      </c>
      <c r="J1036" s="243"/>
      <c r="K1036" s="244">
        <f>ROUND(E1036*J1036,2)</f>
        <v>0</v>
      </c>
      <c r="L1036" s="244">
        <v>21</v>
      </c>
      <c r="M1036" s="244">
        <f>G1036*(1+L1036/100)</f>
        <v>0</v>
      </c>
      <c r="N1036" s="244">
        <v>0</v>
      </c>
      <c r="O1036" s="244">
        <f>ROUND(E1036*N1036,2)</f>
        <v>0</v>
      </c>
      <c r="P1036" s="244">
        <v>0</v>
      </c>
      <c r="Q1036" s="244">
        <f>ROUND(E1036*P1036,2)</f>
        <v>0</v>
      </c>
      <c r="R1036" s="244"/>
      <c r="S1036" s="244" t="s">
        <v>400</v>
      </c>
      <c r="T1036" s="245" t="s">
        <v>401</v>
      </c>
      <c r="U1036" s="222">
        <v>0</v>
      </c>
      <c r="V1036" s="222">
        <f>ROUND(E1036*U1036,2)</f>
        <v>0</v>
      </c>
      <c r="W1036" s="222"/>
      <c r="X1036" s="222" t="s">
        <v>193</v>
      </c>
      <c r="Y1036" s="213"/>
      <c r="Z1036" s="213"/>
      <c r="AA1036" s="213"/>
      <c r="AB1036" s="213"/>
      <c r="AC1036" s="213"/>
      <c r="AD1036" s="213"/>
      <c r="AE1036" s="213"/>
      <c r="AF1036" s="213"/>
      <c r="AG1036" s="213" t="s">
        <v>194</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ht="22.5" outlineLevel="1">
      <c r="A1037" s="239">
        <v>862</v>
      </c>
      <c r="B1037" s="240" t="s">
        <v>2271</v>
      </c>
      <c r="C1037" s="252" t="s">
        <v>2272</v>
      </c>
      <c r="D1037" s="241" t="s">
        <v>300</v>
      </c>
      <c r="E1037" s="242">
        <v>9</v>
      </c>
      <c r="F1037" s="243"/>
      <c r="G1037" s="244">
        <f>ROUND(E1037*F1037,2)</f>
        <v>0</v>
      </c>
      <c r="H1037" s="243"/>
      <c r="I1037" s="244">
        <f>ROUND(E1037*H1037,2)</f>
        <v>0</v>
      </c>
      <c r="J1037" s="243"/>
      <c r="K1037" s="244">
        <f>ROUND(E1037*J1037,2)</f>
        <v>0</v>
      </c>
      <c r="L1037" s="244">
        <v>21</v>
      </c>
      <c r="M1037" s="244">
        <f>G1037*(1+L1037/100)</f>
        <v>0</v>
      </c>
      <c r="N1037" s="244">
        <v>0</v>
      </c>
      <c r="O1037" s="244">
        <f>ROUND(E1037*N1037,2)</f>
        <v>0</v>
      </c>
      <c r="P1037" s="244">
        <v>0</v>
      </c>
      <c r="Q1037" s="244">
        <f>ROUND(E1037*P1037,2)</f>
        <v>0</v>
      </c>
      <c r="R1037" s="244"/>
      <c r="S1037" s="244" t="s">
        <v>400</v>
      </c>
      <c r="T1037" s="245" t="s">
        <v>401</v>
      </c>
      <c r="U1037" s="222">
        <v>0</v>
      </c>
      <c r="V1037" s="222">
        <f>ROUND(E1037*U1037,2)</f>
        <v>0</v>
      </c>
      <c r="W1037" s="222"/>
      <c r="X1037" s="222" t="s">
        <v>193</v>
      </c>
      <c r="Y1037" s="213"/>
      <c r="Z1037" s="213"/>
      <c r="AA1037" s="213"/>
      <c r="AB1037" s="213"/>
      <c r="AC1037" s="213"/>
      <c r="AD1037" s="213"/>
      <c r="AE1037" s="213"/>
      <c r="AF1037" s="213"/>
      <c r="AG1037" s="213" t="s">
        <v>194</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ht="22.5" outlineLevel="1">
      <c r="A1038" s="239">
        <v>863</v>
      </c>
      <c r="B1038" s="240" t="s">
        <v>2273</v>
      </c>
      <c r="C1038" s="252" t="s">
        <v>2274</v>
      </c>
      <c r="D1038" s="241" t="s">
        <v>300</v>
      </c>
      <c r="E1038" s="242">
        <v>37</v>
      </c>
      <c r="F1038" s="243"/>
      <c r="G1038" s="244">
        <f>ROUND(E1038*F1038,2)</f>
        <v>0</v>
      </c>
      <c r="H1038" s="243"/>
      <c r="I1038" s="244">
        <f>ROUND(E1038*H1038,2)</f>
        <v>0</v>
      </c>
      <c r="J1038" s="243"/>
      <c r="K1038" s="244">
        <f>ROUND(E1038*J1038,2)</f>
        <v>0</v>
      </c>
      <c r="L1038" s="244">
        <v>21</v>
      </c>
      <c r="M1038" s="244">
        <f>G1038*(1+L1038/100)</f>
        <v>0</v>
      </c>
      <c r="N1038" s="244">
        <v>0</v>
      </c>
      <c r="O1038" s="244">
        <f>ROUND(E1038*N1038,2)</f>
        <v>0</v>
      </c>
      <c r="P1038" s="244">
        <v>0</v>
      </c>
      <c r="Q1038" s="244">
        <f>ROUND(E1038*P1038,2)</f>
        <v>0</v>
      </c>
      <c r="R1038" s="244"/>
      <c r="S1038" s="244" t="s">
        <v>400</v>
      </c>
      <c r="T1038" s="245" t="s">
        <v>401</v>
      </c>
      <c r="U1038" s="222">
        <v>0</v>
      </c>
      <c r="V1038" s="222">
        <f>ROUND(E1038*U1038,2)</f>
        <v>0</v>
      </c>
      <c r="W1038" s="222"/>
      <c r="X1038" s="222" t="s">
        <v>193</v>
      </c>
      <c r="Y1038" s="213"/>
      <c r="Z1038" s="213"/>
      <c r="AA1038" s="213"/>
      <c r="AB1038" s="213"/>
      <c r="AC1038" s="213"/>
      <c r="AD1038" s="213"/>
      <c r="AE1038" s="213"/>
      <c r="AF1038" s="213"/>
      <c r="AG1038" s="213" t="s">
        <v>194</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ht="22.5" outlineLevel="1">
      <c r="A1039" s="239">
        <v>864</v>
      </c>
      <c r="B1039" s="240" t="s">
        <v>2275</v>
      </c>
      <c r="C1039" s="252" t="s">
        <v>2276</v>
      </c>
      <c r="D1039" s="241" t="s">
        <v>300</v>
      </c>
      <c r="E1039" s="242">
        <v>11</v>
      </c>
      <c r="F1039" s="243"/>
      <c r="G1039" s="244">
        <f>ROUND(E1039*F1039,2)</f>
        <v>0</v>
      </c>
      <c r="H1039" s="243"/>
      <c r="I1039" s="244">
        <f>ROUND(E1039*H1039,2)</f>
        <v>0</v>
      </c>
      <c r="J1039" s="243"/>
      <c r="K1039" s="244">
        <f>ROUND(E1039*J1039,2)</f>
        <v>0</v>
      </c>
      <c r="L1039" s="244">
        <v>21</v>
      </c>
      <c r="M1039" s="244">
        <f>G1039*(1+L1039/100)</f>
        <v>0</v>
      </c>
      <c r="N1039" s="244">
        <v>0</v>
      </c>
      <c r="O1039" s="244">
        <f>ROUND(E1039*N1039,2)</f>
        <v>0</v>
      </c>
      <c r="P1039" s="244">
        <v>0</v>
      </c>
      <c r="Q1039" s="244">
        <f>ROUND(E1039*P1039,2)</f>
        <v>0</v>
      </c>
      <c r="R1039" s="244"/>
      <c r="S1039" s="244" t="s">
        <v>400</v>
      </c>
      <c r="T1039" s="245" t="s">
        <v>401</v>
      </c>
      <c r="U1039" s="222">
        <v>0</v>
      </c>
      <c r="V1039" s="222">
        <f>ROUND(E1039*U1039,2)</f>
        <v>0</v>
      </c>
      <c r="W1039" s="222"/>
      <c r="X1039" s="222" t="s">
        <v>193</v>
      </c>
      <c r="Y1039" s="213"/>
      <c r="Z1039" s="213"/>
      <c r="AA1039" s="213"/>
      <c r="AB1039" s="213"/>
      <c r="AC1039" s="213"/>
      <c r="AD1039" s="213"/>
      <c r="AE1039" s="213"/>
      <c r="AF1039" s="213"/>
      <c r="AG1039" s="213" t="s">
        <v>194</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ht="22.5" outlineLevel="1">
      <c r="A1040" s="239">
        <v>865</v>
      </c>
      <c r="B1040" s="240" t="s">
        <v>2277</v>
      </c>
      <c r="C1040" s="252" t="s">
        <v>2278</v>
      </c>
      <c r="D1040" s="241" t="s">
        <v>300</v>
      </c>
      <c r="E1040" s="242">
        <v>7</v>
      </c>
      <c r="F1040" s="243"/>
      <c r="G1040" s="244">
        <f>ROUND(E1040*F1040,2)</f>
        <v>0</v>
      </c>
      <c r="H1040" s="243"/>
      <c r="I1040" s="244">
        <f>ROUND(E1040*H1040,2)</f>
        <v>0</v>
      </c>
      <c r="J1040" s="243"/>
      <c r="K1040" s="244">
        <f>ROUND(E1040*J1040,2)</f>
        <v>0</v>
      </c>
      <c r="L1040" s="244">
        <v>21</v>
      </c>
      <c r="M1040" s="244">
        <f>G1040*(1+L1040/100)</f>
        <v>0</v>
      </c>
      <c r="N1040" s="244">
        <v>0</v>
      </c>
      <c r="O1040" s="244">
        <f>ROUND(E1040*N1040,2)</f>
        <v>0</v>
      </c>
      <c r="P1040" s="244">
        <v>0</v>
      </c>
      <c r="Q1040" s="244">
        <f>ROUND(E1040*P1040,2)</f>
        <v>0</v>
      </c>
      <c r="R1040" s="244"/>
      <c r="S1040" s="244" t="s">
        <v>400</v>
      </c>
      <c r="T1040" s="245" t="s">
        <v>401</v>
      </c>
      <c r="U1040" s="222">
        <v>0</v>
      </c>
      <c r="V1040" s="222">
        <f>ROUND(E1040*U1040,2)</f>
        <v>0</v>
      </c>
      <c r="W1040" s="222"/>
      <c r="X1040" s="222" t="s">
        <v>193</v>
      </c>
      <c r="Y1040" s="213"/>
      <c r="Z1040" s="213"/>
      <c r="AA1040" s="213"/>
      <c r="AB1040" s="213"/>
      <c r="AC1040" s="213"/>
      <c r="AD1040" s="213"/>
      <c r="AE1040" s="213"/>
      <c r="AF1040" s="213"/>
      <c r="AG1040" s="213" t="s">
        <v>194</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ht="22.5" outlineLevel="1">
      <c r="A1041" s="239">
        <v>866</v>
      </c>
      <c r="B1041" s="240" t="s">
        <v>2279</v>
      </c>
      <c r="C1041" s="252" t="s">
        <v>2280</v>
      </c>
      <c r="D1041" s="241" t="s">
        <v>300</v>
      </c>
      <c r="E1041" s="242">
        <v>4</v>
      </c>
      <c r="F1041" s="243"/>
      <c r="G1041" s="244">
        <f>ROUND(E1041*F1041,2)</f>
        <v>0</v>
      </c>
      <c r="H1041" s="243"/>
      <c r="I1041" s="244">
        <f>ROUND(E1041*H1041,2)</f>
        <v>0</v>
      </c>
      <c r="J1041" s="243"/>
      <c r="K1041" s="244">
        <f>ROUND(E1041*J1041,2)</f>
        <v>0</v>
      </c>
      <c r="L1041" s="244">
        <v>21</v>
      </c>
      <c r="M1041" s="244">
        <f>G1041*(1+L1041/100)</f>
        <v>0</v>
      </c>
      <c r="N1041" s="244">
        <v>0</v>
      </c>
      <c r="O1041" s="244">
        <f>ROUND(E1041*N1041,2)</f>
        <v>0</v>
      </c>
      <c r="P1041" s="244">
        <v>0</v>
      </c>
      <c r="Q1041" s="244">
        <f>ROUND(E1041*P1041,2)</f>
        <v>0</v>
      </c>
      <c r="R1041" s="244"/>
      <c r="S1041" s="244" t="s">
        <v>400</v>
      </c>
      <c r="T1041" s="245" t="s">
        <v>401</v>
      </c>
      <c r="U1041" s="222">
        <v>0</v>
      </c>
      <c r="V1041" s="222">
        <f>ROUND(E1041*U1041,2)</f>
        <v>0</v>
      </c>
      <c r="W1041" s="222"/>
      <c r="X1041" s="222" t="s">
        <v>193</v>
      </c>
      <c r="Y1041" s="213"/>
      <c r="Z1041" s="213"/>
      <c r="AA1041" s="213"/>
      <c r="AB1041" s="213"/>
      <c r="AC1041" s="213"/>
      <c r="AD1041" s="213"/>
      <c r="AE1041" s="213"/>
      <c r="AF1041" s="213"/>
      <c r="AG1041" s="213" t="s">
        <v>194</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39">
        <v>867</v>
      </c>
      <c r="B1042" s="240" t="s">
        <v>2281</v>
      </c>
      <c r="C1042" s="252" t="s">
        <v>2282</v>
      </c>
      <c r="D1042" s="241" t="s">
        <v>300</v>
      </c>
      <c r="E1042" s="242">
        <v>8</v>
      </c>
      <c r="F1042" s="243"/>
      <c r="G1042" s="244">
        <f>ROUND(E1042*F1042,2)</f>
        <v>0</v>
      </c>
      <c r="H1042" s="243"/>
      <c r="I1042" s="244">
        <f>ROUND(E1042*H1042,2)</f>
        <v>0</v>
      </c>
      <c r="J1042" s="243"/>
      <c r="K1042" s="244">
        <f>ROUND(E1042*J1042,2)</f>
        <v>0</v>
      </c>
      <c r="L1042" s="244">
        <v>21</v>
      </c>
      <c r="M1042" s="244">
        <f>G1042*(1+L1042/100)</f>
        <v>0</v>
      </c>
      <c r="N1042" s="244">
        <v>0</v>
      </c>
      <c r="O1042" s="244">
        <f>ROUND(E1042*N1042,2)</f>
        <v>0</v>
      </c>
      <c r="P1042" s="244">
        <v>0</v>
      </c>
      <c r="Q1042" s="244">
        <f>ROUND(E1042*P1042,2)</f>
        <v>0</v>
      </c>
      <c r="R1042" s="244"/>
      <c r="S1042" s="244" t="s">
        <v>400</v>
      </c>
      <c r="T1042" s="245" t="s">
        <v>401</v>
      </c>
      <c r="U1042" s="222">
        <v>0</v>
      </c>
      <c r="V1042" s="222">
        <f>ROUND(E1042*U1042,2)</f>
        <v>0</v>
      </c>
      <c r="W1042" s="222"/>
      <c r="X1042" s="222" t="s">
        <v>193</v>
      </c>
      <c r="Y1042" s="213"/>
      <c r="Z1042" s="213"/>
      <c r="AA1042" s="213"/>
      <c r="AB1042" s="213"/>
      <c r="AC1042" s="213"/>
      <c r="AD1042" s="213"/>
      <c r="AE1042" s="213"/>
      <c r="AF1042" s="213"/>
      <c r="AG1042" s="213" t="s">
        <v>194</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1">
      <c r="A1043" s="239">
        <v>868</v>
      </c>
      <c r="B1043" s="240" t="s">
        <v>2283</v>
      </c>
      <c r="C1043" s="252" t="s">
        <v>2284</v>
      </c>
      <c r="D1043" s="241" t="s">
        <v>300</v>
      </c>
      <c r="E1043" s="242">
        <v>3</v>
      </c>
      <c r="F1043" s="243"/>
      <c r="G1043" s="244">
        <f>ROUND(E1043*F1043,2)</f>
        <v>0</v>
      </c>
      <c r="H1043" s="243"/>
      <c r="I1043" s="244">
        <f>ROUND(E1043*H1043,2)</f>
        <v>0</v>
      </c>
      <c r="J1043" s="243"/>
      <c r="K1043" s="244">
        <f>ROUND(E1043*J1043,2)</f>
        <v>0</v>
      </c>
      <c r="L1043" s="244">
        <v>21</v>
      </c>
      <c r="M1043" s="244">
        <f>G1043*(1+L1043/100)</f>
        <v>0</v>
      </c>
      <c r="N1043" s="244">
        <v>0</v>
      </c>
      <c r="O1043" s="244">
        <f>ROUND(E1043*N1043,2)</f>
        <v>0</v>
      </c>
      <c r="P1043" s="244">
        <v>0</v>
      </c>
      <c r="Q1043" s="244">
        <f>ROUND(E1043*P1043,2)</f>
        <v>0</v>
      </c>
      <c r="R1043" s="244"/>
      <c r="S1043" s="244" t="s">
        <v>400</v>
      </c>
      <c r="T1043" s="245" t="s">
        <v>401</v>
      </c>
      <c r="U1043" s="222">
        <v>0</v>
      </c>
      <c r="V1043" s="222">
        <f>ROUND(E1043*U1043,2)</f>
        <v>0</v>
      </c>
      <c r="W1043" s="222"/>
      <c r="X1043" s="222" t="s">
        <v>193</v>
      </c>
      <c r="Y1043" s="213"/>
      <c r="Z1043" s="213"/>
      <c r="AA1043" s="213"/>
      <c r="AB1043" s="213"/>
      <c r="AC1043" s="213"/>
      <c r="AD1043" s="213"/>
      <c r="AE1043" s="213"/>
      <c r="AF1043" s="213"/>
      <c r="AG1043" s="213" t="s">
        <v>194</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1">
      <c r="A1044" s="239">
        <v>869</v>
      </c>
      <c r="B1044" s="240" t="s">
        <v>2285</v>
      </c>
      <c r="C1044" s="252" t="s">
        <v>2286</v>
      </c>
      <c r="D1044" s="241" t="s">
        <v>300</v>
      </c>
      <c r="E1044" s="242">
        <v>4</v>
      </c>
      <c r="F1044" s="243"/>
      <c r="G1044" s="244">
        <f>ROUND(E1044*F1044,2)</f>
        <v>0</v>
      </c>
      <c r="H1044" s="243"/>
      <c r="I1044" s="244">
        <f>ROUND(E1044*H1044,2)</f>
        <v>0</v>
      </c>
      <c r="J1044" s="243"/>
      <c r="K1044" s="244">
        <f>ROUND(E1044*J1044,2)</f>
        <v>0</v>
      </c>
      <c r="L1044" s="244">
        <v>21</v>
      </c>
      <c r="M1044" s="244">
        <f>G1044*(1+L1044/100)</f>
        <v>0</v>
      </c>
      <c r="N1044" s="244">
        <v>0</v>
      </c>
      <c r="O1044" s="244">
        <f>ROUND(E1044*N1044,2)</f>
        <v>0</v>
      </c>
      <c r="P1044" s="244">
        <v>0</v>
      </c>
      <c r="Q1044" s="244">
        <f>ROUND(E1044*P1044,2)</f>
        <v>0</v>
      </c>
      <c r="R1044" s="244"/>
      <c r="S1044" s="244" t="s">
        <v>400</v>
      </c>
      <c r="T1044" s="245" t="s">
        <v>401</v>
      </c>
      <c r="U1044" s="222">
        <v>0</v>
      </c>
      <c r="V1044" s="222">
        <f>ROUND(E1044*U1044,2)</f>
        <v>0</v>
      </c>
      <c r="W1044" s="222"/>
      <c r="X1044" s="222" t="s">
        <v>193</v>
      </c>
      <c r="Y1044" s="213"/>
      <c r="Z1044" s="213"/>
      <c r="AA1044" s="213"/>
      <c r="AB1044" s="213"/>
      <c r="AC1044" s="213"/>
      <c r="AD1044" s="213"/>
      <c r="AE1044" s="213"/>
      <c r="AF1044" s="213"/>
      <c r="AG1044" s="213" t="s">
        <v>194</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39">
        <v>870</v>
      </c>
      <c r="B1045" s="240" t="s">
        <v>2287</v>
      </c>
      <c r="C1045" s="252" t="s">
        <v>2288</v>
      </c>
      <c r="D1045" s="241" t="s">
        <v>364</v>
      </c>
      <c r="E1045" s="242">
        <v>3.75</v>
      </c>
      <c r="F1045" s="243"/>
      <c r="G1045" s="244">
        <f>ROUND(E1045*F1045,2)</f>
        <v>0</v>
      </c>
      <c r="H1045" s="243"/>
      <c r="I1045" s="244">
        <f>ROUND(E1045*H1045,2)</f>
        <v>0</v>
      </c>
      <c r="J1045" s="243"/>
      <c r="K1045" s="244">
        <f>ROUND(E1045*J1045,2)</f>
        <v>0</v>
      </c>
      <c r="L1045" s="244">
        <v>21</v>
      </c>
      <c r="M1045" s="244">
        <f>G1045*(1+L1045/100)</f>
        <v>0</v>
      </c>
      <c r="N1045" s="244">
        <v>0</v>
      </c>
      <c r="O1045" s="244">
        <f>ROUND(E1045*N1045,2)</f>
        <v>0</v>
      </c>
      <c r="P1045" s="244">
        <v>0</v>
      </c>
      <c r="Q1045" s="244">
        <f>ROUND(E1045*P1045,2)</f>
        <v>0</v>
      </c>
      <c r="R1045" s="244"/>
      <c r="S1045" s="244" t="s">
        <v>400</v>
      </c>
      <c r="T1045" s="245" t="s">
        <v>401</v>
      </c>
      <c r="U1045" s="222">
        <v>0</v>
      </c>
      <c r="V1045" s="222">
        <f>ROUND(E1045*U1045,2)</f>
        <v>0</v>
      </c>
      <c r="W1045" s="222"/>
      <c r="X1045" s="222" t="s">
        <v>193</v>
      </c>
      <c r="Y1045" s="213"/>
      <c r="Z1045" s="213"/>
      <c r="AA1045" s="213"/>
      <c r="AB1045" s="213"/>
      <c r="AC1045" s="213"/>
      <c r="AD1045" s="213"/>
      <c r="AE1045" s="213"/>
      <c r="AF1045" s="213"/>
      <c r="AG1045" s="213" t="s">
        <v>194</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39">
        <v>871</v>
      </c>
      <c r="B1046" s="240" t="s">
        <v>2289</v>
      </c>
      <c r="C1046" s="252" t="s">
        <v>2290</v>
      </c>
      <c r="D1046" s="241" t="s">
        <v>300</v>
      </c>
      <c r="E1046" s="242">
        <v>44</v>
      </c>
      <c r="F1046" s="243"/>
      <c r="G1046" s="244">
        <f>ROUND(E1046*F1046,2)</f>
        <v>0</v>
      </c>
      <c r="H1046" s="243"/>
      <c r="I1046" s="244">
        <f>ROUND(E1046*H1046,2)</f>
        <v>0</v>
      </c>
      <c r="J1046" s="243"/>
      <c r="K1046" s="244">
        <f>ROUND(E1046*J1046,2)</f>
        <v>0</v>
      </c>
      <c r="L1046" s="244">
        <v>21</v>
      </c>
      <c r="M1046" s="244">
        <f>G1046*(1+L1046/100)</f>
        <v>0</v>
      </c>
      <c r="N1046" s="244">
        <v>0</v>
      </c>
      <c r="O1046" s="244">
        <f>ROUND(E1046*N1046,2)</f>
        <v>0</v>
      </c>
      <c r="P1046" s="244">
        <v>0</v>
      </c>
      <c r="Q1046" s="244">
        <f>ROUND(E1046*P1046,2)</f>
        <v>0</v>
      </c>
      <c r="R1046" s="244"/>
      <c r="S1046" s="244" t="s">
        <v>400</v>
      </c>
      <c r="T1046" s="245" t="s">
        <v>401</v>
      </c>
      <c r="U1046" s="222">
        <v>0</v>
      </c>
      <c r="V1046" s="222">
        <f>ROUND(E1046*U1046,2)</f>
        <v>0</v>
      </c>
      <c r="W1046" s="222"/>
      <c r="X1046" s="222" t="s">
        <v>193</v>
      </c>
      <c r="Y1046" s="213"/>
      <c r="Z1046" s="213"/>
      <c r="AA1046" s="213"/>
      <c r="AB1046" s="213"/>
      <c r="AC1046" s="213"/>
      <c r="AD1046" s="213"/>
      <c r="AE1046" s="213"/>
      <c r="AF1046" s="213"/>
      <c r="AG1046" s="213" t="s">
        <v>194</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1">
      <c r="A1047" s="239">
        <v>872</v>
      </c>
      <c r="B1047" s="240" t="s">
        <v>2291</v>
      </c>
      <c r="C1047" s="252" t="s">
        <v>2292</v>
      </c>
      <c r="D1047" s="241" t="s">
        <v>300</v>
      </c>
      <c r="E1047" s="242">
        <v>68</v>
      </c>
      <c r="F1047" s="243"/>
      <c r="G1047" s="244">
        <f>ROUND(E1047*F1047,2)</f>
        <v>0</v>
      </c>
      <c r="H1047" s="243"/>
      <c r="I1047" s="244">
        <f>ROUND(E1047*H1047,2)</f>
        <v>0</v>
      </c>
      <c r="J1047" s="243"/>
      <c r="K1047" s="244">
        <f>ROUND(E1047*J1047,2)</f>
        <v>0</v>
      </c>
      <c r="L1047" s="244">
        <v>21</v>
      </c>
      <c r="M1047" s="244">
        <f>G1047*(1+L1047/100)</f>
        <v>0</v>
      </c>
      <c r="N1047" s="244">
        <v>0</v>
      </c>
      <c r="O1047" s="244">
        <f>ROUND(E1047*N1047,2)</f>
        <v>0</v>
      </c>
      <c r="P1047" s="244">
        <v>0</v>
      </c>
      <c r="Q1047" s="244">
        <f>ROUND(E1047*P1047,2)</f>
        <v>0</v>
      </c>
      <c r="R1047" s="244"/>
      <c r="S1047" s="244" t="s">
        <v>400</v>
      </c>
      <c r="T1047" s="245" t="s">
        <v>401</v>
      </c>
      <c r="U1047" s="222">
        <v>0</v>
      </c>
      <c r="V1047" s="222">
        <f>ROUND(E1047*U1047,2)</f>
        <v>0</v>
      </c>
      <c r="W1047" s="222"/>
      <c r="X1047" s="222" t="s">
        <v>193</v>
      </c>
      <c r="Y1047" s="213"/>
      <c r="Z1047" s="213"/>
      <c r="AA1047" s="213"/>
      <c r="AB1047" s="213"/>
      <c r="AC1047" s="213"/>
      <c r="AD1047" s="213"/>
      <c r="AE1047" s="213"/>
      <c r="AF1047" s="213"/>
      <c r="AG1047" s="213" t="s">
        <v>194</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1">
      <c r="A1048" s="239">
        <v>873</v>
      </c>
      <c r="B1048" s="240" t="s">
        <v>2293</v>
      </c>
      <c r="C1048" s="252" t="s">
        <v>2294</v>
      </c>
      <c r="D1048" s="241" t="s">
        <v>625</v>
      </c>
      <c r="E1048" s="242">
        <v>1</v>
      </c>
      <c r="F1048" s="243"/>
      <c r="G1048" s="244">
        <f>ROUND(E1048*F1048,2)</f>
        <v>0</v>
      </c>
      <c r="H1048" s="243"/>
      <c r="I1048" s="244">
        <f>ROUND(E1048*H1048,2)</f>
        <v>0</v>
      </c>
      <c r="J1048" s="243"/>
      <c r="K1048" s="244">
        <f>ROUND(E1048*J1048,2)</f>
        <v>0</v>
      </c>
      <c r="L1048" s="244">
        <v>21</v>
      </c>
      <c r="M1048" s="244">
        <f>G1048*(1+L1048/100)</f>
        <v>0</v>
      </c>
      <c r="N1048" s="244">
        <v>0</v>
      </c>
      <c r="O1048" s="244">
        <f>ROUND(E1048*N1048,2)</f>
        <v>0</v>
      </c>
      <c r="P1048" s="244">
        <v>0</v>
      </c>
      <c r="Q1048" s="244">
        <f>ROUND(E1048*P1048,2)</f>
        <v>0</v>
      </c>
      <c r="R1048" s="244"/>
      <c r="S1048" s="244" t="s">
        <v>400</v>
      </c>
      <c r="T1048" s="245" t="s">
        <v>401</v>
      </c>
      <c r="U1048" s="222">
        <v>0</v>
      </c>
      <c r="V1048" s="222">
        <f>ROUND(E1048*U1048,2)</f>
        <v>0</v>
      </c>
      <c r="W1048" s="222"/>
      <c r="X1048" s="222" t="s">
        <v>193</v>
      </c>
      <c r="Y1048" s="213"/>
      <c r="Z1048" s="213"/>
      <c r="AA1048" s="213"/>
      <c r="AB1048" s="213"/>
      <c r="AC1048" s="213"/>
      <c r="AD1048" s="213"/>
      <c r="AE1048" s="213"/>
      <c r="AF1048" s="213"/>
      <c r="AG1048" s="213" t="s">
        <v>194</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39">
        <v>874</v>
      </c>
      <c r="B1049" s="240" t="s">
        <v>2295</v>
      </c>
      <c r="C1049" s="252" t="s">
        <v>2296</v>
      </c>
      <c r="D1049" s="241" t="s">
        <v>625</v>
      </c>
      <c r="E1049" s="242">
        <v>1</v>
      </c>
      <c r="F1049" s="243"/>
      <c r="G1049" s="244">
        <f>ROUND(E1049*F1049,2)</f>
        <v>0</v>
      </c>
      <c r="H1049" s="243"/>
      <c r="I1049" s="244">
        <f>ROUND(E1049*H1049,2)</f>
        <v>0</v>
      </c>
      <c r="J1049" s="243"/>
      <c r="K1049" s="244">
        <f>ROUND(E1049*J1049,2)</f>
        <v>0</v>
      </c>
      <c r="L1049" s="244">
        <v>21</v>
      </c>
      <c r="M1049" s="244">
        <f>G1049*(1+L1049/100)</f>
        <v>0</v>
      </c>
      <c r="N1049" s="244">
        <v>0</v>
      </c>
      <c r="O1049" s="244">
        <f>ROUND(E1049*N1049,2)</f>
        <v>0</v>
      </c>
      <c r="P1049" s="244">
        <v>0</v>
      </c>
      <c r="Q1049" s="244">
        <f>ROUND(E1049*P1049,2)</f>
        <v>0</v>
      </c>
      <c r="R1049" s="244"/>
      <c r="S1049" s="244" t="s">
        <v>400</v>
      </c>
      <c r="T1049" s="245" t="s">
        <v>401</v>
      </c>
      <c r="U1049" s="222">
        <v>0</v>
      </c>
      <c r="V1049" s="222">
        <f>ROUND(E1049*U1049,2)</f>
        <v>0</v>
      </c>
      <c r="W1049" s="222"/>
      <c r="X1049" s="222" t="s">
        <v>193</v>
      </c>
      <c r="Y1049" s="213"/>
      <c r="Z1049" s="213"/>
      <c r="AA1049" s="213"/>
      <c r="AB1049" s="213"/>
      <c r="AC1049" s="213"/>
      <c r="AD1049" s="213"/>
      <c r="AE1049" s="213"/>
      <c r="AF1049" s="213"/>
      <c r="AG1049" s="213" t="s">
        <v>194</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39">
        <v>875</v>
      </c>
      <c r="B1050" s="240" t="s">
        <v>2297</v>
      </c>
      <c r="C1050" s="252" t="s">
        <v>2298</v>
      </c>
      <c r="D1050" s="241" t="s">
        <v>625</v>
      </c>
      <c r="E1050" s="242">
        <v>1</v>
      </c>
      <c r="F1050" s="243"/>
      <c r="G1050" s="244">
        <f>ROUND(E1050*F1050,2)</f>
        <v>0</v>
      </c>
      <c r="H1050" s="243"/>
      <c r="I1050" s="244">
        <f>ROUND(E1050*H1050,2)</f>
        <v>0</v>
      </c>
      <c r="J1050" s="243"/>
      <c r="K1050" s="244">
        <f>ROUND(E1050*J1050,2)</f>
        <v>0</v>
      </c>
      <c r="L1050" s="244">
        <v>21</v>
      </c>
      <c r="M1050" s="244">
        <f>G1050*(1+L1050/100)</f>
        <v>0</v>
      </c>
      <c r="N1050" s="244">
        <v>0</v>
      </c>
      <c r="O1050" s="244">
        <f>ROUND(E1050*N1050,2)</f>
        <v>0</v>
      </c>
      <c r="P1050" s="244">
        <v>0</v>
      </c>
      <c r="Q1050" s="244">
        <f>ROUND(E1050*P1050,2)</f>
        <v>0</v>
      </c>
      <c r="R1050" s="244"/>
      <c r="S1050" s="244" t="s">
        <v>400</v>
      </c>
      <c r="T1050" s="245" t="s">
        <v>401</v>
      </c>
      <c r="U1050" s="222">
        <v>0</v>
      </c>
      <c r="V1050" s="222">
        <f>ROUND(E1050*U1050,2)</f>
        <v>0</v>
      </c>
      <c r="W1050" s="222"/>
      <c r="X1050" s="222" t="s">
        <v>193</v>
      </c>
      <c r="Y1050" s="213"/>
      <c r="Z1050" s="213"/>
      <c r="AA1050" s="213"/>
      <c r="AB1050" s="213"/>
      <c r="AC1050" s="213"/>
      <c r="AD1050" s="213"/>
      <c r="AE1050" s="213"/>
      <c r="AF1050" s="213"/>
      <c r="AG1050" s="213" t="s">
        <v>194</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39">
        <v>876</v>
      </c>
      <c r="B1051" s="240" t="s">
        <v>2299</v>
      </c>
      <c r="C1051" s="252" t="s">
        <v>2300</v>
      </c>
      <c r="D1051" s="241" t="s">
        <v>625</v>
      </c>
      <c r="E1051" s="242">
        <v>1</v>
      </c>
      <c r="F1051" s="243"/>
      <c r="G1051" s="244">
        <f>ROUND(E1051*F1051,2)</f>
        <v>0</v>
      </c>
      <c r="H1051" s="243"/>
      <c r="I1051" s="244">
        <f>ROUND(E1051*H1051,2)</f>
        <v>0</v>
      </c>
      <c r="J1051" s="243"/>
      <c r="K1051" s="244">
        <f>ROUND(E1051*J1051,2)</f>
        <v>0</v>
      </c>
      <c r="L1051" s="244">
        <v>21</v>
      </c>
      <c r="M1051" s="244">
        <f>G1051*(1+L1051/100)</f>
        <v>0</v>
      </c>
      <c r="N1051" s="244">
        <v>0</v>
      </c>
      <c r="O1051" s="244">
        <f>ROUND(E1051*N1051,2)</f>
        <v>0</v>
      </c>
      <c r="P1051" s="244">
        <v>0</v>
      </c>
      <c r="Q1051" s="244">
        <f>ROUND(E1051*P1051,2)</f>
        <v>0</v>
      </c>
      <c r="R1051" s="244"/>
      <c r="S1051" s="244" t="s">
        <v>400</v>
      </c>
      <c r="T1051" s="245" t="s">
        <v>401</v>
      </c>
      <c r="U1051" s="222">
        <v>0</v>
      </c>
      <c r="V1051" s="222">
        <f>ROUND(E1051*U1051,2)</f>
        <v>0</v>
      </c>
      <c r="W1051" s="222"/>
      <c r="X1051" s="222" t="s">
        <v>193</v>
      </c>
      <c r="Y1051" s="213"/>
      <c r="Z1051" s="213"/>
      <c r="AA1051" s="213"/>
      <c r="AB1051" s="213"/>
      <c r="AC1051" s="213"/>
      <c r="AD1051" s="213"/>
      <c r="AE1051" s="213"/>
      <c r="AF1051" s="213"/>
      <c r="AG1051" s="213" t="s">
        <v>194</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39">
        <v>877</v>
      </c>
      <c r="B1052" s="240" t="s">
        <v>2301</v>
      </c>
      <c r="C1052" s="252" t="s">
        <v>2302</v>
      </c>
      <c r="D1052" s="241" t="s">
        <v>625</v>
      </c>
      <c r="E1052" s="242">
        <v>1</v>
      </c>
      <c r="F1052" s="243"/>
      <c r="G1052" s="244">
        <f>ROUND(E1052*F1052,2)</f>
        <v>0</v>
      </c>
      <c r="H1052" s="243"/>
      <c r="I1052" s="244">
        <f>ROUND(E1052*H1052,2)</f>
        <v>0</v>
      </c>
      <c r="J1052" s="243"/>
      <c r="K1052" s="244">
        <f>ROUND(E1052*J1052,2)</f>
        <v>0</v>
      </c>
      <c r="L1052" s="244">
        <v>21</v>
      </c>
      <c r="M1052" s="244">
        <f>G1052*(1+L1052/100)</f>
        <v>0</v>
      </c>
      <c r="N1052" s="244">
        <v>0</v>
      </c>
      <c r="O1052" s="244">
        <f>ROUND(E1052*N1052,2)</f>
        <v>0</v>
      </c>
      <c r="P1052" s="244">
        <v>0</v>
      </c>
      <c r="Q1052" s="244">
        <f>ROUND(E1052*P1052,2)</f>
        <v>0</v>
      </c>
      <c r="R1052" s="244"/>
      <c r="S1052" s="244" t="s">
        <v>400</v>
      </c>
      <c r="T1052" s="245" t="s">
        <v>401</v>
      </c>
      <c r="U1052" s="222">
        <v>0</v>
      </c>
      <c r="V1052" s="222">
        <f>ROUND(E1052*U1052,2)</f>
        <v>0</v>
      </c>
      <c r="W1052" s="222"/>
      <c r="X1052" s="222" t="s">
        <v>193</v>
      </c>
      <c r="Y1052" s="213"/>
      <c r="Z1052" s="213"/>
      <c r="AA1052" s="213"/>
      <c r="AB1052" s="213"/>
      <c r="AC1052" s="213"/>
      <c r="AD1052" s="213"/>
      <c r="AE1052" s="213"/>
      <c r="AF1052" s="213"/>
      <c r="AG1052" s="213" t="s">
        <v>194</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39">
        <v>878</v>
      </c>
      <c r="B1053" s="240" t="s">
        <v>2303</v>
      </c>
      <c r="C1053" s="252" t="s">
        <v>2304</v>
      </c>
      <c r="D1053" s="241" t="s">
        <v>625</v>
      </c>
      <c r="E1053" s="242">
        <v>1</v>
      </c>
      <c r="F1053" s="243"/>
      <c r="G1053" s="244">
        <f>ROUND(E1053*F1053,2)</f>
        <v>0</v>
      </c>
      <c r="H1053" s="243"/>
      <c r="I1053" s="244">
        <f>ROUND(E1053*H1053,2)</f>
        <v>0</v>
      </c>
      <c r="J1053" s="243"/>
      <c r="K1053" s="244">
        <f>ROUND(E1053*J1053,2)</f>
        <v>0</v>
      </c>
      <c r="L1053" s="244">
        <v>21</v>
      </c>
      <c r="M1053" s="244">
        <f>G1053*(1+L1053/100)</f>
        <v>0</v>
      </c>
      <c r="N1053" s="244">
        <v>0</v>
      </c>
      <c r="O1053" s="244">
        <f>ROUND(E1053*N1053,2)</f>
        <v>0</v>
      </c>
      <c r="P1053" s="244">
        <v>0</v>
      </c>
      <c r="Q1053" s="244">
        <f>ROUND(E1053*P1053,2)</f>
        <v>0</v>
      </c>
      <c r="R1053" s="244"/>
      <c r="S1053" s="244" t="s">
        <v>400</v>
      </c>
      <c r="T1053" s="245" t="s">
        <v>401</v>
      </c>
      <c r="U1053" s="222">
        <v>0</v>
      </c>
      <c r="V1053" s="222">
        <f>ROUND(E1053*U1053,2)</f>
        <v>0</v>
      </c>
      <c r="W1053" s="222"/>
      <c r="X1053" s="222" t="s">
        <v>193</v>
      </c>
      <c r="Y1053" s="213"/>
      <c r="Z1053" s="213"/>
      <c r="AA1053" s="213"/>
      <c r="AB1053" s="213"/>
      <c r="AC1053" s="213"/>
      <c r="AD1053" s="213"/>
      <c r="AE1053" s="213"/>
      <c r="AF1053" s="213"/>
      <c r="AG1053" s="213" t="s">
        <v>194</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39">
        <v>879</v>
      </c>
      <c r="B1054" s="240" t="s">
        <v>2305</v>
      </c>
      <c r="C1054" s="252" t="s">
        <v>2306</v>
      </c>
      <c r="D1054" s="241" t="s">
        <v>625</v>
      </c>
      <c r="E1054" s="242">
        <v>1</v>
      </c>
      <c r="F1054" s="243"/>
      <c r="G1054" s="244">
        <f>ROUND(E1054*F1054,2)</f>
        <v>0</v>
      </c>
      <c r="H1054" s="243"/>
      <c r="I1054" s="244">
        <f>ROUND(E1054*H1054,2)</f>
        <v>0</v>
      </c>
      <c r="J1054" s="243"/>
      <c r="K1054" s="244">
        <f>ROUND(E1054*J1054,2)</f>
        <v>0</v>
      </c>
      <c r="L1054" s="244">
        <v>21</v>
      </c>
      <c r="M1054" s="244">
        <f>G1054*(1+L1054/100)</f>
        <v>0</v>
      </c>
      <c r="N1054" s="244">
        <v>0</v>
      </c>
      <c r="O1054" s="244">
        <f>ROUND(E1054*N1054,2)</f>
        <v>0</v>
      </c>
      <c r="P1054" s="244">
        <v>0</v>
      </c>
      <c r="Q1054" s="244">
        <f>ROUND(E1054*P1054,2)</f>
        <v>0</v>
      </c>
      <c r="R1054" s="244"/>
      <c r="S1054" s="244" t="s">
        <v>400</v>
      </c>
      <c r="T1054" s="245" t="s">
        <v>401</v>
      </c>
      <c r="U1054" s="222">
        <v>0</v>
      </c>
      <c r="V1054" s="222">
        <f>ROUND(E1054*U1054,2)</f>
        <v>0</v>
      </c>
      <c r="W1054" s="222"/>
      <c r="X1054" s="222" t="s">
        <v>193</v>
      </c>
      <c r="Y1054" s="213"/>
      <c r="Z1054" s="213"/>
      <c r="AA1054" s="213"/>
      <c r="AB1054" s="213"/>
      <c r="AC1054" s="213"/>
      <c r="AD1054" s="213"/>
      <c r="AE1054" s="213"/>
      <c r="AF1054" s="213"/>
      <c r="AG1054" s="213" t="s">
        <v>194</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39">
        <v>880</v>
      </c>
      <c r="B1055" s="240" t="s">
        <v>2307</v>
      </c>
      <c r="C1055" s="252" t="s">
        <v>2308</v>
      </c>
      <c r="D1055" s="241" t="s">
        <v>625</v>
      </c>
      <c r="E1055" s="242">
        <v>1</v>
      </c>
      <c r="F1055" s="243"/>
      <c r="G1055" s="244">
        <f>ROUND(E1055*F1055,2)</f>
        <v>0</v>
      </c>
      <c r="H1055" s="243"/>
      <c r="I1055" s="244">
        <f>ROUND(E1055*H1055,2)</f>
        <v>0</v>
      </c>
      <c r="J1055" s="243"/>
      <c r="K1055" s="244">
        <f>ROUND(E1055*J1055,2)</f>
        <v>0</v>
      </c>
      <c r="L1055" s="244">
        <v>21</v>
      </c>
      <c r="M1055" s="244">
        <f>G1055*(1+L1055/100)</f>
        <v>0</v>
      </c>
      <c r="N1055" s="244">
        <v>0</v>
      </c>
      <c r="O1055" s="244">
        <f>ROUND(E1055*N1055,2)</f>
        <v>0</v>
      </c>
      <c r="P1055" s="244">
        <v>0</v>
      </c>
      <c r="Q1055" s="244">
        <f>ROUND(E1055*P1055,2)</f>
        <v>0</v>
      </c>
      <c r="R1055" s="244"/>
      <c r="S1055" s="244" t="s">
        <v>400</v>
      </c>
      <c r="T1055" s="245" t="s">
        <v>401</v>
      </c>
      <c r="U1055" s="222">
        <v>0</v>
      </c>
      <c r="V1055" s="222">
        <f>ROUND(E1055*U1055,2)</f>
        <v>0</v>
      </c>
      <c r="W1055" s="222"/>
      <c r="X1055" s="222" t="s">
        <v>193</v>
      </c>
      <c r="Y1055" s="213"/>
      <c r="Z1055" s="213"/>
      <c r="AA1055" s="213"/>
      <c r="AB1055" s="213"/>
      <c r="AC1055" s="213"/>
      <c r="AD1055" s="213"/>
      <c r="AE1055" s="213"/>
      <c r="AF1055" s="213"/>
      <c r="AG1055" s="213" t="s">
        <v>194</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39">
        <v>881</v>
      </c>
      <c r="B1056" s="240" t="s">
        <v>2309</v>
      </c>
      <c r="C1056" s="252" t="s">
        <v>2310</v>
      </c>
      <c r="D1056" s="241" t="s">
        <v>625</v>
      </c>
      <c r="E1056" s="242">
        <v>1</v>
      </c>
      <c r="F1056" s="243"/>
      <c r="G1056" s="244">
        <f>ROUND(E1056*F1056,2)</f>
        <v>0</v>
      </c>
      <c r="H1056" s="243"/>
      <c r="I1056" s="244">
        <f>ROUND(E1056*H1056,2)</f>
        <v>0</v>
      </c>
      <c r="J1056" s="243"/>
      <c r="K1056" s="244">
        <f>ROUND(E1056*J1056,2)</f>
        <v>0</v>
      </c>
      <c r="L1056" s="244">
        <v>21</v>
      </c>
      <c r="M1056" s="244">
        <f>G1056*(1+L1056/100)</f>
        <v>0</v>
      </c>
      <c r="N1056" s="244">
        <v>0</v>
      </c>
      <c r="O1056" s="244">
        <f>ROUND(E1056*N1056,2)</f>
        <v>0</v>
      </c>
      <c r="P1056" s="244">
        <v>0</v>
      </c>
      <c r="Q1056" s="244">
        <f>ROUND(E1056*P1056,2)</f>
        <v>0</v>
      </c>
      <c r="R1056" s="244"/>
      <c r="S1056" s="244" t="s">
        <v>400</v>
      </c>
      <c r="T1056" s="245" t="s">
        <v>401</v>
      </c>
      <c r="U1056" s="222">
        <v>0</v>
      </c>
      <c r="V1056" s="222">
        <f>ROUND(E1056*U1056,2)</f>
        <v>0</v>
      </c>
      <c r="W1056" s="222"/>
      <c r="X1056" s="222" t="s">
        <v>193</v>
      </c>
      <c r="Y1056" s="213"/>
      <c r="Z1056" s="213"/>
      <c r="AA1056" s="213"/>
      <c r="AB1056" s="213"/>
      <c r="AC1056" s="213"/>
      <c r="AD1056" s="213"/>
      <c r="AE1056" s="213"/>
      <c r="AF1056" s="213"/>
      <c r="AG1056" s="213" t="s">
        <v>194</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1">
      <c r="A1057" s="239">
        <v>882</v>
      </c>
      <c r="B1057" s="240" t="s">
        <v>2311</v>
      </c>
      <c r="C1057" s="252" t="s">
        <v>2312</v>
      </c>
      <c r="D1057" s="241" t="s">
        <v>300</v>
      </c>
      <c r="E1057" s="242">
        <v>28</v>
      </c>
      <c r="F1057" s="243"/>
      <c r="G1057" s="244">
        <f>ROUND(E1057*F1057,2)</f>
        <v>0</v>
      </c>
      <c r="H1057" s="243"/>
      <c r="I1057" s="244">
        <f>ROUND(E1057*H1057,2)</f>
        <v>0</v>
      </c>
      <c r="J1057" s="243"/>
      <c r="K1057" s="244">
        <f>ROUND(E1057*J1057,2)</f>
        <v>0</v>
      </c>
      <c r="L1057" s="244">
        <v>21</v>
      </c>
      <c r="M1057" s="244">
        <f>G1057*(1+L1057/100)</f>
        <v>0</v>
      </c>
      <c r="N1057" s="244">
        <v>0</v>
      </c>
      <c r="O1057" s="244">
        <f>ROUND(E1057*N1057,2)</f>
        <v>0</v>
      </c>
      <c r="P1057" s="244">
        <v>0</v>
      </c>
      <c r="Q1057" s="244">
        <f>ROUND(E1057*P1057,2)</f>
        <v>0</v>
      </c>
      <c r="R1057" s="244"/>
      <c r="S1057" s="244" t="s">
        <v>400</v>
      </c>
      <c r="T1057" s="245" t="s">
        <v>401</v>
      </c>
      <c r="U1057" s="222">
        <v>0</v>
      </c>
      <c r="V1057" s="222">
        <f>ROUND(E1057*U1057,2)</f>
        <v>0</v>
      </c>
      <c r="W1057" s="222"/>
      <c r="X1057" s="222" t="s">
        <v>193</v>
      </c>
      <c r="Y1057" s="213"/>
      <c r="Z1057" s="213"/>
      <c r="AA1057" s="213"/>
      <c r="AB1057" s="213"/>
      <c r="AC1057" s="213"/>
      <c r="AD1057" s="213"/>
      <c r="AE1057" s="213"/>
      <c r="AF1057" s="213"/>
      <c r="AG1057" s="213" t="s">
        <v>194</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1">
      <c r="A1058" s="239">
        <v>883</v>
      </c>
      <c r="B1058" s="240" t="s">
        <v>2313</v>
      </c>
      <c r="C1058" s="252" t="s">
        <v>2314</v>
      </c>
      <c r="D1058" s="241" t="s">
        <v>364</v>
      </c>
      <c r="E1058" s="242">
        <v>48</v>
      </c>
      <c r="F1058" s="243"/>
      <c r="G1058" s="244">
        <f>ROUND(E1058*F1058,2)</f>
        <v>0</v>
      </c>
      <c r="H1058" s="243"/>
      <c r="I1058" s="244">
        <f>ROUND(E1058*H1058,2)</f>
        <v>0</v>
      </c>
      <c r="J1058" s="243"/>
      <c r="K1058" s="244">
        <f>ROUND(E1058*J1058,2)</f>
        <v>0</v>
      </c>
      <c r="L1058" s="244">
        <v>21</v>
      </c>
      <c r="M1058" s="244">
        <f>G1058*(1+L1058/100)</f>
        <v>0</v>
      </c>
      <c r="N1058" s="244">
        <v>2.2499999999999998E-3</v>
      </c>
      <c r="O1058" s="244">
        <f>ROUND(E1058*N1058,2)</f>
        <v>0.11</v>
      </c>
      <c r="P1058" s="244">
        <v>0</v>
      </c>
      <c r="Q1058" s="244">
        <f>ROUND(E1058*P1058,2)</f>
        <v>0</v>
      </c>
      <c r="R1058" s="244" t="s">
        <v>340</v>
      </c>
      <c r="S1058" s="244" t="s">
        <v>191</v>
      </c>
      <c r="T1058" s="245" t="s">
        <v>192</v>
      </c>
      <c r="U1058" s="222">
        <v>0</v>
      </c>
      <c r="V1058" s="222">
        <f>ROUND(E1058*U1058,2)</f>
        <v>0</v>
      </c>
      <c r="W1058" s="222"/>
      <c r="X1058" s="222" t="s">
        <v>341</v>
      </c>
      <c r="Y1058" s="213"/>
      <c r="Z1058" s="213"/>
      <c r="AA1058" s="213"/>
      <c r="AB1058" s="213"/>
      <c r="AC1058" s="213"/>
      <c r="AD1058" s="213"/>
      <c r="AE1058" s="213"/>
      <c r="AF1058" s="213"/>
      <c r="AG1058" s="213" t="s">
        <v>342</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ht="22.5" outlineLevel="1">
      <c r="A1059" s="239">
        <v>884</v>
      </c>
      <c r="B1059" s="240" t="s">
        <v>2315</v>
      </c>
      <c r="C1059" s="252" t="s">
        <v>2316</v>
      </c>
      <c r="D1059" s="241" t="s">
        <v>364</v>
      </c>
      <c r="E1059" s="242">
        <v>20</v>
      </c>
      <c r="F1059" s="243"/>
      <c r="G1059" s="244">
        <f>ROUND(E1059*F1059,2)</f>
        <v>0</v>
      </c>
      <c r="H1059" s="243"/>
      <c r="I1059" s="244">
        <f>ROUND(E1059*H1059,2)</f>
        <v>0</v>
      </c>
      <c r="J1059" s="243"/>
      <c r="K1059" s="244">
        <f>ROUND(E1059*J1059,2)</f>
        <v>0</v>
      </c>
      <c r="L1059" s="244">
        <v>21</v>
      </c>
      <c r="M1059" s="244">
        <f>G1059*(1+L1059/100)</f>
        <v>0</v>
      </c>
      <c r="N1059" s="244">
        <v>6.9999999999999994E-5</v>
      </c>
      <c r="O1059" s="244">
        <f>ROUND(E1059*N1059,2)</f>
        <v>0</v>
      </c>
      <c r="P1059" s="244">
        <v>0</v>
      </c>
      <c r="Q1059" s="244">
        <f>ROUND(E1059*P1059,2)</f>
        <v>0</v>
      </c>
      <c r="R1059" s="244" t="s">
        <v>340</v>
      </c>
      <c r="S1059" s="244" t="s">
        <v>191</v>
      </c>
      <c r="T1059" s="245" t="s">
        <v>192</v>
      </c>
      <c r="U1059" s="222">
        <v>0</v>
      </c>
      <c r="V1059" s="222">
        <f>ROUND(E1059*U1059,2)</f>
        <v>0</v>
      </c>
      <c r="W1059" s="222"/>
      <c r="X1059" s="222" t="s">
        <v>341</v>
      </c>
      <c r="Y1059" s="213"/>
      <c r="Z1059" s="213"/>
      <c r="AA1059" s="213"/>
      <c r="AB1059" s="213"/>
      <c r="AC1059" s="213"/>
      <c r="AD1059" s="213"/>
      <c r="AE1059" s="213"/>
      <c r="AF1059" s="213"/>
      <c r="AG1059" s="213" t="s">
        <v>342</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c r="A1060" s="239">
        <v>885</v>
      </c>
      <c r="B1060" s="240" t="s">
        <v>2317</v>
      </c>
      <c r="C1060" s="252" t="s">
        <v>2318</v>
      </c>
      <c r="D1060" s="241" t="s">
        <v>300</v>
      </c>
      <c r="E1060" s="242">
        <v>2</v>
      </c>
      <c r="F1060" s="243"/>
      <c r="G1060" s="244">
        <f>ROUND(E1060*F1060,2)</f>
        <v>0</v>
      </c>
      <c r="H1060" s="243"/>
      <c r="I1060" s="244">
        <f>ROUND(E1060*H1060,2)</f>
        <v>0</v>
      </c>
      <c r="J1060" s="243"/>
      <c r="K1060" s="244">
        <f>ROUND(E1060*J1060,2)</f>
        <v>0</v>
      </c>
      <c r="L1060" s="244">
        <v>21</v>
      </c>
      <c r="M1060" s="244">
        <f>G1060*(1+L1060/100)</f>
        <v>0</v>
      </c>
      <c r="N1060" s="244">
        <v>2.7999999999999998E-4</v>
      </c>
      <c r="O1060" s="244">
        <f>ROUND(E1060*N1060,2)</f>
        <v>0</v>
      </c>
      <c r="P1060" s="244">
        <v>0</v>
      </c>
      <c r="Q1060" s="244">
        <f>ROUND(E1060*P1060,2)</f>
        <v>0</v>
      </c>
      <c r="R1060" s="244"/>
      <c r="S1060" s="244" t="s">
        <v>400</v>
      </c>
      <c r="T1060" s="245" t="s">
        <v>401</v>
      </c>
      <c r="U1060" s="222">
        <v>0</v>
      </c>
      <c r="V1060" s="222">
        <f>ROUND(E1060*U1060,2)</f>
        <v>0</v>
      </c>
      <c r="W1060" s="222"/>
      <c r="X1060" s="222" t="s">
        <v>341</v>
      </c>
      <c r="Y1060" s="213"/>
      <c r="Z1060" s="213"/>
      <c r="AA1060" s="213"/>
      <c r="AB1060" s="213"/>
      <c r="AC1060" s="213"/>
      <c r="AD1060" s="213"/>
      <c r="AE1060" s="213"/>
      <c r="AF1060" s="213"/>
      <c r="AG1060" s="213" t="s">
        <v>342</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1">
      <c r="A1061" s="239">
        <v>886</v>
      </c>
      <c r="B1061" s="240" t="s">
        <v>2319</v>
      </c>
      <c r="C1061" s="252" t="s">
        <v>2320</v>
      </c>
      <c r="D1061" s="241" t="s">
        <v>300</v>
      </c>
      <c r="E1061" s="242">
        <v>12</v>
      </c>
      <c r="F1061" s="243"/>
      <c r="G1061" s="244">
        <f>ROUND(E1061*F1061,2)</f>
        <v>0</v>
      </c>
      <c r="H1061" s="243"/>
      <c r="I1061" s="244">
        <f>ROUND(E1061*H1061,2)</f>
        <v>0</v>
      </c>
      <c r="J1061" s="243"/>
      <c r="K1061" s="244">
        <f>ROUND(E1061*J1061,2)</f>
        <v>0</v>
      </c>
      <c r="L1061" s="244">
        <v>21</v>
      </c>
      <c r="M1061" s="244">
        <f>G1061*(1+L1061/100)</f>
        <v>0</v>
      </c>
      <c r="N1061" s="244">
        <v>3.8999999999999999E-4</v>
      </c>
      <c r="O1061" s="244">
        <f>ROUND(E1061*N1061,2)</f>
        <v>0</v>
      </c>
      <c r="P1061" s="244">
        <v>0</v>
      </c>
      <c r="Q1061" s="244">
        <f>ROUND(E1061*P1061,2)</f>
        <v>0</v>
      </c>
      <c r="R1061" s="244" t="s">
        <v>340</v>
      </c>
      <c r="S1061" s="244" t="s">
        <v>191</v>
      </c>
      <c r="T1061" s="245" t="s">
        <v>192</v>
      </c>
      <c r="U1061" s="222">
        <v>0</v>
      </c>
      <c r="V1061" s="222">
        <f>ROUND(E1061*U1061,2)</f>
        <v>0</v>
      </c>
      <c r="W1061" s="222"/>
      <c r="X1061" s="222" t="s">
        <v>341</v>
      </c>
      <c r="Y1061" s="213"/>
      <c r="Z1061" s="213"/>
      <c r="AA1061" s="213"/>
      <c r="AB1061" s="213"/>
      <c r="AC1061" s="213"/>
      <c r="AD1061" s="213"/>
      <c r="AE1061" s="213"/>
      <c r="AF1061" s="213"/>
      <c r="AG1061" s="213" t="s">
        <v>342</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c r="A1062" s="224" t="s">
        <v>185</v>
      </c>
      <c r="B1062" s="225" t="s">
        <v>151</v>
      </c>
      <c r="C1062" s="249" t="s">
        <v>152</v>
      </c>
      <c r="D1062" s="226"/>
      <c r="E1062" s="227"/>
      <c r="F1062" s="228"/>
      <c r="G1062" s="228">
        <f>SUMIF(AG1063:AG1157,"&lt;&gt;NOR",G1063:G1157)</f>
        <v>0</v>
      </c>
      <c r="H1062" s="228"/>
      <c r="I1062" s="228">
        <f>SUM(I1063:I1157)</f>
        <v>0</v>
      </c>
      <c r="J1062" s="228"/>
      <c r="K1062" s="228">
        <f>SUM(K1063:K1157)</f>
        <v>0</v>
      </c>
      <c r="L1062" s="228"/>
      <c r="M1062" s="228">
        <f>SUM(M1063:M1157)</f>
        <v>0</v>
      </c>
      <c r="N1062" s="228"/>
      <c r="O1062" s="228">
        <f>SUM(O1063:O1157)</f>
        <v>0.13</v>
      </c>
      <c r="P1062" s="228"/>
      <c r="Q1062" s="228">
        <f>SUM(Q1063:Q1157)</f>
        <v>0</v>
      </c>
      <c r="R1062" s="228"/>
      <c r="S1062" s="228"/>
      <c r="T1062" s="229"/>
      <c r="U1062" s="223"/>
      <c r="V1062" s="223">
        <f>SUM(V1063:V1157)</f>
        <v>84.31</v>
      </c>
      <c r="W1062" s="223"/>
      <c r="X1062" s="223"/>
      <c r="AG1062" t="s">
        <v>186</v>
      </c>
    </row>
    <row r="1063" spans="1:60" outlineLevel="1">
      <c r="A1063" s="239">
        <v>887</v>
      </c>
      <c r="B1063" s="240" t="s">
        <v>2092</v>
      </c>
      <c r="C1063" s="252" t="s">
        <v>2093</v>
      </c>
      <c r="D1063" s="241" t="s">
        <v>300</v>
      </c>
      <c r="E1063" s="242">
        <v>11</v>
      </c>
      <c r="F1063" s="243"/>
      <c r="G1063" s="244">
        <f>ROUND(E1063*F1063,2)</f>
        <v>0</v>
      </c>
      <c r="H1063" s="243"/>
      <c r="I1063" s="244">
        <f>ROUND(E1063*H1063,2)</f>
        <v>0</v>
      </c>
      <c r="J1063" s="243"/>
      <c r="K1063" s="244">
        <f>ROUND(E1063*J1063,2)</f>
        <v>0</v>
      </c>
      <c r="L1063" s="244">
        <v>21</v>
      </c>
      <c r="M1063" s="244">
        <f>G1063*(1+L1063/100)</f>
        <v>0</v>
      </c>
      <c r="N1063" s="244">
        <v>2.9399999999999999E-3</v>
      </c>
      <c r="O1063" s="244">
        <f>ROUND(E1063*N1063,2)</f>
        <v>0.03</v>
      </c>
      <c r="P1063" s="244">
        <v>0</v>
      </c>
      <c r="Q1063" s="244">
        <f>ROUND(E1063*P1063,2)</f>
        <v>0</v>
      </c>
      <c r="R1063" s="244" t="s">
        <v>581</v>
      </c>
      <c r="S1063" s="244" t="s">
        <v>191</v>
      </c>
      <c r="T1063" s="245" t="s">
        <v>192</v>
      </c>
      <c r="U1063" s="222">
        <v>1.6950000000000001</v>
      </c>
      <c r="V1063" s="222">
        <f>ROUND(E1063*U1063,2)</f>
        <v>18.649999999999999</v>
      </c>
      <c r="W1063" s="222"/>
      <c r="X1063" s="222" t="s">
        <v>193</v>
      </c>
      <c r="Y1063" s="213"/>
      <c r="Z1063" s="213"/>
      <c r="AA1063" s="213"/>
      <c r="AB1063" s="213"/>
      <c r="AC1063" s="213"/>
      <c r="AD1063" s="213"/>
      <c r="AE1063" s="213"/>
      <c r="AF1063" s="213"/>
      <c r="AG1063" s="213" t="s">
        <v>2321</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22.5" outlineLevel="1">
      <c r="A1064" s="239">
        <v>888</v>
      </c>
      <c r="B1064" s="240" t="s">
        <v>2322</v>
      </c>
      <c r="C1064" s="252" t="s">
        <v>2323</v>
      </c>
      <c r="D1064" s="241" t="s">
        <v>364</v>
      </c>
      <c r="E1064" s="242">
        <v>412</v>
      </c>
      <c r="F1064" s="243"/>
      <c r="G1064" s="244">
        <f>ROUND(E1064*F1064,2)</f>
        <v>0</v>
      </c>
      <c r="H1064" s="243"/>
      <c r="I1064" s="244">
        <f>ROUND(E1064*H1064,2)</f>
        <v>0</v>
      </c>
      <c r="J1064" s="243"/>
      <c r="K1064" s="244">
        <f>ROUND(E1064*J1064,2)</f>
        <v>0</v>
      </c>
      <c r="L1064" s="244">
        <v>21</v>
      </c>
      <c r="M1064" s="244">
        <f>G1064*(1+L1064/100)</f>
        <v>0</v>
      </c>
      <c r="N1064" s="244">
        <v>1.1E-4</v>
      </c>
      <c r="O1064" s="244">
        <f>ROUND(E1064*N1064,2)</f>
        <v>0.05</v>
      </c>
      <c r="P1064" s="244">
        <v>0</v>
      </c>
      <c r="Q1064" s="244">
        <f>ROUND(E1064*P1064,2)</f>
        <v>0</v>
      </c>
      <c r="R1064" s="244" t="s">
        <v>149</v>
      </c>
      <c r="S1064" s="244" t="s">
        <v>865</v>
      </c>
      <c r="T1064" s="245" t="s">
        <v>865</v>
      </c>
      <c r="U1064" s="222">
        <v>8.6499999999999994E-2</v>
      </c>
      <c r="V1064" s="222">
        <f>ROUND(E1064*U1064,2)</f>
        <v>35.64</v>
      </c>
      <c r="W1064" s="222"/>
      <c r="X1064" s="222" t="s">
        <v>193</v>
      </c>
      <c r="Y1064" s="213"/>
      <c r="Z1064" s="213"/>
      <c r="AA1064" s="213"/>
      <c r="AB1064" s="213"/>
      <c r="AC1064" s="213"/>
      <c r="AD1064" s="213"/>
      <c r="AE1064" s="213"/>
      <c r="AF1064" s="213"/>
      <c r="AG1064" s="213" t="s">
        <v>2324</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ht="22.5" outlineLevel="1">
      <c r="A1065" s="239">
        <v>889</v>
      </c>
      <c r="B1065" s="240" t="s">
        <v>2325</v>
      </c>
      <c r="C1065" s="252" t="s">
        <v>2326</v>
      </c>
      <c r="D1065" s="241" t="s">
        <v>364</v>
      </c>
      <c r="E1065" s="242">
        <v>370</v>
      </c>
      <c r="F1065" s="243"/>
      <c r="G1065" s="244">
        <f>ROUND(E1065*F1065,2)</f>
        <v>0</v>
      </c>
      <c r="H1065" s="243"/>
      <c r="I1065" s="244">
        <f>ROUND(E1065*H1065,2)</f>
        <v>0</v>
      </c>
      <c r="J1065" s="243"/>
      <c r="K1065" s="244">
        <f>ROUND(E1065*J1065,2)</f>
        <v>0</v>
      </c>
      <c r="L1065" s="244">
        <v>21</v>
      </c>
      <c r="M1065" s="244">
        <f>G1065*(1+L1065/100)</f>
        <v>0</v>
      </c>
      <c r="N1065" s="244">
        <v>8.0000000000000007E-5</v>
      </c>
      <c r="O1065" s="244">
        <f>ROUND(E1065*N1065,2)</f>
        <v>0.03</v>
      </c>
      <c r="P1065" s="244">
        <v>0</v>
      </c>
      <c r="Q1065" s="244">
        <f>ROUND(E1065*P1065,2)</f>
        <v>0</v>
      </c>
      <c r="R1065" s="244" t="s">
        <v>149</v>
      </c>
      <c r="S1065" s="244" t="s">
        <v>191</v>
      </c>
      <c r="T1065" s="245" t="s">
        <v>192</v>
      </c>
      <c r="U1065" s="222">
        <v>7.1669999999999998E-2</v>
      </c>
      <c r="V1065" s="222">
        <f>ROUND(E1065*U1065,2)</f>
        <v>26.52</v>
      </c>
      <c r="W1065" s="222"/>
      <c r="X1065" s="222" t="s">
        <v>193</v>
      </c>
      <c r="Y1065" s="213"/>
      <c r="Z1065" s="213"/>
      <c r="AA1065" s="213"/>
      <c r="AB1065" s="213"/>
      <c r="AC1065" s="213"/>
      <c r="AD1065" s="213"/>
      <c r="AE1065" s="213"/>
      <c r="AF1065" s="213"/>
      <c r="AG1065" s="213" t="s">
        <v>2324</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c r="A1066" s="239">
        <v>890</v>
      </c>
      <c r="B1066" s="240" t="s">
        <v>2140</v>
      </c>
      <c r="C1066" s="252" t="s">
        <v>2141</v>
      </c>
      <c r="D1066" s="241" t="s">
        <v>364</v>
      </c>
      <c r="E1066" s="242">
        <v>50</v>
      </c>
      <c r="F1066" s="243"/>
      <c r="G1066" s="244">
        <f>ROUND(E1066*F1066,2)</f>
        <v>0</v>
      </c>
      <c r="H1066" s="243"/>
      <c r="I1066" s="244">
        <f>ROUND(E1066*H1066,2)</f>
        <v>0</v>
      </c>
      <c r="J1066" s="243"/>
      <c r="K1066" s="244">
        <f>ROUND(E1066*J1066,2)</f>
        <v>0</v>
      </c>
      <c r="L1066" s="244">
        <v>21</v>
      </c>
      <c r="M1066" s="244">
        <f>G1066*(1+L1066/100)</f>
        <v>0</v>
      </c>
      <c r="N1066" s="244">
        <v>1.6000000000000001E-4</v>
      </c>
      <c r="O1066" s="244">
        <f>ROUND(E1066*N1066,2)</f>
        <v>0.01</v>
      </c>
      <c r="P1066" s="244">
        <v>0</v>
      </c>
      <c r="Q1066" s="244">
        <f>ROUND(E1066*P1066,2)</f>
        <v>0</v>
      </c>
      <c r="R1066" s="244"/>
      <c r="S1066" s="244" t="s">
        <v>191</v>
      </c>
      <c r="T1066" s="245" t="s">
        <v>192</v>
      </c>
      <c r="U1066" s="222">
        <v>7.0000000000000007E-2</v>
      </c>
      <c r="V1066" s="222">
        <f>ROUND(E1066*U1066,2)</f>
        <v>3.5</v>
      </c>
      <c r="W1066" s="222"/>
      <c r="X1066" s="222" t="s">
        <v>193</v>
      </c>
      <c r="Y1066" s="213"/>
      <c r="Z1066" s="213"/>
      <c r="AA1066" s="213"/>
      <c r="AB1066" s="213"/>
      <c r="AC1066" s="213"/>
      <c r="AD1066" s="213"/>
      <c r="AE1066" s="213"/>
      <c r="AF1066" s="213"/>
      <c r="AG1066" s="213" t="s">
        <v>2324</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1">
      <c r="A1067" s="239">
        <v>891</v>
      </c>
      <c r="B1067" s="240" t="s">
        <v>2327</v>
      </c>
      <c r="C1067" s="252" t="s">
        <v>2328</v>
      </c>
      <c r="D1067" s="241" t="s">
        <v>364</v>
      </c>
      <c r="E1067" s="242">
        <v>693</v>
      </c>
      <c r="F1067" s="243"/>
      <c r="G1067" s="244">
        <f>ROUND(E1067*F1067,2)</f>
        <v>0</v>
      </c>
      <c r="H1067" s="243"/>
      <c r="I1067" s="244">
        <f>ROUND(E1067*H1067,2)</f>
        <v>0</v>
      </c>
      <c r="J1067" s="243"/>
      <c r="K1067" s="244">
        <f>ROUND(E1067*J1067,2)</f>
        <v>0</v>
      </c>
      <c r="L1067" s="244">
        <v>21</v>
      </c>
      <c r="M1067" s="244">
        <f>G1067*(1+L1067/100)</f>
        <v>0</v>
      </c>
      <c r="N1067" s="244">
        <v>0</v>
      </c>
      <c r="O1067" s="244">
        <f>ROUND(E1067*N1067,2)</f>
        <v>0</v>
      </c>
      <c r="P1067" s="244">
        <v>0</v>
      </c>
      <c r="Q1067" s="244">
        <f>ROUND(E1067*P1067,2)</f>
        <v>0</v>
      </c>
      <c r="R1067" s="244"/>
      <c r="S1067" s="244" t="s">
        <v>400</v>
      </c>
      <c r="T1067" s="245" t="s">
        <v>401</v>
      </c>
      <c r="U1067" s="222">
        <v>0</v>
      </c>
      <c r="V1067" s="222">
        <f>ROUND(E1067*U1067,2)</f>
        <v>0</v>
      </c>
      <c r="W1067" s="222"/>
      <c r="X1067" s="222" t="s">
        <v>193</v>
      </c>
      <c r="Y1067" s="213"/>
      <c r="Z1067" s="213"/>
      <c r="AA1067" s="213"/>
      <c r="AB1067" s="213"/>
      <c r="AC1067" s="213"/>
      <c r="AD1067" s="213"/>
      <c r="AE1067" s="213"/>
      <c r="AF1067" s="213"/>
      <c r="AG1067" s="213" t="s">
        <v>1929</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1">
      <c r="A1068" s="239">
        <v>892</v>
      </c>
      <c r="B1068" s="240" t="s">
        <v>2329</v>
      </c>
      <c r="C1068" s="252" t="s">
        <v>2330</v>
      </c>
      <c r="D1068" s="241" t="s">
        <v>364</v>
      </c>
      <c r="E1068" s="242">
        <v>526</v>
      </c>
      <c r="F1068" s="243"/>
      <c r="G1068" s="244">
        <f>ROUND(E1068*F1068,2)</f>
        <v>0</v>
      </c>
      <c r="H1068" s="243"/>
      <c r="I1068" s="244">
        <f>ROUND(E1068*H1068,2)</f>
        <v>0</v>
      </c>
      <c r="J1068" s="243"/>
      <c r="K1068" s="244">
        <f>ROUND(E1068*J1068,2)</f>
        <v>0</v>
      </c>
      <c r="L1068" s="244">
        <v>21</v>
      </c>
      <c r="M1068" s="244">
        <f>G1068*(1+L1068/100)</f>
        <v>0</v>
      </c>
      <c r="N1068" s="244">
        <v>0</v>
      </c>
      <c r="O1068" s="244">
        <f>ROUND(E1068*N1068,2)</f>
        <v>0</v>
      </c>
      <c r="P1068" s="244">
        <v>0</v>
      </c>
      <c r="Q1068" s="244">
        <f>ROUND(E1068*P1068,2)</f>
        <v>0</v>
      </c>
      <c r="R1068" s="244"/>
      <c r="S1068" s="244" t="s">
        <v>400</v>
      </c>
      <c r="T1068" s="245" t="s">
        <v>401</v>
      </c>
      <c r="U1068" s="222">
        <v>0</v>
      </c>
      <c r="V1068" s="222">
        <f>ROUND(E1068*U1068,2)</f>
        <v>0</v>
      </c>
      <c r="W1068" s="222"/>
      <c r="X1068" s="222" t="s">
        <v>193</v>
      </c>
      <c r="Y1068" s="213"/>
      <c r="Z1068" s="213"/>
      <c r="AA1068" s="213"/>
      <c r="AB1068" s="213"/>
      <c r="AC1068" s="213"/>
      <c r="AD1068" s="213"/>
      <c r="AE1068" s="213"/>
      <c r="AF1068" s="213"/>
      <c r="AG1068" s="213" t="s">
        <v>1929</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1">
      <c r="A1069" s="239">
        <v>893</v>
      </c>
      <c r="B1069" s="240" t="s">
        <v>2331</v>
      </c>
      <c r="C1069" s="252" t="s">
        <v>2332</v>
      </c>
      <c r="D1069" s="241" t="s">
        <v>364</v>
      </c>
      <c r="E1069" s="242">
        <v>331</v>
      </c>
      <c r="F1069" s="243"/>
      <c r="G1069" s="244">
        <f>ROUND(E1069*F1069,2)</f>
        <v>0</v>
      </c>
      <c r="H1069" s="243"/>
      <c r="I1069" s="244">
        <f>ROUND(E1069*H1069,2)</f>
        <v>0</v>
      </c>
      <c r="J1069" s="243"/>
      <c r="K1069" s="244">
        <f>ROUND(E1069*J1069,2)</f>
        <v>0</v>
      </c>
      <c r="L1069" s="244">
        <v>21</v>
      </c>
      <c r="M1069" s="244">
        <f>G1069*(1+L1069/100)</f>
        <v>0</v>
      </c>
      <c r="N1069" s="244">
        <v>0</v>
      </c>
      <c r="O1069" s="244">
        <f>ROUND(E1069*N1069,2)</f>
        <v>0</v>
      </c>
      <c r="P1069" s="244">
        <v>0</v>
      </c>
      <c r="Q1069" s="244">
        <f>ROUND(E1069*P1069,2)</f>
        <v>0</v>
      </c>
      <c r="R1069" s="244"/>
      <c r="S1069" s="244" t="s">
        <v>400</v>
      </c>
      <c r="T1069" s="245" t="s">
        <v>401</v>
      </c>
      <c r="U1069" s="222">
        <v>0</v>
      </c>
      <c r="V1069" s="222">
        <f>ROUND(E1069*U1069,2)</f>
        <v>0</v>
      </c>
      <c r="W1069" s="222"/>
      <c r="X1069" s="222" t="s">
        <v>193</v>
      </c>
      <c r="Y1069" s="213"/>
      <c r="Z1069" s="213"/>
      <c r="AA1069" s="213"/>
      <c r="AB1069" s="213"/>
      <c r="AC1069" s="213"/>
      <c r="AD1069" s="213"/>
      <c r="AE1069" s="213"/>
      <c r="AF1069" s="213"/>
      <c r="AG1069" s="213" t="s">
        <v>1929</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39">
        <v>894</v>
      </c>
      <c r="B1070" s="240" t="s">
        <v>2333</v>
      </c>
      <c r="C1070" s="252" t="s">
        <v>2334</v>
      </c>
      <c r="D1070" s="241" t="s">
        <v>364</v>
      </c>
      <c r="E1070" s="242">
        <v>95</v>
      </c>
      <c r="F1070" s="243"/>
      <c r="G1070" s="244">
        <f>ROUND(E1070*F1070,2)</f>
        <v>0</v>
      </c>
      <c r="H1070" s="243"/>
      <c r="I1070" s="244">
        <f>ROUND(E1070*H1070,2)</f>
        <v>0</v>
      </c>
      <c r="J1070" s="243"/>
      <c r="K1070" s="244">
        <f>ROUND(E1070*J1070,2)</f>
        <v>0</v>
      </c>
      <c r="L1070" s="244">
        <v>21</v>
      </c>
      <c r="M1070" s="244">
        <f>G1070*(1+L1070/100)</f>
        <v>0</v>
      </c>
      <c r="N1070" s="244">
        <v>0</v>
      </c>
      <c r="O1070" s="244">
        <f>ROUND(E1070*N1070,2)</f>
        <v>0</v>
      </c>
      <c r="P1070" s="244">
        <v>0</v>
      </c>
      <c r="Q1070" s="244">
        <f>ROUND(E1070*P1070,2)</f>
        <v>0</v>
      </c>
      <c r="R1070" s="244"/>
      <c r="S1070" s="244" t="s">
        <v>400</v>
      </c>
      <c r="T1070" s="245" t="s">
        <v>401</v>
      </c>
      <c r="U1070" s="222">
        <v>0</v>
      </c>
      <c r="V1070" s="222">
        <f>ROUND(E1070*U1070,2)</f>
        <v>0</v>
      </c>
      <c r="W1070" s="222"/>
      <c r="X1070" s="222" t="s">
        <v>193</v>
      </c>
      <c r="Y1070" s="213"/>
      <c r="Z1070" s="213"/>
      <c r="AA1070" s="213"/>
      <c r="AB1070" s="213"/>
      <c r="AC1070" s="213"/>
      <c r="AD1070" s="213"/>
      <c r="AE1070" s="213"/>
      <c r="AF1070" s="213"/>
      <c r="AG1070" s="213" t="s">
        <v>1929</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39">
        <v>895</v>
      </c>
      <c r="B1071" s="240" t="s">
        <v>2335</v>
      </c>
      <c r="C1071" s="252" t="s">
        <v>2336</v>
      </c>
      <c r="D1071" s="241" t="s">
        <v>364</v>
      </c>
      <c r="E1071" s="242">
        <v>10</v>
      </c>
      <c r="F1071" s="243"/>
      <c r="G1071" s="244">
        <f>ROUND(E1071*F1071,2)</f>
        <v>0</v>
      </c>
      <c r="H1071" s="243"/>
      <c r="I1071" s="244">
        <f>ROUND(E1071*H1071,2)</f>
        <v>0</v>
      </c>
      <c r="J1071" s="243"/>
      <c r="K1071" s="244">
        <f>ROUND(E1071*J1071,2)</f>
        <v>0</v>
      </c>
      <c r="L1071" s="244">
        <v>21</v>
      </c>
      <c r="M1071" s="244">
        <f>G1071*(1+L1071/100)</f>
        <v>0</v>
      </c>
      <c r="N1071" s="244">
        <v>0</v>
      </c>
      <c r="O1071" s="244">
        <f>ROUND(E1071*N1071,2)</f>
        <v>0</v>
      </c>
      <c r="P1071" s="244">
        <v>0</v>
      </c>
      <c r="Q1071" s="244">
        <f>ROUND(E1071*P1071,2)</f>
        <v>0</v>
      </c>
      <c r="R1071" s="244"/>
      <c r="S1071" s="244" t="s">
        <v>400</v>
      </c>
      <c r="T1071" s="245" t="s">
        <v>401</v>
      </c>
      <c r="U1071" s="222">
        <v>0</v>
      </c>
      <c r="V1071" s="222">
        <f>ROUND(E1071*U1071,2)</f>
        <v>0</v>
      </c>
      <c r="W1071" s="222"/>
      <c r="X1071" s="222" t="s">
        <v>193</v>
      </c>
      <c r="Y1071" s="213"/>
      <c r="Z1071" s="213"/>
      <c r="AA1071" s="213"/>
      <c r="AB1071" s="213"/>
      <c r="AC1071" s="213"/>
      <c r="AD1071" s="213"/>
      <c r="AE1071" s="213"/>
      <c r="AF1071" s="213"/>
      <c r="AG1071" s="213" t="s">
        <v>1929</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c r="A1072" s="239">
        <v>896</v>
      </c>
      <c r="B1072" s="240" t="s">
        <v>2337</v>
      </c>
      <c r="C1072" s="252" t="s">
        <v>2338</v>
      </c>
      <c r="D1072" s="241" t="s">
        <v>364</v>
      </c>
      <c r="E1072" s="242">
        <v>50</v>
      </c>
      <c r="F1072" s="243"/>
      <c r="G1072" s="244">
        <f>ROUND(E1072*F1072,2)</f>
        <v>0</v>
      </c>
      <c r="H1072" s="243"/>
      <c r="I1072" s="244">
        <f>ROUND(E1072*H1072,2)</f>
        <v>0</v>
      </c>
      <c r="J1072" s="243"/>
      <c r="K1072" s="244">
        <f>ROUND(E1072*J1072,2)</f>
        <v>0</v>
      </c>
      <c r="L1072" s="244">
        <v>21</v>
      </c>
      <c r="M1072" s="244">
        <f>G1072*(1+L1072/100)</f>
        <v>0</v>
      </c>
      <c r="N1072" s="244">
        <v>0</v>
      </c>
      <c r="O1072" s="244">
        <f>ROUND(E1072*N1072,2)</f>
        <v>0</v>
      </c>
      <c r="P1072" s="244">
        <v>0</v>
      </c>
      <c r="Q1072" s="244">
        <f>ROUND(E1072*P1072,2)</f>
        <v>0</v>
      </c>
      <c r="R1072" s="244"/>
      <c r="S1072" s="244" t="s">
        <v>400</v>
      </c>
      <c r="T1072" s="245" t="s">
        <v>401</v>
      </c>
      <c r="U1072" s="222">
        <v>0</v>
      </c>
      <c r="V1072" s="222">
        <f>ROUND(E1072*U1072,2)</f>
        <v>0</v>
      </c>
      <c r="W1072" s="222"/>
      <c r="X1072" s="222" t="s">
        <v>193</v>
      </c>
      <c r="Y1072" s="213"/>
      <c r="Z1072" s="213"/>
      <c r="AA1072" s="213"/>
      <c r="AB1072" s="213"/>
      <c r="AC1072" s="213"/>
      <c r="AD1072" s="213"/>
      <c r="AE1072" s="213"/>
      <c r="AF1072" s="213"/>
      <c r="AG1072" s="213" t="s">
        <v>1929</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ht="22.5" outlineLevel="1">
      <c r="A1073" s="239">
        <v>897</v>
      </c>
      <c r="B1073" s="240" t="s">
        <v>2339</v>
      </c>
      <c r="C1073" s="252" t="s">
        <v>2340</v>
      </c>
      <c r="D1073" s="241" t="s">
        <v>300</v>
      </c>
      <c r="E1073" s="242">
        <v>1</v>
      </c>
      <c r="F1073" s="243"/>
      <c r="G1073" s="244">
        <f>ROUND(E1073*F1073,2)</f>
        <v>0</v>
      </c>
      <c r="H1073" s="243"/>
      <c r="I1073" s="244">
        <f>ROUND(E1073*H1073,2)</f>
        <v>0</v>
      </c>
      <c r="J1073" s="243"/>
      <c r="K1073" s="244">
        <f>ROUND(E1073*J1073,2)</f>
        <v>0</v>
      </c>
      <c r="L1073" s="244">
        <v>21</v>
      </c>
      <c r="M1073" s="244">
        <f>G1073*(1+L1073/100)</f>
        <v>0</v>
      </c>
      <c r="N1073" s="244">
        <v>0</v>
      </c>
      <c r="O1073" s="244">
        <f>ROUND(E1073*N1073,2)</f>
        <v>0</v>
      </c>
      <c r="P1073" s="244">
        <v>0</v>
      </c>
      <c r="Q1073" s="244">
        <f>ROUND(E1073*P1073,2)</f>
        <v>0</v>
      </c>
      <c r="R1073" s="244"/>
      <c r="S1073" s="244" t="s">
        <v>400</v>
      </c>
      <c r="T1073" s="245" t="s">
        <v>401</v>
      </c>
      <c r="U1073" s="222">
        <v>0</v>
      </c>
      <c r="V1073" s="222">
        <f>ROUND(E1073*U1073,2)</f>
        <v>0</v>
      </c>
      <c r="W1073" s="222"/>
      <c r="X1073" s="222" t="s">
        <v>193</v>
      </c>
      <c r="Y1073" s="213"/>
      <c r="Z1073" s="213"/>
      <c r="AA1073" s="213"/>
      <c r="AB1073" s="213"/>
      <c r="AC1073" s="213"/>
      <c r="AD1073" s="213"/>
      <c r="AE1073" s="213"/>
      <c r="AF1073" s="213"/>
      <c r="AG1073" s="213" t="s">
        <v>1929</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39">
        <v>898</v>
      </c>
      <c r="B1074" s="240" t="s">
        <v>2341</v>
      </c>
      <c r="C1074" s="252" t="s">
        <v>2342</v>
      </c>
      <c r="D1074" s="241" t="s">
        <v>300</v>
      </c>
      <c r="E1074" s="242">
        <v>1</v>
      </c>
      <c r="F1074" s="243"/>
      <c r="G1074" s="244">
        <f>ROUND(E1074*F1074,2)</f>
        <v>0</v>
      </c>
      <c r="H1074" s="243"/>
      <c r="I1074" s="244">
        <f>ROUND(E1074*H1074,2)</f>
        <v>0</v>
      </c>
      <c r="J1074" s="243"/>
      <c r="K1074" s="244">
        <f>ROUND(E1074*J1074,2)</f>
        <v>0</v>
      </c>
      <c r="L1074" s="244">
        <v>21</v>
      </c>
      <c r="M1074" s="244">
        <f>G1074*(1+L1074/100)</f>
        <v>0</v>
      </c>
      <c r="N1074" s="244">
        <v>0</v>
      </c>
      <c r="O1074" s="244">
        <f>ROUND(E1074*N1074,2)</f>
        <v>0</v>
      </c>
      <c r="P1074" s="244">
        <v>0</v>
      </c>
      <c r="Q1074" s="244">
        <f>ROUND(E1074*P1074,2)</f>
        <v>0</v>
      </c>
      <c r="R1074" s="244"/>
      <c r="S1074" s="244" t="s">
        <v>400</v>
      </c>
      <c r="T1074" s="245" t="s">
        <v>401</v>
      </c>
      <c r="U1074" s="222">
        <v>0</v>
      </c>
      <c r="V1074" s="222">
        <f>ROUND(E1074*U1074,2)</f>
        <v>0</v>
      </c>
      <c r="W1074" s="222"/>
      <c r="X1074" s="222" t="s">
        <v>193</v>
      </c>
      <c r="Y1074" s="213"/>
      <c r="Z1074" s="213"/>
      <c r="AA1074" s="213"/>
      <c r="AB1074" s="213"/>
      <c r="AC1074" s="213"/>
      <c r="AD1074" s="213"/>
      <c r="AE1074" s="213"/>
      <c r="AF1074" s="213"/>
      <c r="AG1074" s="213" t="s">
        <v>1929</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39">
        <v>899</v>
      </c>
      <c r="B1075" s="240" t="s">
        <v>2343</v>
      </c>
      <c r="C1075" s="252" t="s">
        <v>2344</v>
      </c>
      <c r="D1075" s="241" t="s">
        <v>300</v>
      </c>
      <c r="E1075" s="242">
        <v>1</v>
      </c>
      <c r="F1075" s="243"/>
      <c r="G1075" s="244">
        <f>ROUND(E1075*F1075,2)</f>
        <v>0</v>
      </c>
      <c r="H1075" s="243"/>
      <c r="I1075" s="244">
        <f>ROUND(E1075*H1075,2)</f>
        <v>0</v>
      </c>
      <c r="J1075" s="243"/>
      <c r="K1075" s="244">
        <f>ROUND(E1075*J1075,2)</f>
        <v>0</v>
      </c>
      <c r="L1075" s="244">
        <v>21</v>
      </c>
      <c r="M1075" s="244">
        <f>G1075*(1+L1075/100)</f>
        <v>0</v>
      </c>
      <c r="N1075" s="244">
        <v>0</v>
      </c>
      <c r="O1075" s="244">
        <f>ROUND(E1075*N1075,2)</f>
        <v>0</v>
      </c>
      <c r="P1075" s="244">
        <v>0</v>
      </c>
      <c r="Q1075" s="244">
        <f>ROUND(E1075*P1075,2)</f>
        <v>0</v>
      </c>
      <c r="R1075" s="244"/>
      <c r="S1075" s="244" t="s">
        <v>400</v>
      </c>
      <c r="T1075" s="245" t="s">
        <v>401</v>
      </c>
      <c r="U1075" s="222">
        <v>0</v>
      </c>
      <c r="V1075" s="222">
        <f>ROUND(E1075*U1075,2)</f>
        <v>0</v>
      </c>
      <c r="W1075" s="222"/>
      <c r="X1075" s="222" t="s">
        <v>193</v>
      </c>
      <c r="Y1075" s="213"/>
      <c r="Z1075" s="213"/>
      <c r="AA1075" s="213"/>
      <c r="AB1075" s="213"/>
      <c r="AC1075" s="213"/>
      <c r="AD1075" s="213"/>
      <c r="AE1075" s="213"/>
      <c r="AF1075" s="213"/>
      <c r="AG1075" s="213" t="s">
        <v>1929</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1">
      <c r="A1076" s="239">
        <v>900</v>
      </c>
      <c r="B1076" s="240" t="s">
        <v>2345</v>
      </c>
      <c r="C1076" s="252" t="s">
        <v>2346</v>
      </c>
      <c r="D1076" s="241" t="s">
        <v>300</v>
      </c>
      <c r="E1076" s="242">
        <v>1</v>
      </c>
      <c r="F1076" s="243"/>
      <c r="G1076" s="244">
        <f>ROUND(E1076*F1076,2)</f>
        <v>0</v>
      </c>
      <c r="H1076" s="243"/>
      <c r="I1076" s="244">
        <f>ROUND(E1076*H1076,2)</f>
        <v>0</v>
      </c>
      <c r="J1076" s="243"/>
      <c r="K1076" s="244">
        <f>ROUND(E1076*J1076,2)</f>
        <v>0</v>
      </c>
      <c r="L1076" s="244">
        <v>21</v>
      </c>
      <c r="M1076" s="244">
        <f>G1076*(1+L1076/100)</f>
        <v>0</v>
      </c>
      <c r="N1076" s="244">
        <v>0</v>
      </c>
      <c r="O1076" s="244">
        <f>ROUND(E1076*N1076,2)</f>
        <v>0</v>
      </c>
      <c r="P1076" s="244">
        <v>0</v>
      </c>
      <c r="Q1076" s="244">
        <f>ROUND(E1076*P1076,2)</f>
        <v>0</v>
      </c>
      <c r="R1076" s="244"/>
      <c r="S1076" s="244" t="s">
        <v>400</v>
      </c>
      <c r="T1076" s="245" t="s">
        <v>401</v>
      </c>
      <c r="U1076" s="222">
        <v>0</v>
      </c>
      <c r="V1076" s="222">
        <f>ROUND(E1076*U1076,2)</f>
        <v>0</v>
      </c>
      <c r="W1076" s="222"/>
      <c r="X1076" s="222" t="s">
        <v>193</v>
      </c>
      <c r="Y1076" s="213"/>
      <c r="Z1076" s="213"/>
      <c r="AA1076" s="213"/>
      <c r="AB1076" s="213"/>
      <c r="AC1076" s="213"/>
      <c r="AD1076" s="213"/>
      <c r="AE1076" s="213"/>
      <c r="AF1076" s="213"/>
      <c r="AG1076" s="213" t="s">
        <v>1929</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1">
      <c r="A1077" s="239">
        <v>901</v>
      </c>
      <c r="B1077" s="240" t="s">
        <v>2347</v>
      </c>
      <c r="C1077" s="252" t="s">
        <v>2348</v>
      </c>
      <c r="D1077" s="241" t="s">
        <v>300</v>
      </c>
      <c r="E1077" s="242">
        <v>8</v>
      </c>
      <c r="F1077" s="243"/>
      <c r="G1077" s="244">
        <f>ROUND(E1077*F1077,2)</f>
        <v>0</v>
      </c>
      <c r="H1077" s="243"/>
      <c r="I1077" s="244">
        <f>ROUND(E1077*H1077,2)</f>
        <v>0</v>
      </c>
      <c r="J1077" s="243"/>
      <c r="K1077" s="244">
        <f>ROUND(E1077*J1077,2)</f>
        <v>0</v>
      </c>
      <c r="L1077" s="244">
        <v>21</v>
      </c>
      <c r="M1077" s="244">
        <f>G1077*(1+L1077/100)</f>
        <v>0</v>
      </c>
      <c r="N1077" s="244">
        <v>0</v>
      </c>
      <c r="O1077" s="244">
        <f>ROUND(E1077*N1077,2)</f>
        <v>0</v>
      </c>
      <c r="P1077" s="244">
        <v>0</v>
      </c>
      <c r="Q1077" s="244">
        <f>ROUND(E1077*P1077,2)</f>
        <v>0</v>
      </c>
      <c r="R1077" s="244"/>
      <c r="S1077" s="244" t="s">
        <v>400</v>
      </c>
      <c r="T1077" s="245" t="s">
        <v>401</v>
      </c>
      <c r="U1077" s="222">
        <v>0</v>
      </c>
      <c r="V1077" s="222">
        <f>ROUND(E1077*U1077,2)</f>
        <v>0</v>
      </c>
      <c r="W1077" s="222"/>
      <c r="X1077" s="222" t="s">
        <v>193</v>
      </c>
      <c r="Y1077" s="213"/>
      <c r="Z1077" s="213"/>
      <c r="AA1077" s="213"/>
      <c r="AB1077" s="213"/>
      <c r="AC1077" s="213"/>
      <c r="AD1077" s="213"/>
      <c r="AE1077" s="213"/>
      <c r="AF1077" s="213"/>
      <c r="AG1077" s="213" t="s">
        <v>1929</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39">
        <v>902</v>
      </c>
      <c r="B1078" s="240" t="s">
        <v>2349</v>
      </c>
      <c r="C1078" s="252" t="s">
        <v>2350</v>
      </c>
      <c r="D1078" s="241" t="s">
        <v>300</v>
      </c>
      <c r="E1078" s="242">
        <v>45</v>
      </c>
      <c r="F1078" s="243"/>
      <c r="G1078" s="244">
        <f>ROUND(E1078*F1078,2)</f>
        <v>0</v>
      </c>
      <c r="H1078" s="243"/>
      <c r="I1078" s="244">
        <f>ROUND(E1078*H1078,2)</f>
        <v>0</v>
      </c>
      <c r="J1078" s="243"/>
      <c r="K1078" s="244">
        <f>ROUND(E1078*J1078,2)</f>
        <v>0</v>
      </c>
      <c r="L1078" s="244">
        <v>21</v>
      </c>
      <c r="M1078" s="244">
        <f>G1078*(1+L1078/100)</f>
        <v>0</v>
      </c>
      <c r="N1078" s="244">
        <v>0</v>
      </c>
      <c r="O1078" s="244">
        <f>ROUND(E1078*N1078,2)</f>
        <v>0</v>
      </c>
      <c r="P1078" s="244">
        <v>0</v>
      </c>
      <c r="Q1078" s="244">
        <f>ROUND(E1078*P1078,2)</f>
        <v>0</v>
      </c>
      <c r="R1078" s="244"/>
      <c r="S1078" s="244" t="s">
        <v>400</v>
      </c>
      <c r="T1078" s="245" t="s">
        <v>401</v>
      </c>
      <c r="U1078" s="222">
        <v>0</v>
      </c>
      <c r="V1078" s="222">
        <f>ROUND(E1078*U1078,2)</f>
        <v>0</v>
      </c>
      <c r="W1078" s="222"/>
      <c r="X1078" s="222" t="s">
        <v>193</v>
      </c>
      <c r="Y1078" s="213"/>
      <c r="Z1078" s="213"/>
      <c r="AA1078" s="213"/>
      <c r="AB1078" s="213"/>
      <c r="AC1078" s="213"/>
      <c r="AD1078" s="213"/>
      <c r="AE1078" s="213"/>
      <c r="AF1078" s="213"/>
      <c r="AG1078" s="213" t="s">
        <v>1929</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c r="A1079" s="239">
        <v>903</v>
      </c>
      <c r="B1079" s="240" t="s">
        <v>2351</v>
      </c>
      <c r="C1079" s="252" t="s">
        <v>2352</v>
      </c>
      <c r="D1079" s="241" t="s">
        <v>300</v>
      </c>
      <c r="E1079" s="242">
        <v>44</v>
      </c>
      <c r="F1079" s="243"/>
      <c r="G1079" s="244">
        <f>ROUND(E1079*F1079,2)</f>
        <v>0</v>
      </c>
      <c r="H1079" s="243"/>
      <c r="I1079" s="244">
        <f>ROUND(E1079*H1079,2)</f>
        <v>0</v>
      </c>
      <c r="J1079" s="243"/>
      <c r="K1079" s="244">
        <f>ROUND(E1079*J1079,2)</f>
        <v>0</v>
      </c>
      <c r="L1079" s="244">
        <v>21</v>
      </c>
      <c r="M1079" s="244">
        <f>G1079*(1+L1079/100)</f>
        <v>0</v>
      </c>
      <c r="N1079" s="244">
        <v>0</v>
      </c>
      <c r="O1079" s="244">
        <f>ROUND(E1079*N1079,2)</f>
        <v>0</v>
      </c>
      <c r="P1079" s="244">
        <v>0</v>
      </c>
      <c r="Q1079" s="244">
        <f>ROUND(E1079*P1079,2)</f>
        <v>0</v>
      </c>
      <c r="R1079" s="244"/>
      <c r="S1079" s="244" t="s">
        <v>400</v>
      </c>
      <c r="T1079" s="245" t="s">
        <v>401</v>
      </c>
      <c r="U1079" s="222">
        <v>0</v>
      </c>
      <c r="V1079" s="222">
        <f>ROUND(E1079*U1079,2)</f>
        <v>0</v>
      </c>
      <c r="W1079" s="222"/>
      <c r="X1079" s="222" t="s">
        <v>193</v>
      </c>
      <c r="Y1079" s="213"/>
      <c r="Z1079" s="213"/>
      <c r="AA1079" s="213"/>
      <c r="AB1079" s="213"/>
      <c r="AC1079" s="213"/>
      <c r="AD1079" s="213"/>
      <c r="AE1079" s="213"/>
      <c r="AF1079" s="213"/>
      <c r="AG1079" s="213" t="s">
        <v>1929</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1">
      <c r="A1080" s="239">
        <v>904</v>
      </c>
      <c r="B1080" s="240" t="s">
        <v>2353</v>
      </c>
      <c r="C1080" s="252" t="s">
        <v>2354</v>
      </c>
      <c r="D1080" s="241" t="s">
        <v>300</v>
      </c>
      <c r="E1080" s="242">
        <v>1</v>
      </c>
      <c r="F1080" s="243"/>
      <c r="G1080" s="244">
        <f>ROUND(E1080*F1080,2)</f>
        <v>0</v>
      </c>
      <c r="H1080" s="243"/>
      <c r="I1080" s="244">
        <f>ROUND(E1080*H1080,2)</f>
        <v>0</v>
      </c>
      <c r="J1080" s="243"/>
      <c r="K1080" s="244">
        <f>ROUND(E1080*J1080,2)</f>
        <v>0</v>
      </c>
      <c r="L1080" s="244">
        <v>21</v>
      </c>
      <c r="M1080" s="244">
        <f>G1080*(1+L1080/100)</f>
        <v>0</v>
      </c>
      <c r="N1080" s="244">
        <v>0</v>
      </c>
      <c r="O1080" s="244">
        <f>ROUND(E1080*N1080,2)</f>
        <v>0</v>
      </c>
      <c r="P1080" s="244">
        <v>0</v>
      </c>
      <c r="Q1080" s="244">
        <f>ROUND(E1080*P1080,2)</f>
        <v>0</v>
      </c>
      <c r="R1080" s="244"/>
      <c r="S1080" s="244" t="s">
        <v>400</v>
      </c>
      <c r="T1080" s="245" t="s">
        <v>401</v>
      </c>
      <c r="U1080" s="222">
        <v>0</v>
      </c>
      <c r="V1080" s="222">
        <f>ROUND(E1080*U1080,2)</f>
        <v>0</v>
      </c>
      <c r="W1080" s="222"/>
      <c r="X1080" s="222" t="s">
        <v>193</v>
      </c>
      <c r="Y1080" s="213"/>
      <c r="Z1080" s="213"/>
      <c r="AA1080" s="213"/>
      <c r="AB1080" s="213"/>
      <c r="AC1080" s="213"/>
      <c r="AD1080" s="213"/>
      <c r="AE1080" s="213"/>
      <c r="AF1080" s="213"/>
      <c r="AG1080" s="213" t="s">
        <v>1929</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1">
      <c r="A1081" s="239">
        <v>905</v>
      </c>
      <c r="B1081" s="240" t="s">
        <v>2355</v>
      </c>
      <c r="C1081" s="252" t="s">
        <v>2356</v>
      </c>
      <c r="D1081" s="241" t="s">
        <v>300</v>
      </c>
      <c r="E1081" s="242">
        <v>4</v>
      </c>
      <c r="F1081" s="243"/>
      <c r="G1081" s="244">
        <f>ROUND(E1081*F1081,2)</f>
        <v>0</v>
      </c>
      <c r="H1081" s="243"/>
      <c r="I1081" s="244">
        <f>ROUND(E1081*H1081,2)</f>
        <v>0</v>
      </c>
      <c r="J1081" s="243"/>
      <c r="K1081" s="244">
        <f>ROUND(E1081*J1081,2)</f>
        <v>0</v>
      </c>
      <c r="L1081" s="244">
        <v>21</v>
      </c>
      <c r="M1081" s="244">
        <f>G1081*(1+L1081/100)</f>
        <v>0</v>
      </c>
      <c r="N1081" s="244">
        <v>0</v>
      </c>
      <c r="O1081" s="244">
        <f>ROUND(E1081*N1081,2)</f>
        <v>0</v>
      </c>
      <c r="P1081" s="244">
        <v>0</v>
      </c>
      <c r="Q1081" s="244">
        <f>ROUND(E1081*P1081,2)</f>
        <v>0</v>
      </c>
      <c r="R1081" s="244"/>
      <c r="S1081" s="244" t="s">
        <v>400</v>
      </c>
      <c r="T1081" s="245" t="s">
        <v>401</v>
      </c>
      <c r="U1081" s="222">
        <v>0</v>
      </c>
      <c r="V1081" s="222">
        <f>ROUND(E1081*U1081,2)</f>
        <v>0</v>
      </c>
      <c r="W1081" s="222"/>
      <c r="X1081" s="222" t="s">
        <v>193</v>
      </c>
      <c r="Y1081" s="213"/>
      <c r="Z1081" s="213"/>
      <c r="AA1081" s="213"/>
      <c r="AB1081" s="213"/>
      <c r="AC1081" s="213"/>
      <c r="AD1081" s="213"/>
      <c r="AE1081" s="213"/>
      <c r="AF1081" s="213"/>
      <c r="AG1081" s="213" t="s">
        <v>1929</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39">
        <v>906</v>
      </c>
      <c r="B1082" s="240" t="s">
        <v>2357</v>
      </c>
      <c r="C1082" s="252" t="s">
        <v>2358</v>
      </c>
      <c r="D1082" s="241" t="s">
        <v>300</v>
      </c>
      <c r="E1082" s="242">
        <v>2</v>
      </c>
      <c r="F1082" s="243"/>
      <c r="G1082" s="244">
        <f>ROUND(E1082*F1082,2)</f>
        <v>0</v>
      </c>
      <c r="H1082" s="243"/>
      <c r="I1082" s="244">
        <f>ROUND(E1082*H1082,2)</f>
        <v>0</v>
      </c>
      <c r="J1082" s="243"/>
      <c r="K1082" s="244">
        <f>ROUND(E1082*J1082,2)</f>
        <v>0</v>
      </c>
      <c r="L1082" s="244">
        <v>21</v>
      </c>
      <c r="M1082" s="244">
        <f>G1082*(1+L1082/100)</f>
        <v>0</v>
      </c>
      <c r="N1082" s="244">
        <v>0</v>
      </c>
      <c r="O1082" s="244">
        <f>ROUND(E1082*N1082,2)</f>
        <v>0</v>
      </c>
      <c r="P1082" s="244">
        <v>0</v>
      </c>
      <c r="Q1082" s="244">
        <f>ROUND(E1082*P1082,2)</f>
        <v>0</v>
      </c>
      <c r="R1082" s="244"/>
      <c r="S1082" s="244" t="s">
        <v>400</v>
      </c>
      <c r="T1082" s="245" t="s">
        <v>401</v>
      </c>
      <c r="U1082" s="222">
        <v>0</v>
      </c>
      <c r="V1082" s="222">
        <f>ROUND(E1082*U1082,2)</f>
        <v>0</v>
      </c>
      <c r="W1082" s="222"/>
      <c r="X1082" s="222" t="s">
        <v>193</v>
      </c>
      <c r="Y1082" s="213"/>
      <c r="Z1082" s="213"/>
      <c r="AA1082" s="213"/>
      <c r="AB1082" s="213"/>
      <c r="AC1082" s="213"/>
      <c r="AD1082" s="213"/>
      <c r="AE1082" s="213"/>
      <c r="AF1082" s="213"/>
      <c r="AG1082" s="213" t="s">
        <v>1929</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1">
      <c r="A1083" s="239">
        <v>907</v>
      </c>
      <c r="B1083" s="240" t="s">
        <v>2359</v>
      </c>
      <c r="C1083" s="252" t="s">
        <v>2360</v>
      </c>
      <c r="D1083" s="241" t="s">
        <v>300</v>
      </c>
      <c r="E1083" s="242">
        <v>1</v>
      </c>
      <c r="F1083" s="243"/>
      <c r="G1083" s="244">
        <f>ROUND(E1083*F1083,2)</f>
        <v>0</v>
      </c>
      <c r="H1083" s="243"/>
      <c r="I1083" s="244">
        <f>ROUND(E1083*H1083,2)</f>
        <v>0</v>
      </c>
      <c r="J1083" s="243"/>
      <c r="K1083" s="244">
        <f>ROUND(E1083*J1083,2)</f>
        <v>0</v>
      </c>
      <c r="L1083" s="244">
        <v>21</v>
      </c>
      <c r="M1083" s="244">
        <f>G1083*(1+L1083/100)</f>
        <v>0</v>
      </c>
      <c r="N1083" s="244">
        <v>0</v>
      </c>
      <c r="O1083" s="244">
        <f>ROUND(E1083*N1083,2)</f>
        <v>0</v>
      </c>
      <c r="P1083" s="244">
        <v>0</v>
      </c>
      <c r="Q1083" s="244">
        <f>ROUND(E1083*P1083,2)</f>
        <v>0</v>
      </c>
      <c r="R1083" s="244"/>
      <c r="S1083" s="244" t="s">
        <v>400</v>
      </c>
      <c r="T1083" s="245" t="s">
        <v>401</v>
      </c>
      <c r="U1083" s="222">
        <v>0</v>
      </c>
      <c r="V1083" s="222">
        <f>ROUND(E1083*U1083,2)</f>
        <v>0</v>
      </c>
      <c r="W1083" s="222"/>
      <c r="X1083" s="222" t="s">
        <v>193</v>
      </c>
      <c r="Y1083" s="213"/>
      <c r="Z1083" s="213"/>
      <c r="AA1083" s="213"/>
      <c r="AB1083" s="213"/>
      <c r="AC1083" s="213"/>
      <c r="AD1083" s="213"/>
      <c r="AE1083" s="213"/>
      <c r="AF1083" s="213"/>
      <c r="AG1083" s="213" t="s">
        <v>1929</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c r="A1084" s="239">
        <v>908</v>
      </c>
      <c r="B1084" s="240" t="s">
        <v>2361</v>
      </c>
      <c r="C1084" s="252" t="s">
        <v>2362</v>
      </c>
      <c r="D1084" s="241" t="s">
        <v>300</v>
      </c>
      <c r="E1084" s="242">
        <v>1</v>
      </c>
      <c r="F1084" s="243"/>
      <c r="G1084" s="244">
        <f>ROUND(E1084*F1084,2)</f>
        <v>0</v>
      </c>
      <c r="H1084" s="243"/>
      <c r="I1084" s="244">
        <f>ROUND(E1084*H1084,2)</f>
        <v>0</v>
      </c>
      <c r="J1084" s="243"/>
      <c r="K1084" s="244">
        <f>ROUND(E1084*J1084,2)</f>
        <v>0</v>
      </c>
      <c r="L1084" s="244">
        <v>21</v>
      </c>
      <c r="M1084" s="244">
        <f>G1084*(1+L1084/100)</f>
        <v>0</v>
      </c>
      <c r="N1084" s="244">
        <v>0</v>
      </c>
      <c r="O1084" s="244">
        <f>ROUND(E1084*N1084,2)</f>
        <v>0</v>
      </c>
      <c r="P1084" s="244">
        <v>0</v>
      </c>
      <c r="Q1084" s="244">
        <f>ROUND(E1084*P1084,2)</f>
        <v>0</v>
      </c>
      <c r="R1084" s="244"/>
      <c r="S1084" s="244" t="s">
        <v>400</v>
      </c>
      <c r="T1084" s="245" t="s">
        <v>401</v>
      </c>
      <c r="U1084" s="222">
        <v>0</v>
      </c>
      <c r="V1084" s="222">
        <f>ROUND(E1084*U1084,2)</f>
        <v>0</v>
      </c>
      <c r="W1084" s="222"/>
      <c r="X1084" s="222" t="s">
        <v>193</v>
      </c>
      <c r="Y1084" s="213"/>
      <c r="Z1084" s="213"/>
      <c r="AA1084" s="213"/>
      <c r="AB1084" s="213"/>
      <c r="AC1084" s="213"/>
      <c r="AD1084" s="213"/>
      <c r="AE1084" s="213"/>
      <c r="AF1084" s="213"/>
      <c r="AG1084" s="213" t="s">
        <v>1929</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ht="22.5" outlineLevel="1">
      <c r="A1085" s="239">
        <v>909</v>
      </c>
      <c r="B1085" s="240" t="s">
        <v>2363</v>
      </c>
      <c r="C1085" s="252" t="s">
        <v>2364</v>
      </c>
      <c r="D1085" s="241" t="s">
        <v>300</v>
      </c>
      <c r="E1085" s="242">
        <v>8</v>
      </c>
      <c r="F1085" s="243"/>
      <c r="G1085" s="244">
        <f>ROUND(E1085*F1085,2)</f>
        <v>0</v>
      </c>
      <c r="H1085" s="243"/>
      <c r="I1085" s="244">
        <f>ROUND(E1085*H1085,2)</f>
        <v>0</v>
      </c>
      <c r="J1085" s="243"/>
      <c r="K1085" s="244">
        <f>ROUND(E1085*J1085,2)</f>
        <v>0</v>
      </c>
      <c r="L1085" s="244">
        <v>21</v>
      </c>
      <c r="M1085" s="244">
        <f>G1085*(1+L1085/100)</f>
        <v>0</v>
      </c>
      <c r="N1085" s="244">
        <v>0</v>
      </c>
      <c r="O1085" s="244">
        <f>ROUND(E1085*N1085,2)</f>
        <v>0</v>
      </c>
      <c r="P1085" s="244">
        <v>0</v>
      </c>
      <c r="Q1085" s="244">
        <f>ROUND(E1085*P1085,2)</f>
        <v>0</v>
      </c>
      <c r="R1085" s="244"/>
      <c r="S1085" s="244" t="s">
        <v>400</v>
      </c>
      <c r="T1085" s="245" t="s">
        <v>401</v>
      </c>
      <c r="U1085" s="222">
        <v>0</v>
      </c>
      <c r="V1085" s="222">
        <f>ROUND(E1085*U1085,2)</f>
        <v>0</v>
      </c>
      <c r="W1085" s="222"/>
      <c r="X1085" s="222" t="s">
        <v>193</v>
      </c>
      <c r="Y1085" s="213"/>
      <c r="Z1085" s="213"/>
      <c r="AA1085" s="213"/>
      <c r="AB1085" s="213"/>
      <c r="AC1085" s="213"/>
      <c r="AD1085" s="213"/>
      <c r="AE1085" s="213"/>
      <c r="AF1085" s="213"/>
      <c r="AG1085" s="213" t="s">
        <v>1929</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ht="22.5" outlineLevel="1">
      <c r="A1086" s="239">
        <v>910</v>
      </c>
      <c r="B1086" s="240" t="s">
        <v>2365</v>
      </c>
      <c r="C1086" s="252" t="s">
        <v>2366</v>
      </c>
      <c r="D1086" s="241" t="s">
        <v>300</v>
      </c>
      <c r="E1086" s="242">
        <v>1</v>
      </c>
      <c r="F1086" s="243"/>
      <c r="G1086" s="244">
        <f>ROUND(E1086*F1086,2)</f>
        <v>0</v>
      </c>
      <c r="H1086" s="243"/>
      <c r="I1086" s="244">
        <f>ROUND(E1086*H1086,2)</f>
        <v>0</v>
      </c>
      <c r="J1086" s="243"/>
      <c r="K1086" s="244">
        <f>ROUND(E1086*J1086,2)</f>
        <v>0</v>
      </c>
      <c r="L1086" s="244">
        <v>21</v>
      </c>
      <c r="M1086" s="244">
        <f>G1086*(1+L1086/100)</f>
        <v>0</v>
      </c>
      <c r="N1086" s="244">
        <v>0</v>
      </c>
      <c r="O1086" s="244">
        <f>ROUND(E1086*N1086,2)</f>
        <v>0</v>
      </c>
      <c r="P1086" s="244">
        <v>0</v>
      </c>
      <c r="Q1086" s="244">
        <f>ROUND(E1086*P1086,2)</f>
        <v>0</v>
      </c>
      <c r="R1086" s="244"/>
      <c r="S1086" s="244" t="s">
        <v>400</v>
      </c>
      <c r="T1086" s="245" t="s">
        <v>401</v>
      </c>
      <c r="U1086" s="222">
        <v>0</v>
      </c>
      <c r="V1086" s="222">
        <f>ROUND(E1086*U1086,2)</f>
        <v>0</v>
      </c>
      <c r="W1086" s="222"/>
      <c r="X1086" s="222" t="s">
        <v>193</v>
      </c>
      <c r="Y1086" s="213"/>
      <c r="Z1086" s="213"/>
      <c r="AA1086" s="213"/>
      <c r="AB1086" s="213"/>
      <c r="AC1086" s="213"/>
      <c r="AD1086" s="213"/>
      <c r="AE1086" s="213"/>
      <c r="AF1086" s="213"/>
      <c r="AG1086" s="213" t="s">
        <v>1929</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1">
      <c r="A1087" s="239">
        <v>911</v>
      </c>
      <c r="B1087" s="240" t="s">
        <v>2367</v>
      </c>
      <c r="C1087" s="252" t="s">
        <v>2368</v>
      </c>
      <c r="D1087" s="241" t="s">
        <v>364</v>
      </c>
      <c r="E1087" s="242">
        <v>48</v>
      </c>
      <c r="F1087" s="243"/>
      <c r="G1087" s="244">
        <f>ROUND(E1087*F1087,2)</f>
        <v>0</v>
      </c>
      <c r="H1087" s="243"/>
      <c r="I1087" s="244">
        <f>ROUND(E1087*H1087,2)</f>
        <v>0</v>
      </c>
      <c r="J1087" s="243"/>
      <c r="K1087" s="244">
        <f>ROUND(E1087*J1087,2)</f>
        <v>0</v>
      </c>
      <c r="L1087" s="244">
        <v>21</v>
      </c>
      <c r="M1087" s="244">
        <f>G1087*(1+L1087/100)</f>
        <v>0</v>
      </c>
      <c r="N1087" s="244">
        <v>0</v>
      </c>
      <c r="O1087" s="244">
        <f>ROUND(E1087*N1087,2)</f>
        <v>0</v>
      </c>
      <c r="P1087" s="244">
        <v>0</v>
      </c>
      <c r="Q1087" s="244">
        <f>ROUND(E1087*P1087,2)</f>
        <v>0</v>
      </c>
      <c r="R1087" s="244"/>
      <c r="S1087" s="244" t="s">
        <v>400</v>
      </c>
      <c r="T1087" s="245" t="s">
        <v>401</v>
      </c>
      <c r="U1087" s="222">
        <v>0</v>
      </c>
      <c r="V1087" s="222">
        <f>ROUND(E1087*U1087,2)</f>
        <v>0</v>
      </c>
      <c r="W1087" s="222"/>
      <c r="X1087" s="222" t="s">
        <v>193</v>
      </c>
      <c r="Y1087" s="213"/>
      <c r="Z1087" s="213"/>
      <c r="AA1087" s="213"/>
      <c r="AB1087" s="213"/>
      <c r="AC1087" s="213"/>
      <c r="AD1087" s="213"/>
      <c r="AE1087" s="213"/>
      <c r="AF1087" s="213"/>
      <c r="AG1087" s="213" t="s">
        <v>1929</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1">
      <c r="A1088" s="239">
        <v>912</v>
      </c>
      <c r="B1088" s="240" t="s">
        <v>2369</v>
      </c>
      <c r="C1088" s="252" t="s">
        <v>2370</v>
      </c>
      <c r="D1088" s="241" t="s">
        <v>364</v>
      </c>
      <c r="E1088" s="242">
        <v>40</v>
      </c>
      <c r="F1088" s="243"/>
      <c r="G1088" s="244">
        <f>ROUND(E1088*F1088,2)</f>
        <v>0</v>
      </c>
      <c r="H1088" s="243"/>
      <c r="I1088" s="244">
        <f>ROUND(E1088*H1088,2)</f>
        <v>0</v>
      </c>
      <c r="J1088" s="243"/>
      <c r="K1088" s="244">
        <f>ROUND(E1088*J1088,2)</f>
        <v>0</v>
      </c>
      <c r="L1088" s="244">
        <v>21</v>
      </c>
      <c r="M1088" s="244">
        <f>G1088*(1+L1088/100)</f>
        <v>0</v>
      </c>
      <c r="N1088" s="244">
        <v>0</v>
      </c>
      <c r="O1088" s="244">
        <f>ROUND(E1088*N1088,2)</f>
        <v>0</v>
      </c>
      <c r="P1088" s="244">
        <v>0</v>
      </c>
      <c r="Q1088" s="244">
        <f>ROUND(E1088*P1088,2)</f>
        <v>0</v>
      </c>
      <c r="R1088" s="244"/>
      <c r="S1088" s="244" t="s">
        <v>400</v>
      </c>
      <c r="T1088" s="245" t="s">
        <v>401</v>
      </c>
      <c r="U1088" s="222">
        <v>0</v>
      </c>
      <c r="V1088" s="222">
        <f>ROUND(E1088*U1088,2)</f>
        <v>0</v>
      </c>
      <c r="W1088" s="222"/>
      <c r="X1088" s="222" t="s">
        <v>193</v>
      </c>
      <c r="Y1088" s="213"/>
      <c r="Z1088" s="213"/>
      <c r="AA1088" s="213"/>
      <c r="AB1088" s="213"/>
      <c r="AC1088" s="213"/>
      <c r="AD1088" s="213"/>
      <c r="AE1088" s="213"/>
      <c r="AF1088" s="213"/>
      <c r="AG1088" s="213" t="s">
        <v>1929</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1">
      <c r="A1089" s="239">
        <v>913</v>
      </c>
      <c r="B1089" s="240" t="s">
        <v>2371</v>
      </c>
      <c r="C1089" s="252" t="s">
        <v>2372</v>
      </c>
      <c r="D1089" s="241" t="s">
        <v>364</v>
      </c>
      <c r="E1089" s="242">
        <v>390</v>
      </c>
      <c r="F1089" s="243"/>
      <c r="G1089" s="244">
        <f>ROUND(E1089*F1089,2)</f>
        <v>0</v>
      </c>
      <c r="H1089" s="243"/>
      <c r="I1089" s="244">
        <f>ROUND(E1089*H1089,2)</f>
        <v>0</v>
      </c>
      <c r="J1089" s="243"/>
      <c r="K1089" s="244">
        <f>ROUND(E1089*J1089,2)</f>
        <v>0</v>
      </c>
      <c r="L1089" s="244">
        <v>21</v>
      </c>
      <c r="M1089" s="244">
        <f>G1089*(1+L1089/100)</f>
        <v>0</v>
      </c>
      <c r="N1089" s="244">
        <v>0</v>
      </c>
      <c r="O1089" s="244">
        <f>ROUND(E1089*N1089,2)</f>
        <v>0</v>
      </c>
      <c r="P1089" s="244">
        <v>0</v>
      </c>
      <c r="Q1089" s="244">
        <f>ROUND(E1089*P1089,2)</f>
        <v>0</v>
      </c>
      <c r="R1089" s="244"/>
      <c r="S1089" s="244" t="s">
        <v>400</v>
      </c>
      <c r="T1089" s="245" t="s">
        <v>401</v>
      </c>
      <c r="U1089" s="222">
        <v>0</v>
      </c>
      <c r="V1089" s="222">
        <f>ROUND(E1089*U1089,2)</f>
        <v>0</v>
      </c>
      <c r="W1089" s="222"/>
      <c r="X1089" s="222" t="s">
        <v>193</v>
      </c>
      <c r="Y1089" s="213"/>
      <c r="Z1089" s="213"/>
      <c r="AA1089" s="213"/>
      <c r="AB1089" s="213"/>
      <c r="AC1089" s="213"/>
      <c r="AD1089" s="213"/>
      <c r="AE1089" s="213"/>
      <c r="AF1089" s="213"/>
      <c r="AG1089" s="213" t="s">
        <v>1929</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1">
      <c r="A1090" s="239">
        <v>914</v>
      </c>
      <c r="B1090" s="240" t="s">
        <v>2373</v>
      </c>
      <c r="C1090" s="252" t="s">
        <v>2374</v>
      </c>
      <c r="D1090" s="241" t="s">
        <v>364</v>
      </c>
      <c r="E1090" s="242">
        <v>50</v>
      </c>
      <c r="F1090" s="243"/>
      <c r="G1090" s="244">
        <f>ROUND(E1090*F1090,2)</f>
        <v>0</v>
      </c>
      <c r="H1090" s="243"/>
      <c r="I1090" s="244">
        <f>ROUND(E1090*H1090,2)</f>
        <v>0</v>
      </c>
      <c r="J1090" s="243"/>
      <c r="K1090" s="244">
        <f>ROUND(E1090*J1090,2)</f>
        <v>0</v>
      </c>
      <c r="L1090" s="244">
        <v>21</v>
      </c>
      <c r="M1090" s="244">
        <f>G1090*(1+L1090/100)</f>
        <v>0</v>
      </c>
      <c r="N1090" s="244">
        <v>0</v>
      </c>
      <c r="O1090" s="244">
        <f>ROUND(E1090*N1090,2)</f>
        <v>0</v>
      </c>
      <c r="P1090" s="244">
        <v>0</v>
      </c>
      <c r="Q1090" s="244">
        <f>ROUND(E1090*P1090,2)</f>
        <v>0</v>
      </c>
      <c r="R1090" s="244"/>
      <c r="S1090" s="244" t="s">
        <v>400</v>
      </c>
      <c r="T1090" s="245" t="s">
        <v>401</v>
      </c>
      <c r="U1090" s="222">
        <v>0</v>
      </c>
      <c r="V1090" s="222">
        <f>ROUND(E1090*U1090,2)</f>
        <v>0</v>
      </c>
      <c r="W1090" s="222"/>
      <c r="X1090" s="222" t="s">
        <v>193</v>
      </c>
      <c r="Y1090" s="213"/>
      <c r="Z1090" s="213"/>
      <c r="AA1090" s="213"/>
      <c r="AB1090" s="213"/>
      <c r="AC1090" s="213"/>
      <c r="AD1090" s="213"/>
      <c r="AE1090" s="213"/>
      <c r="AF1090" s="213"/>
      <c r="AG1090" s="213" t="s">
        <v>1929</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1">
      <c r="A1091" s="239">
        <v>915</v>
      </c>
      <c r="B1091" s="240" t="s">
        <v>2375</v>
      </c>
      <c r="C1091" s="252" t="s">
        <v>2376</v>
      </c>
      <c r="D1091" s="241" t="s">
        <v>300</v>
      </c>
      <c r="E1091" s="242">
        <v>1</v>
      </c>
      <c r="F1091" s="243"/>
      <c r="G1091" s="244">
        <f>ROUND(E1091*F1091,2)</f>
        <v>0</v>
      </c>
      <c r="H1091" s="243"/>
      <c r="I1091" s="244">
        <f>ROUND(E1091*H1091,2)</f>
        <v>0</v>
      </c>
      <c r="J1091" s="243"/>
      <c r="K1091" s="244">
        <f>ROUND(E1091*J1091,2)</f>
        <v>0</v>
      </c>
      <c r="L1091" s="244">
        <v>21</v>
      </c>
      <c r="M1091" s="244">
        <f>G1091*(1+L1091/100)</f>
        <v>0</v>
      </c>
      <c r="N1091" s="244">
        <v>0</v>
      </c>
      <c r="O1091" s="244">
        <f>ROUND(E1091*N1091,2)</f>
        <v>0</v>
      </c>
      <c r="P1091" s="244">
        <v>0</v>
      </c>
      <c r="Q1091" s="244">
        <f>ROUND(E1091*P1091,2)</f>
        <v>0</v>
      </c>
      <c r="R1091" s="244"/>
      <c r="S1091" s="244" t="s">
        <v>400</v>
      </c>
      <c r="T1091" s="245" t="s">
        <v>401</v>
      </c>
      <c r="U1091" s="222">
        <v>0</v>
      </c>
      <c r="V1091" s="222">
        <f>ROUND(E1091*U1091,2)</f>
        <v>0</v>
      </c>
      <c r="W1091" s="222"/>
      <c r="X1091" s="222" t="s">
        <v>193</v>
      </c>
      <c r="Y1091" s="213"/>
      <c r="Z1091" s="213"/>
      <c r="AA1091" s="213"/>
      <c r="AB1091" s="213"/>
      <c r="AC1091" s="213"/>
      <c r="AD1091" s="213"/>
      <c r="AE1091" s="213"/>
      <c r="AF1091" s="213"/>
      <c r="AG1091" s="213" t="s">
        <v>1929</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ht="22.5" outlineLevel="1">
      <c r="A1092" s="239">
        <v>916</v>
      </c>
      <c r="B1092" s="240" t="s">
        <v>2377</v>
      </c>
      <c r="C1092" s="252" t="s">
        <v>2378</v>
      </c>
      <c r="D1092" s="241" t="s">
        <v>300</v>
      </c>
      <c r="E1092" s="242">
        <v>6</v>
      </c>
      <c r="F1092" s="243"/>
      <c r="G1092" s="244">
        <f>ROUND(E1092*F1092,2)</f>
        <v>0</v>
      </c>
      <c r="H1092" s="243"/>
      <c r="I1092" s="244">
        <f>ROUND(E1092*H1092,2)</f>
        <v>0</v>
      </c>
      <c r="J1092" s="243"/>
      <c r="K1092" s="244">
        <f>ROUND(E1092*J1092,2)</f>
        <v>0</v>
      </c>
      <c r="L1092" s="244">
        <v>21</v>
      </c>
      <c r="M1092" s="244">
        <f>G1092*(1+L1092/100)</f>
        <v>0</v>
      </c>
      <c r="N1092" s="244">
        <v>0</v>
      </c>
      <c r="O1092" s="244">
        <f>ROUND(E1092*N1092,2)</f>
        <v>0</v>
      </c>
      <c r="P1092" s="244">
        <v>0</v>
      </c>
      <c r="Q1092" s="244">
        <f>ROUND(E1092*P1092,2)</f>
        <v>0</v>
      </c>
      <c r="R1092" s="244"/>
      <c r="S1092" s="244" t="s">
        <v>400</v>
      </c>
      <c r="T1092" s="245" t="s">
        <v>401</v>
      </c>
      <c r="U1092" s="222">
        <v>0</v>
      </c>
      <c r="V1092" s="222">
        <f>ROUND(E1092*U1092,2)</f>
        <v>0</v>
      </c>
      <c r="W1092" s="222"/>
      <c r="X1092" s="222" t="s">
        <v>193</v>
      </c>
      <c r="Y1092" s="213"/>
      <c r="Z1092" s="213"/>
      <c r="AA1092" s="213"/>
      <c r="AB1092" s="213"/>
      <c r="AC1092" s="213"/>
      <c r="AD1092" s="213"/>
      <c r="AE1092" s="213"/>
      <c r="AF1092" s="213"/>
      <c r="AG1092" s="213" t="s">
        <v>1929</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1">
      <c r="A1093" s="239">
        <v>917</v>
      </c>
      <c r="B1093" s="240" t="s">
        <v>2379</v>
      </c>
      <c r="C1093" s="252" t="s">
        <v>2380</v>
      </c>
      <c r="D1093" s="241" t="s">
        <v>300</v>
      </c>
      <c r="E1093" s="242">
        <v>6</v>
      </c>
      <c r="F1093" s="243"/>
      <c r="G1093" s="244">
        <f>ROUND(E1093*F1093,2)</f>
        <v>0</v>
      </c>
      <c r="H1093" s="243"/>
      <c r="I1093" s="244">
        <f>ROUND(E1093*H1093,2)</f>
        <v>0</v>
      </c>
      <c r="J1093" s="243"/>
      <c r="K1093" s="244">
        <f>ROUND(E1093*J1093,2)</f>
        <v>0</v>
      </c>
      <c r="L1093" s="244">
        <v>21</v>
      </c>
      <c r="M1093" s="244">
        <f>G1093*(1+L1093/100)</f>
        <v>0</v>
      </c>
      <c r="N1093" s="244">
        <v>0</v>
      </c>
      <c r="O1093" s="244">
        <f>ROUND(E1093*N1093,2)</f>
        <v>0</v>
      </c>
      <c r="P1093" s="244">
        <v>0</v>
      </c>
      <c r="Q1093" s="244">
        <f>ROUND(E1093*P1093,2)</f>
        <v>0</v>
      </c>
      <c r="R1093" s="244"/>
      <c r="S1093" s="244" t="s">
        <v>400</v>
      </c>
      <c r="T1093" s="245" t="s">
        <v>401</v>
      </c>
      <c r="U1093" s="222">
        <v>0</v>
      </c>
      <c r="V1093" s="222">
        <f>ROUND(E1093*U1093,2)</f>
        <v>0</v>
      </c>
      <c r="W1093" s="222"/>
      <c r="X1093" s="222" t="s">
        <v>193</v>
      </c>
      <c r="Y1093" s="213"/>
      <c r="Z1093" s="213"/>
      <c r="AA1093" s="213"/>
      <c r="AB1093" s="213"/>
      <c r="AC1093" s="213"/>
      <c r="AD1093" s="213"/>
      <c r="AE1093" s="213"/>
      <c r="AF1093" s="213"/>
      <c r="AG1093" s="213" t="s">
        <v>1929</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39">
        <v>918</v>
      </c>
      <c r="B1094" s="240" t="s">
        <v>2381</v>
      </c>
      <c r="C1094" s="252" t="s">
        <v>2382</v>
      </c>
      <c r="D1094" s="241" t="s">
        <v>300</v>
      </c>
      <c r="E1094" s="242">
        <v>1</v>
      </c>
      <c r="F1094" s="243"/>
      <c r="G1094" s="244">
        <f>ROUND(E1094*F1094,2)</f>
        <v>0</v>
      </c>
      <c r="H1094" s="243"/>
      <c r="I1094" s="244">
        <f>ROUND(E1094*H1094,2)</f>
        <v>0</v>
      </c>
      <c r="J1094" s="243"/>
      <c r="K1094" s="244">
        <f>ROUND(E1094*J1094,2)</f>
        <v>0</v>
      </c>
      <c r="L1094" s="244">
        <v>21</v>
      </c>
      <c r="M1094" s="244">
        <f>G1094*(1+L1094/100)</f>
        <v>0</v>
      </c>
      <c r="N1094" s="244">
        <v>0</v>
      </c>
      <c r="O1094" s="244">
        <f>ROUND(E1094*N1094,2)</f>
        <v>0</v>
      </c>
      <c r="P1094" s="244">
        <v>0</v>
      </c>
      <c r="Q1094" s="244">
        <f>ROUND(E1094*P1094,2)</f>
        <v>0</v>
      </c>
      <c r="R1094" s="244"/>
      <c r="S1094" s="244" t="s">
        <v>400</v>
      </c>
      <c r="T1094" s="245" t="s">
        <v>401</v>
      </c>
      <c r="U1094" s="222">
        <v>0</v>
      </c>
      <c r="V1094" s="222">
        <f>ROUND(E1094*U1094,2)</f>
        <v>0</v>
      </c>
      <c r="W1094" s="222"/>
      <c r="X1094" s="222" t="s">
        <v>193</v>
      </c>
      <c r="Y1094" s="213"/>
      <c r="Z1094" s="213"/>
      <c r="AA1094" s="213"/>
      <c r="AB1094" s="213"/>
      <c r="AC1094" s="213"/>
      <c r="AD1094" s="213"/>
      <c r="AE1094" s="213"/>
      <c r="AF1094" s="213"/>
      <c r="AG1094" s="213" t="s">
        <v>1929</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ht="22.5" outlineLevel="1">
      <c r="A1095" s="239">
        <v>919</v>
      </c>
      <c r="B1095" s="240" t="s">
        <v>2383</v>
      </c>
      <c r="C1095" s="252" t="s">
        <v>2384</v>
      </c>
      <c r="D1095" s="241" t="s">
        <v>300</v>
      </c>
      <c r="E1095" s="242">
        <v>1</v>
      </c>
      <c r="F1095" s="243"/>
      <c r="G1095" s="244">
        <f>ROUND(E1095*F1095,2)</f>
        <v>0</v>
      </c>
      <c r="H1095" s="243"/>
      <c r="I1095" s="244">
        <f>ROUND(E1095*H1095,2)</f>
        <v>0</v>
      </c>
      <c r="J1095" s="243"/>
      <c r="K1095" s="244">
        <f>ROUND(E1095*J1095,2)</f>
        <v>0</v>
      </c>
      <c r="L1095" s="244">
        <v>21</v>
      </c>
      <c r="M1095" s="244">
        <f>G1095*(1+L1095/100)</f>
        <v>0</v>
      </c>
      <c r="N1095" s="244">
        <v>0</v>
      </c>
      <c r="O1095" s="244">
        <f>ROUND(E1095*N1095,2)</f>
        <v>0</v>
      </c>
      <c r="P1095" s="244">
        <v>0</v>
      </c>
      <c r="Q1095" s="244">
        <f>ROUND(E1095*P1095,2)</f>
        <v>0</v>
      </c>
      <c r="R1095" s="244"/>
      <c r="S1095" s="244" t="s">
        <v>400</v>
      </c>
      <c r="T1095" s="245" t="s">
        <v>401</v>
      </c>
      <c r="U1095" s="222">
        <v>0</v>
      </c>
      <c r="V1095" s="222">
        <f>ROUND(E1095*U1095,2)</f>
        <v>0</v>
      </c>
      <c r="W1095" s="222"/>
      <c r="X1095" s="222" t="s">
        <v>193</v>
      </c>
      <c r="Y1095" s="213"/>
      <c r="Z1095" s="213"/>
      <c r="AA1095" s="213"/>
      <c r="AB1095" s="213"/>
      <c r="AC1095" s="213"/>
      <c r="AD1095" s="213"/>
      <c r="AE1095" s="213"/>
      <c r="AF1095" s="213"/>
      <c r="AG1095" s="213" t="s">
        <v>1929</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c r="A1096" s="239">
        <v>920</v>
      </c>
      <c r="B1096" s="240" t="s">
        <v>2385</v>
      </c>
      <c r="C1096" s="252" t="s">
        <v>2386</v>
      </c>
      <c r="D1096" s="241" t="s">
        <v>300</v>
      </c>
      <c r="E1096" s="242">
        <v>1</v>
      </c>
      <c r="F1096" s="243"/>
      <c r="G1096" s="244">
        <f>ROUND(E1096*F1096,2)</f>
        <v>0</v>
      </c>
      <c r="H1096" s="243"/>
      <c r="I1096" s="244">
        <f>ROUND(E1096*H1096,2)</f>
        <v>0</v>
      </c>
      <c r="J1096" s="243"/>
      <c r="K1096" s="244">
        <f>ROUND(E1096*J1096,2)</f>
        <v>0</v>
      </c>
      <c r="L1096" s="244">
        <v>21</v>
      </c>
      <c r="M1096" s="244">
        <f>G1096*(1+L1096/100)</f>
        <v>0</v>
      </c>
      <c r="N1096" s="244">
        <v>0</v>
      </c>
      <c r="O1096" s="244">
        <f>ROUND(E1096*N1096,2)</f>
        <v>0</v>
      </c>
      <c r="P1096" s="244">
        <v>0</v>
      </c>
      <c r="Q1096" s="244">
        <f>ROUND(E1096*P1096,2)</f>
        <v>0</v>
      </c>
      <c r="R1096" s="244"/>
      <c r="S1096" s="244" t="s">
        <v>400</v>
      </c>
      <c r="T1096" s="245" t="s">
        <v>401</v>
      </c>
      <c r="U1096" s="222">
        <v>0</v>
      </c>
      <c r="V1096" s="222">
        <f>ROUND(E1096*U1096,2)</f>
        <v>0</v>
      </c>
      <c r="W1096" s="222"/>
      <c r="X1096" s="222" t="s">
        <v>193</v>
      </c>
      <c r="Y1096" s="213"/>
      <c r="Z1096" s="213"/>
      <c r="AA1096" s="213"/>
      <c r="AB1096" s="213"/>
      <c r="AC1096" s="213"/>
      <c r="AD1096" s="213"/>
      <c r="AE1096" s="213"/>
      <c r="AF1096" s="213"/>
      <c r="AG1096" s="213" t="s">
        <v>1929</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39">
        <v>921</v>
      </c>
      <c r="B1097" s="240" t="s">
        <v>2387</v>
      </c>
      <c r="C1097" s="252" t="s">
        <v>2388</v>
      </c>
      <c r="D1097" s="241" t="s">
        <v>300</v>
      </c>
      <c r="E1097" s="242">
        <v>1</v>
      </c>
      <c r="F1097" s="243"/>
      <c r="G1097" s="244">
        <f>ROUND(E1097*F1097,2)</f>
        <v>0</v>
      </c>
      <c r="H1097" s="243"/>
      <c r="I1097" s="244">
        <f>ROUND(E1097*H1097,2)</f>
        <v>0</v>
      </c>
      <c r="J1097" s="243"/>
      <c r="K1097" s="244">
        <f>ROUND(E1097*J1097,2)</f>
        <v>0</v>
      </c>
      <c r="L1097" s="244">
        <v>21</v>
      </c>
      <c r="M1097" s="244">
        <f>G1097*(1+L1097/100)</f>
        <v>0</v>
      </c>
      <c r="N1097" s="244">
        <v>0</v>
      </c>
      <c r="O1097" s="244">
        <f>ROUND(E1097*N1097,2)</f>
        <v>0</v>
      </c>
      <c r="P1097" s="244">
        <v>0</v>
      </c>
      <c r="Q1097" s="244">
        <f>ROUND(E1097*P1097,2)</f>
        <v>0</v>
      </c>
      <c r="R1097" s="244"/>
      <c r="S1097" s="244" t="s">
        <v>400</v>
      </c>
      <c r="T1097" s="245" t="s">
        <v>401</v>
      </c>
      <c r="U1097" s="222">
        <v>0</v>
      </c>
      <c r="V1097" s="222">
        <f>ROUND(E1097*U1097,2)</f>
        <v>0</v>
      </c>
      <c r="W1097" s="222"/>
      <c r="X1097" s="222" t="s">
        <v>193</v>
      </c>
      <c r="Y1097" s="213"/>
      <c r="Z1097" s="213"/>
      <c r="AA1097" s="213"/>
      <c r="AB1097" s="213"/>
      <c r="AC1097" s="213"/>
      <c r="AD1097" s="213"/>
      <c r="AE1097" s="213"/>
      <c r="AF1097" s="213"/>
      <c r="AG1097" s="213" t="s">
        <v>1929</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1">
      <c r="A1098" s="239">
        <v>922</v>
      </c>
      <c r="B1098" s="240" t="s">
        <v>2389</v>
      </c>
      <c r="C1098" s="252" t="s">
        <v>2390</v>
      </c>
      <c r="D1098" s="241" t="s">
        <v>300</v>
      </c>
      <c r="E1098" s="242">
        <v>1</v>
      </c>
      <c r="F1098" s="243"/>
      <c r="G1098" s="244">
        <f>ROUND(E1098*F1098,2)</f>
        <v>0</v>
      </c>
      <c r="H1098" s="243"/>
      <c r="I1098" s="244">
        <f>ROUND(E1098*H1098,2)</f>
        <v>0</v>
      </c>
      <c r="J1098" s="243"/>
      <c r="K1098" s="244">
        <f>ROUND(E1098*J1098,2)</f>
        <v>0</v>
      </c>
      <c r="L1098" s="244">
        <v>21</v>
      </c>
      <c r="M1098" s="244">
        <f>G1098*(1+L1098/100)</f>
        <v>0</v>
      </c>
      <c r="N1098" s="244">
        <v>0</v>
      </c>
      <c r="O1098" s="244">
        <f>ROUND(E1098*N1098,2)</f>
        <v>0</v>
      </c>
      <c r="P1098" s="244">
        <v>0</v>
      </c>
      <c r="Q1098" s="244">
        <f>ROUND(E1098*P1098,2)</f>
        <v>0</v>
      </c>
      <c r="R1098" s="244"/>
      <c r="S1098" s="244" t="s">
        <v>400</v>
      </c>
      <c r="T1098" s="245" t="s">
        <v>401</v>
      </c>
      <c r="U1098" s="222">
        <v>0</v>
      </c>
      <c r="V1098" s="222">
        <f>ROUND(E1098*U1098,2)</f>
        <v>0</v>
      </c>
      <c r="W1098" s="222"/>
      <c r="X1098" s="222" t="s">
        <v>193</v>
      </c>
      <c r="Y1098" s="213"/>
      <c r="Z1098" s="213"/>
      <c r="AA1098" s="213"/>
      <c r="AB1098" s="213"/>
      <c r="AC1098" s="213"/>
      <c r="AD1098" s="213"/>
      <c r="AE1098" s="213"/>
      <c r="AF1098" s="213"/>
      <c r="AG1098" s="213" t="s">
        <v>1929</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1">
      <c r="A1099" s="239">
        <v>923</v>
      </c>
      <c r="B1099" s="240" t="s">
        <v>2391</v>
      </c>
      <c r="C1099" s="252" t="s">
        <v>2392</v>
      </c>
      <c r="D1099" s="241" t="s">
        <v>300</v>
      </c>
      <c r="E1099" s="242">
        <v>1</v>
      </c>
      <c r="F1099" s="243"/>
      <c r="G1099" s="244">
        <f>ROUND(E1099*F1099,2)</f>
        <v>0</v>
      </c>
      <c r="H1099" s="243"/>
      <c r="I1099" s="244">
        <f>ROUND(E1099*H1099,2)</f>
        <v>0</v>
      </c>
      <c r="J1099" s="243"/>
      <c r="K1099" s="244">
        <f>ROUND(E1099*J1099,2)</f>
        <v>0</v>
      </c>
      <c r="L1099" s="244">
        <v>21</v>
      </c>
      <c r="M1099" s="244">
        <f>G1099*(1+L1099/100)</f>
        <v>0</v>
      </c>
      <c r="N1099" s="244">
        <v>0</v>
      </c>
      <c r="O1099" s="244">
        <f>ROUND(E1099*N1099,2)</f>
        <v>0</v>
      </c>
      <c r="P1099" s="244">
        <v>0</v>
      </c>
      <c r="Q1099" s="244">
        <f>ROUND(E1099*P1099,2)</f>
        <v>0</v>
      </c>
      <c r="R1099" s="244"/>
      <c r="S1099" s="244" t="s">
        <v>400</v>
      </c>
      <c r="T1099" s="245" t="s">
        <v>401</v>
      </c>
      <c r="U1099" s="222">
        <v>0</v>
      </c>
      <c r="V1099" s="222">
        <f>ROUND(E1099*U1099,2)</f>
        <v>0</v>
      </c>
      <c r="W1099" s="222"/>
      <c r="X1099" s="222" t="s">
        <v>193</v>
      </c>
      <c r="Y1099" s="213"/>
      <c r="Z1099" s="213"/>
      <c r="AA1099" s="213"/>
      <c r="AB1099" s="213"/>
      <c r="AC1099" s="213"/>
      <c r="AD1099" s="213"/>
      <c r="AE1099" s="213"/>
      <c r="AF1099" s="213"/>
      <c r="AG1099" s="213" t="s">
        <v>1929</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ht="22.5" outlineLevel="1">
      <c r="A1100" s="239">
        <v>924</v>
      </c>
      <c r="B1100" s="240" t="s">
        <v>2393</v>
      </c>
      <c r="C1100" s="252" t="s">
        <v>2394</v>
      </c>
      <c r="D1100" s="241" t="s">
        <v>300</v>
      </c>
      <c r="E1100" s="242">
        <v>1</v>
      </c>
      <c r="F1100" s="243"/>
      <c r="G1100" s="244">
        <f>ROUND(E1100*F1100,2)</f>
        <v>0</v>
      </c>
      <c r="H1100" s="243"/>
      <c r="I1100" s="244">
        <f>ROUND(E1100*H1100,2)</f>
        <v>0</v>
      </c>
      <c r="J1100" s="243"/>
      <c r="K1100" s="244">
        <f>ROUND(E1100*J1100,2)</f>
        <v>0</v>
      </c>
      <c r="L1100" s="244">
        <v>21</v>
      </c>
      <c r="M1100" s="244">
        <f>G1100*(1+L1100/100)</f>
        <v>0</v>
      </c>
      <c r="N1100" s="244">
        <v>0</v>
      </c>
      <c r="O1100" s="244">
        <f>ROUND(E1100*N1100,2)</f>
        <v>0</v>
      </c>
      <c r="P1100" s="244">
        <v>0</v>
      </c>
      <c r="Q1100" s="244">
        <f>ROUND(E1100*P1100,2)</f>
        <v>0</v>
      </c>
      <c r="R1100" s="244"/>
      <c r="S1100" s="244" t="s">
        <v>400</v>
      </c>
      <c r="T1100" s="245" t="s">
        <v>401</v>
      </c>
      <c r="U1100" s="222">
        <v>0</v>
      </c>
      <c r="V1100" s="222">
        <f>ROUND(E1100*U1100,2)</f>
        <v>0</v>
      </c>
      <c r="W1100" s="222"/>
      <c r="X1100" s="222" t="s">
        <v>193</v>
      </c>
      <c r="Y1100" s="213"/>
      <c r="Z1100" s="213"/>
      <c r="AA1100" s="213"/>
      <c r="AB1100" s="213"/>
      <c r="AC1100" s="213"/>
      <c r="AD1100" s="213"/>
      <c r="AE1100" s="213"/>
      <c r="AF1100" s="213"/>
      <c r="AG1100" s="213" t="s">
        <v>1929</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ht="22.5" outlineLevel="1">
      <c r="A1101" s="239">
        <v>925</v>
      </c>
      <c r="B1101" s="240" t="s">
        <v>2395</v>
      </c>
      <c r="C1101" s="252" t="s">
        <v>2396</v>
      </c>
      <c r="D1101" s="241" t="s">
        <v>300</v>
      </c>
      <c r="E1101" s="242">
        <v>1</v>
      </c>
      <c r="F1101" s="243"/>
      <c r="G1101" s="244">
        <f>ROUND(E1101*F1101,2)</f>
        <v>0</v>
      </c>
      <c r="H1101" s="243"/>
      <c r="I1101" s="244">
        <f>ROUND(E1101*H1101,2)</f>
        <v>0</v>
      </c>
      <c r="J1101" s="243"/>
      <c r="K1101" s="244">
        <f>ROUND(E1101*J1101,2)</f>
        <v>0</v>
      </c>
      <c r="L1101" s="244">
        <v>21</v>
      </c>
      <c r="M1101" s="244">
        <f>G1101*(1+L1101/100)</f>
        <v>0</v>
      </c>
      <c r="N1101" s="244">
        <v>0</v>
      </c>
      <c r="O1101" s="244">
        <f>ROUND(E1101*N1101,2)</f>
        <v>0</v>
      </c>
      <c r="P1101" s="244">
        <v>0</v>
      </c>
      <c r="Q1101" s="244">
        <f>ROUND(E1101*P1101,2)</f>
        <v>0</v>
      </c>
      <c r="R1101" s="244"/>
      <c r="S1101" s="244" t="s">
        <v>400</v>
      </c>
      <c r="T1101" s="245" t="s">
        <v>401</v>
      </c>
      <c r="U1101" s="222">
        <v>0</v>
      </c>
      <c r="V1101" s="222">
        <f>ROUND(E1101*U1101,2)</f>
        <v>0</v>
      </c>
      <c r="W1101" s="222"/>
      <c r="X1101" s="222" t="s">
        <v>193</v>
      </c>
      <c r="Y1101" s="213"/>
      <c r="Z1101" s="213"/>
      <c r="AA1101" s="213"/>
      <c r="AB1101" s="213"/>
      <c r="AC1101" s="213"/>
      <c r="AD1101" s="213"/>
      <c r="AE1101" s="213"/>
      <c r="AF1101" s="213"/>
      <c r="AG1101" s="213" t="s">
        <v>1929</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1">
      <c r="A1102" s="239">
        <v>926</v>
      </c>
      <c r="B1102" s="240" t="s">
        <v>2397</v>
      </c>
      <c r="C1102" s="252" t="s">
        <v>2398</v>
      </c>
      <c r="D1102" s="241" t="s">
        <v>300</v>
      </c>
      <c r="E1102" s="242">
        <v>2</v>
      </c>
      <c r="F1102" s="243"/>
      <c r="G1102" s="244">
        <f>ROUND(E1102*F1102,2)</f>
        <v>0</v>
      </c>
      <c r="H1102" s="243"/>
      <c r="I1102" s="244">
        <f>ROUND(E1102*H1102,2)</f>
        <v>0</v>
      </c>
      <c r="J1102" s="243"/>
      <c r="K1102" s="244">
        <f>ROUND(E1102*J1102,2)</f>
        <v>0</v>
      </c>
      <c r="L1102" s="244">
        <v>21</v>
      </c>
      <c r="M1102" s="244">
        <f>G1102*(1+L1102/100)</f>
        <v>0</v>
      </c>
      <c r="N1102" s="244">
        <v>0</v>
      </c>
      <c r="O1102" s="244">
        <f>ROUND(E1102*N1102,2)</f>
        <v>0</v>
      </c>
      <c r="P1102" s="244">
        <v>0</v>
      </c>
      <c r="Q1102" s="244">
        <f>ROUND(E1102*P1102,2)</f>
        <v>0</v>
      </c>
      <c r="R1102" s="244"/>
      <c r="S1102" s="244" t="s">
        <v>400</v>
      </c>
      <c r="T1102" s="245" t="s">
        <v>401</v>
      </c>
      <c r="U1102" s="222">
        <v>0</v>
      </c>
      <c r="V1102" s="222">
        <f>ROUND(E1102*U1102,2)</f>
        <v>0</v>
      </c>
      <c r="W1102" s="222"/>
      <c r="X1102" s="222" t="s">
        <v>193</v>
      </c>
      <c r="Y1102" s="213"/>
      <c r="Z1102" s="213"/>
      <c r="AA1102" s="213"/>
      <c r="AB1102" s="213"/>
      <c r="AC1102" s="213"/>
      <c r="AD1102" s="213"/>
      <c r="AE1102" s="213"/>
      <c r="AF1102" s="213"/>
      <c r="AG1102" s="213" t="s">
        <v>1929</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9">
        <v>927</v>
      </c>
      <c r="B1103" s="240" t="s">
        <v>2399</v>
      </c>
      <c r="C1103" s="252" t="s">
        <v>2400</v>
      </c>
      <c r="D1103" s="241" t="s">
        <v>300</v>
      </c>
      <c r="E1103" s="242">
        <v>1</v>
      </c>
      <c r="F1103" s="243"/>
      <c r="G1103" s="244">
        <f>ROUND(E1103*F1103,2)</f>
        <v>0</v>
      </c>
      <c r="H1103" s="243"/>
      <c r="I1103" s="244">
        <f>ROUND(E1103*H1103,2)</f>
        <v>0</v>
      </c>
      <c r="J1103" s="243"/>
      <c r="K1103" s="244">
        <f>ROUND(E1103*J1103,2)</f>
        <v>0</v>
      </c>
      <c r="L1103" s="244">
        <v>21</v>
      </c>
      <c r="M1103" s="244">
        <f>G1103*(1+L1103/100)</f>
        <v>0</v>
      </c>
      <c r="N1103" s="244">
        <v>0</v>
      </c>
      <c r="O1103" s="244">
        <f>ROUND(E1103*N1103,2)</f>
        <v>0</v>
      </c>
      <c r="P1103" s="244">
        <v>0</v>
      </c>
      <c r="Q1103" s="244">
        <f>ROUND(E1103*P1103,2)</f>
        <v>0</v>
      </c>
      <c r="R1103" s="244"/>
      <c r="S1103" s="244" t="s">
        <v>400</v>
      </c>
      <c r="T1103" s="245" t="s">
        <v>401</v>
      </c>
      <c r="U1103" s="222">
        <v>0</v>
      </c>
      <c r="V1103" s="222">
        <f>ROUND(E1103*U1103,2)</f>
        <v>0</v>
      </c>
      <c r="W1103" s="222"/>
      <c r="X1103" s="222" t="s">
        <v>193</v>
      </c>
      <c r="Y1103" s="213"/>
      <c r="Z1103" s="213"/>
      <c r="AA1103" s="213"/>
      <c r="AB1103" s="213"/>
      <c r="AC1103" s="213"/>
      <c r="AD1103" s="213"/>
      <c r="AE1103" s="213"/>
      <c r="AF1103" s="213"/>
      <c r="AG1103" s="213" t="s">
        <v>1929</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39">
        <v>928</v>
      </c>
      <c r="B1104" s="240" t="s">
        <v>2401</v>
      </c>
      <c r="C1104" s="252" t="s">
        <v>2402</v>
      </c>
      <c r="D1104" s="241" t="s">
        <v>300</v>
      </c>
      <c r="E1104" s="242">
        <v>1</v>
      </c>
      <c r="F1104" s="243"/>
      <c r="G1104" s="244">
        <f>ROUND(E1104*F1104,2)</f>
        <v>0</v>
      </c>
      <c r="H1104" s="243"/>
      <c r="I1104" s="244">
        <f>ROUND(E1104*H1104,2)</f>
        <v>0</v>
      </c>
      <c r="J1104" s="243"/>
      <c r="K1104" s="244">
        <f>ROUND(E1104*J1104,2)</f>
        <v>0</v>
      </c>
      <c r="L1104" s="244">
        <v>21</v>
      </c>
      <c r="M1104" s="244">
        <f>G1104*(1+L1104/100)</f>
        <v>0</v>
      </c>
      <c r="N1104" s="244">
        <v>0</v>
      </c>
      <c r="O1104" s="244">
        <f>ROUND(E1104*N1104,2)</f>
        <v>0</v>
      </c>
      <c r="P1104" s="244">
        <v>0</v>
      </c>
      <c r="Q1104" s="244">
        <f>ROUND(E1104*P1104,2)</f>
        <v>0</v>
      </c>
      <c r="R1104" s="244"/>
      <c r="S1104" s="244" t="s">
        <v>400</v>
      </c>
      <c r="T1104" s="245" t="s">
        <v>401</v>
      </c>
      <c r="U1104" s="222">
        <v>0</v>
      </c>
      <c r="V1104" s="222">
        <f>ROUND(E1104*U1104,2)</f>
        <v>0</v>
      </c>
      <c r="W1104" s="222"/>
      <c r="X1104" s="222" t="s">
        <v>193</v>
      </c>
      <c r="Y1104" s="213"/>
      <c r="Z1104" s="213"/>
      <c r="AA1104" s="213"/>
      <c r="AB1104" s="213"/>
      <c r="AC1104" s="213"/>
      <c r="AD1104" s="213"/>
      <c r="AE1104" s="213"/>
      <c r="AF1104" s="213"/>
      <c r="AG1104" s="213" t="s">
        <v>1929</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39">
        <v>929</v>
      </c>
      <c r="B1105" s="240" t="s">
        <v>2403</v>
      </c>
      <c r="C1105" s="252" t="s">
        <v>2404</v>
      </c>
      <c r="D1105" s="241" t="s">
        <v>300</v>
      </c>
      <c r="E1105" s="242">
        <v>1</v>
      </c>
      <c r="F1105" s="243"/>
      <c r="G1105" s="244">
        <f>ROUND(E1105*F1105,2)</f>
        <v>0</v>
      </c>
      <c r="H1105" s="243"/>
      <c r="I1105" s="244">
        <f>ROUND(E1105*H1105,2)</f>
        <v>0</v>
      </c>
      <c r="J1105" s="243"/>
      <c r="K1105" s="244">
        <f>ROUND(E1105*J1105,2)</f>
        <v>0</v>
      </c>
      <c r="L1105" s="244">
        <v>21</v>
      </c>
      <c r="M1105" s="244">
        <f>G1105*(1+L1105/100)</f>
        <v>0</v>
      </c>
      <c r="N1105" s="244">
        <v>0</v>
      </c>
      <c r="O1105" s="244">
        <f>ROUND(E1105*N1105,2)</f>
        <v>0</v>
      </c>
      <c r="P1105" s="244">
        <v>0</v>
      </c>
      <c r="Q1105" s="244">
        <f>ROUND(E1105*P1105,2)</f>
        <v>0</v>
      </c>
      <c r="R1105" s="244"/>
      <c r="S1105" s="244" t="s">
        <v>400</v>
      </c>
      <c r="T1105" s="245" t="s">
        <v>401</v>
      </c>
      <c r="U1105" s="222">
        <v>0</v>
      </c>
      <c r="V1105" s="222">
        <f>ROUND(E1105*U1105,2)</f>
        <v>0</v>
      </c>
      <c r="W1105" s="222"/>
      <c r="X1105" s="222" t="s">
        <v>193</v>
      </c>
      <c r="Y1105" s="213"/>
      <c r="Z1105" s="213"/>
      <c r="AA1105" s="213"/>
      <c r="AB1105" s="213"/>
      <c r="AC1105" s="213"/>
      <c r="AD1105" s="213"/>
      <c r="AE1105" s="213"/>
      <c r="AF1105" s="213"/>
      <c r="AG1105" s="213" t="s">
        <v>1929</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39">
        <v>930</v>
      </c>
      <c r="B1106" s="240" t="s">
        <v>2405</v>
      </c>
      <c r="C1106" s="252" t="s">
        <v>2406</v>
      </c>
      <c r="D1106" s="241" t="s">
        <v>300</v>
      </c>
      <c r="E1106" s="242">
        <v>2</v>
      </c>
      <c r="F1106" s="243"/>
      <c r="G1106" s="244">
        <f>ROUND(E1106*F1106,2)</f>
        <v>0</v>
      </c>
      <c r="H1106" s="243"/>
      <c r="I1106" s="244">
        <f>ROUND(E1106*H1106,2)</f>
        <v>0</v>
      </c>
      <c r="J1106" s="243"/>
      <c r="K1106" s="244">
        <f>ROUND(E1106*J1106,2)</f>
        <v>0</v>
      </c>
      <c r="L1106" s="244">
        <v>21</v>
      </c>
      <c r="M1106" s="244">
        <f>G1106*(1+L1106/100)</f>
        <v>0</v>
      </c>
      <c r="N1106" s="244">
        <v>0</v>
      </c>
      <c r="O1106" s="244">
        <f>ROUND(E1106*N1106,2)</f>
        <v>0</v>
      </c>
      <c r="P1106" s="244">
        <v>0</v>
      </c>
      <c r="Q1106" s="244">
        <f>ROUND(E1106*P1106,2)</f>
        <v>0</v>
      </c>
      <c r="R1106" s="244"/>
      <c r="S1106" s="244" t="s">
        <v>400</v>
      </c>
      <c r="T1106" s="245" t="s">
        <v>401</v>
      </c>
      <c r="U1106" s="222">
        <v>0</v>
      </c>
      <c r="V1106" s="222">
        <f>ROUND(E1106*U1106,2)</f>
        <v>0</v>
      </c>
      <c r="W1106" s="222"/>
      <c r="X1106" s="222" t="s">
        <v>193</v>
      </c>
      <c r="Y1106" s="213"/>
      <c r="Z1106" s="213"/>
      <c r="AA1106" s="213"/>
      <c r="AB1106" s="213"/>
      <c r="AC1106" s="213"/>
      <c r="AD1106" s="213"/>
      <c r="AE1106" s="213"/>
      <c r="AF1106" s="213"/>
      <c r="AG1106" s="213" t="s">
        <v>1929</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c r="A1107" s="239">
        <v>931</v>
      </c>
      <c r="B1107" s="240" t="s">
        <v>2407</v>
      </c>
      <c r="C1107" s="252" t="s">
        <v>2408</v>
      </c>
      <c r="D1107" s="241" t="s">
        <v>300</v>
      </c>
      <c r="E1107" s="242">
        <v>1</v>
      </c>
      <c r="F1107" s="243"/>
      <c r="G1107" s="244">
        <f>ROUND(E1107*F1107,2)</f>
        <v>0</v>
      </c>
      <c r="H1107" s="243"/>
      <c r="I1107" s="244">
        <f>ROUND(E1107*H1107,2)</f>
        <v>0</v>
      </c>
      <c r="J1107" s="243"/>
      <c r="K1107" s="244">
        <f>ROUND(E1107*J1107,2)</f>
        <v>0</v>
      </c>
      <c r="L1107" s="244">
        <v>21</v>
      </c>
      <c r="M1107" s="244">
        <f>G1107*(1+L1107/100)</f>
        <v>0</v>
      </c>
      <c r="N1107" s="244">
        <v>0</v>
      </c>
      <c r="O1107" s="244">
        <f>ROUND(E1107*N1107,2)</f>
        <v>0</v>
      </c>
      <c r="P1107" s="244">
        <v>0</v>
      </c>
      <c r="Q1107" s="244">
        <f>ROUND(E1107*P1107,2)</f>
        <v>0</v>
      </c>
      <c r="R1107" s="244"/>
      <c r="S1107" s="244" t="s">
        <v>400</v>
      </c>
      <c r="T1107" s="245" t="s">
        <v>401</v>
      </c>
      <c r="U1107" s="222">
        <v>0</v>
      </c>
      <c r="V1107" s="222">
        <f>ROUND(E1107*U1107,2)</f>
        <v>0</v>
      </c>
      <c r="W1107" s="222"/>
      <c r="X1107" s="222" t="s">
        <v>193</v>
      </c>
      <c r="Y1107" s="213"/>
      <c r="Z1107" s="213"/>
      <c r="AA1107" s="213"/>
      <c r="AB1107" s="213"/>
      <c r="AC1107" s="213"/>
      <c r="AD1107" s="213"/>
      <c r="AE1107" s="213"/>
      <c r="AF1107" s="213"/>
      <c r="AG1107" s="213" t="s">
        <v>1929</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1">
      <c r="A1108" s="239">
        <v>932</v>
      </c>
      <c r="B1108" s="240" t="s">
        <v>2409</v>
      </c>
      <c r="C1108" s="252" t="s">
        <v>2410</v>
      </c>
      <c r="D1108" s="241" t="s">
        <v>300</v>
      </c>
      <c r="E1108" s="242">
        <v>1</v>
      </c>
      <c r="F1108" s="243"/>
      <c r="G1108" s="244">
        <f>ROUND(E1108*F1108,2)</f>
        <v>0</v>
      </c>
      <c r="H1108" s="243"/>
      <c r="I1108" s="244">
        <f>ROUND(E1108*H1108,2)</f>
        <v>0</v>
      </c>
      <c r="J1108" s="243"/>
      <c r="K1108" s="244">
        <f>ROUND(E1108*J1108,2)</f>
        <v>0</v>
      </c>
      <c r="L1108" s="244">
        <v>21</v>
      </c>
      <c r="M1108" s="244">
        <f>G1108*(1+L1108/100)</f>
        <v>0</v>
      </c>
      <c r="N1108" s="244">
        <v>0</v>
      </c>
      <c r="O1108" s="244">
        <f>ROUND(E1108*N1108,2)</f>
        <v>0</v>
      </c>
      <c r="P1108" s="244">
        <v>0</v>
      </c>
      <c r="Q1108" s="244">
        <f>ROUND(E1108*P1108,2)</f>
        <v>0</v>
      </c>
      <c r="R1108" s="244"/>
      <c r="S1108" s="244" t="s">
        <v>400</v>
      </c>
      <c r="T1108" s="245" t="s">
        <v>401</v>
      </c>
      <c r="U1108" s="222">
        <v>0</v>
      </c>
      <c r="V1108" s="222">
        <f>ROUND(E1108*U1108,2)</f>
        <v>0</v>
      </c>
      <c r="W1108" s="222"/>
      <c r="X1108" s="222" t="s">
        <v>193</v>
      </c>
      <c r="Y1108" s="213"/>
      <c r="Z1108" s="213"/>
      <c r="AA1108" s="213"/>
      <c r="AB1108" s="213"/>
      <c r="AC1108" s="213"/>
      <c r="AD1108" s="213"/>
      <c r="AE1108" s="213"/>
      <c r="AF1108" s="213"/>
      <c r="AG1108" s="213" t="s">
        <v>1929</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1">
      <c r="A1109" s="239">
        <v>933</v>
      </c>
      <c r="B1109" s="240" t="s">
        <v>2411</v>
      </c>
      <c r="C1109" s="252" t="s">
        <v>2412</v>
      </c>
      <c r="D1109" s="241" t="s">
        <v>300</v>
      </c>
      <c r="E1109" s="242">
        <v>1</v>
      </c>
      <c r="F1109" s="243"/>
      <c r="G1109" s="244">
        <f>ROUND(E1109*F1109,2)</f>
        <v>0</v>
      </c>
      <c r="H1109" s="243"/>
      <c r="I1109" s="244">
        <f>ROUND(E1109*H1109,2)</f>
        <v>0</v>
      </c>
      <c r="J1109" s="243"/>
      <c r="K1109" s="244">
        <f>ROUND(E1109*J1109,2)</f>
        <v>0</v>
      </c>
      <c r="L1109" s="244">
        <v>21</v>
      </c>
      <c r="M1109" s="244">
        <f>G1109*(1+L1109/100)</f>
        <v>0</v>
      </c>
      <c r="N1109" s="244">
        <v>0</v>
      </c>
      <c r="O1109" s="244">
        <f>ROUND(E1109*N1109,2)</f>
        <v>0</v>
      </c>
      <c r="P1109" s="244">
        <v>0</v>
      </c>
      <c r="Q1109" s="244">
        <f>ROUND(E1109*P1109,2)</f>
        <v>0</v>
      </c>
      <c r="R1109" s="244"/>
      <c r="S1109" s="244" t="s">
        <v>400</v>
      </c>
      <c r="T1109" s="245" t="s">
        <v>401</v>
      </c>
      <c r="U1109" s="222">
        <v>0</v>
      </c>
      <c r="V1109" s="222">
        <f>ROUND(E1109*U1109,2)</f>
        <v>0</v>
      </c>
      <c r="W1109" s="222"/>
      <c r="X1109" s="222" t="s">
        <v>193</v>
      </c>
      <c r="Y1109" s="213"/>
      <c r="Z1109" s="213"/>
      <c r="AA1109" s="213"/>
      <c r="AB1109" s="213"/>
      <c r="AC1109" s="213"/>
      <c r="AD1109" s="213"/>
      <c r="AE1109" s="213"/>
      <c r="AF1109" s="213"/>
      <c r="AG1109" s="213" t="s">
        <v>1929</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1">
      <c r="A1110" s="239">
        <v>934</v>
      </c>
      <c r="B1110" s="240" t="s">
        <v>2413</v>
      </c>
      <c r="C1110" s="252" t="s">
        <v>2414</v>
      </c>
      <c r="D1110" s="241" t="s">
        <v>300</v>
      </c>
      <c r="E1110" s="242">
        <v>1</v>
      </c>
      <c r="F1110" s="243"/>
      <c r="G1110" s="244">
        <f>ROUND(E1110*F1110,2)</f>
        <v>0</v>
      </c>
      <c r="H1110" s="243"/>
      <c r="I1110" s="244">
        <f>ROUND(E1110*H1110,2)</f>
        <v>0</v>
      </c>
      <c r="J1110" s="243"/>
      <c r="K1110" s="244">
        <f>ROUND(E1110*J1110,2)</f>
        <v>0</v>
      </c>
      <c r="L1110" s="244">
        <v>21</v>
      </c>
      <c r="M1110" s="244">
        <f>G1110*(1+L1110/100)</f>
        <v>0</v>
      </c>
      <c r="N1110" s="244">
        <v>0</v>
      </c>
      <c r="O1110" s="244">
        <f>ROUND(E1110*N1110,2)</f>
        <v>0</v>
      </c>
      <c r="P1110" s="244">
        <v>0</v>
      </c>
      <c r="Q1110" s="244">
        <f>ROUND(E1110*P1110,2)</f>
        <v>0</v>
      </c>
      <c r="R1110" s="244"/>
      <c r="S1110" s="244" t="s">
        <v>400</v>
      </c>
      <c r="T1110" s="245" t="s">
        <v>401</v>
      </c>
      <c r="U1110" s="222">
        <v>0</v>
      </c>
      <c r="V1110" s="222">
        <f>ROUND(E1110*U1110,2)</f>
        <v>0</v>
      </c>
      <c r="W1110" s="222"/>
      <c r="X1110" s="222" t="s">
        <v>193</v>
      </c>
      <c r="Y1110" s="213"/>
      <c r="Z1110" s="213"/>
      <c r="AA1110" s="213"/>
      <c r="AB1110" s="213"/>
      <c r="AC1110" s="213"/>
      <c r="AD1110" s="213"/>
      <c r="AE1110" s="213"/>
      <c r="AF1110" s="213"/>
      <c r="AG1110" s="213" t="s">
        <v>1929</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1">
      <c r="A1111" s="239">
        <v>935</v>
      </c>
      <c r="B1111" s="240" t="s">
        <v>2415</v>
      </c>
      <c r="C1111" s="252" t="s">
        <v>2416</v>
      </c>
      <c r="D1111" s="241" t="s">
        <v>300</v>
      </c>
      <c r="E1111" s="242">
        <v>12</v>
      </c>
      <c r="F1111" s="243"/>
      <c r="G1111" s="244">
        <f>ROUND(E1111*F1111,2)</f>
        <v>0</v>
      </c>
      <c r="H1111" s="243"/>
      <c r="I1111" s="244">
        <f>ROUND(E1111*H1111,2)</f>
        <v>0</v>
      </c>
      <c r="J1111" s="243"/>
      <c r="K1111" s="244">
        <f>ROUND(E1111*J1111,2)</f>
        <v>0</v>
      </c>
      <c r="L1111" s="244">
        <v>21</v>
      </c>
      <c r="M1111" s="244">
        <f>G1111*(1+L1111/100)</f>
        <v>0</v>
      </c>
      <c r="N1111" s="244">
        <v>0</v>
      </c>
      <c r="O1111" s="244">
        <f>ROUND(E1111*N1111,2)</f>
        <v>0</v>
      </c>
      <c r="P1111" s="244">
        <v>0</v>
      </c>
      <c r="Q1111" s="244">
        <f>ROUND(E1111*P1111,2)</f>
        <v>0</v>
      </c>
      <c r="R1111" s="244"/>
      <c r="S1111" s="244" t="s">
        <v>400</v>
      </c>
      <c r="T1111" s="245" t="s">
        <v>401</v>
      </c>
      <c r="U1111" s="222">
        <v>0</v>
      </c>
      <c r="V1111" s="222">
        <f>ROUND(E1111*U1111,2)</f>
        <v>0</v>
      </c>
      <c r="W1111" s="222"/>
      <c r="X1111" s="222" t="s">
        <v>193</v>
      </c>
      <c r="Y1111" s="213"/>
      <c r="Z1111" s="213"/>
      <c r="AA1111" s="213"/>
      <c r="AB1111" s="213"/>
      <c r="AC1111" s="213"/>
      <c r="AD1111" s="213"/>
      <c r="AE1111" s="213"/>
      <c r="AF1111" s="213"/>
      <c r="AG1111" s="213" t="s">
        <v>1929</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c r="A1112" s="239">
        <v>936</v>
      </c>
      <c r="B1112" s="240" t="s">
        <v>2417</v>
      </c>
      <c r="C1112" s="252" t="s">
        <v>2418</v>
      </c>
      <c r="D1112" s="241" t="s">
        <v>364</v>
      </c>
      <c r="E1112" s="242">
        <v>676</v>
      </c>
      <c r="F1112" s="243"/>
      <c r="G1112" s="244">
        <f>ROUND(E1112*F1112,2)</f>
        <v>0</v>
      </c>
      <c r="H1112" s="243"/>
      <c r="I1112" s="244">
        <f>ROUND(E1112*H1112,2)</f>
        <v>0</v>
      </c>
      <c r="J1112" s="243"/>
      <c r="K1112" s="244">
        <f>ROUND(E1112*J1112,2)</f>
        <v>0</v>
      </c>
      <c r="L1112" s="244">
        <v>21</v>
      </c>
      <c r="M1112" s="244">
        <f>G1112*(1+L1112/100)</f>
        <v>0</v>
      </c>
      <c r="N1112" s="244">
        <v>0</v>
      </c>
      <c r="O1112" s="244">
        <f>ROUND(E1112*N1112,2)</f>
        <v>0</v>
      </c>
      <c r="P1112" s="244">
        <v>0</v>
      </c>
      <c r="Q1112" s="244">
        <f>ROUND(E1112*P1112,2)</f>
        <v>0</v>
      </c>
      <c r="R1112" s="244"/>
      <c r="S1112" s="244" t="s">
        <v>400</v>
      </c>
      <c r="T1112" s="245" t="s">
        <v>401</v>
      </c>
      <c r="U1112" s="222">
        <v>0</v>
      </c>
      <c r="V1112" s="222">
        <f>ROUND(E1112*U1112,2)</f>
        <v>0</v>
      </c>
      <c r="W1112" s="222"/>
      <c r="X1112" s="222" t="s">
        <v>193</v>
      </c>
      <c r="Y1112" s="213"/>
      <c r="Z1112" s="213"/>
      <c r="AA1112" s="213"/>
      <c r="AB1112" s="213"/>
      <c r="AC1112" s="213"/>
      <c r="AD1112" s="213"/>
      <c r="AE1112" s="213"/>
      <c r="AF1112" s="213"/>
      <c r="AG1112" s="213" t="s">
        <v>1929</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1">
      <c r="A1113" s="239">
        <v>937</v>
      </c>
      <c r="B1113" s="240" t="s">
        <v>2419</v>
      </c>
      <c r="C1113" s="252" t="s">
        <v>2420</v>
      </c>
      <c r="D1113" s="241" t="s">
        <v>364</v>
      </c>
      <c r="E1113" s="242">
        <v>848</v>
      </c>
      <c r="F1113" s="243"/>
      <c r="G1113" s="244">
        <f>ROUND(E1113*F1113,2)</f>
        <v>0</v>
      </c>
      <c r="H1113" s="243"/>
      <c r="I1113" s="244">
        <f>ROUND(E1113*H1113,2)</f>
        <v>0</v>
      </c>
      <c r="J1113" s="243"/>
      <c r="K1113" s="244">
        <f>ROUND(E1113*J1113,2)</f>
        <v>0</v>
      </c>
      <c r="L1113" s="244">
        <v>21</v>
      </c>
      <c r="M1113" s="244">
        <f>G1113*(1+L1113/100)</f>
        <v>0</v>
      </c>
      <c r="N1113" s="244">
        <v>0</v>
      </c>
      <c r="O1113" s="244">
        <f>ROUND(E1113*N1113,2)</f>
        <v>0</v>
      </c>
      <c r="P1113" s="244">
        <v>0</v>
      </c>
      <c r="Q1113" s="244">
        <f>ROUND(E1113*P1113,2)</f>
        <v>0</v>
      </c>
      <c r="R1113" s="244"/>
      <c r="S1113" s="244" t="s">
        <v>400</v>
      </c>
      <c r="T1113" s="245" t="s">
        <v>401</v>
      </c>
      <c r="U1113" s="222">
        <v>0</v>
      </c>
      <c r="V1113" s="222">
        <f>ROUND(E1113*U1113,2)</f>
        <v>0</v>
      </c>
      <c r="W1113" s="222"/>
      <c r="X1113" s="222" t="s">
        <v>193</v>
      </c>
      <c r="Y1113" s="213"/>
      <c r="Z1113" s="213"/>
      <c r="AA1113" s="213"/>
      <c r="AB1113" s="213"/>
      <c r="AC1113" s="213"/>
      <c r="AD1113" s="213"/>
      <c r="AE1113" s="213"/>
      <c r="AF1113" s="213"/>
      <c r="AG1113" s="213" t="s">
        <v>1929</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39">
        <v>938</v>
      </c>
      <c r="B1114" s="240" t="s">
        <v>2421</v>
      </c>
      <c r="C1114" s="252" t="s">
        <v>2422</v>
      </c>
      <c r="D1114" s="241" t="s">
        <v>364</v>
      </c>
      <c r="E1114" s="242">
        <v>200</v>
      </c>
      <c r="F1114" s="243"/>
      <c r="G1114" s="244">
        <f>ROUND(E1114*F1114,2)</f>
        <v>0</v>
      </c>
      <c r="H1114" s="243"/>
      <c r="I1114" s="244">
        <f>ROUND(E1114*H1114,2)</f>
        <v>0</v>
      </c>
      <c r="J1114" s="243"/>
      <c r="K1114" s="244">
        <f>ROUND(E1114*J1114,2)</f>
        <v>0</v>
      </c>
      <c r="L1114" s="244">
        <v>21</v>
      </c>
      <c r="M1114" s="244">
        <f>G1114*(1+L1114/100)</f>
        <v>0</v>
      </c>
      <c r="N1114" s="244">
        <v>0</v>
      </c>
      <c r="O1114" s="244">
        <f>ROUND(E1114*N1114,2)</f>
        <v>0</v>
      </c>
      <c r="P1114" s="244">
        <v>0</v>
      </c>
      <c r="Q1114" s="244">
        <f>ROUND(E1114*P1114,2)</f>
        <v>0</v>
      </c>
      <c r="R1114" s="244"/>
      <c r="S1114" s="244" t="s">
        <v>400</v>
      </c>
      <c r="T1114" s="245" t="s">
        <v>401</v>
      </c>
      <c r="U1114" s="222">
        <v>0</v>
      </c>
      <c r="V1114" s="222">
        <f>ROUND(E1114*U1114,2)</f>
        <v>0</v>
      </c>
      <c r="W1114" s="222"/>
      <c r="X1114" s="222" t="s">
        <v>193</v>
      </c>
      <c r="Y1114" s="213"/>
      <c r="Z1114" s="213"/>
      <c r="AA1114" s="213"/>
      <c r="AB1114" s="213"/>
      <c r="AC1114" s="213"/>
      <c r="AD1114" s="213"/>
      <c r="AE1114" s="213"/>
      <c r="AF1114" s="213"/>
      <c r="AG1114" s="213" t="s">
        <v>1929</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1">
      <c r="A1115" s="239">
        <v>939</v>
      </c>
      <c r="B1115" s="240" t="s">
        <v>2423</v>
      </c>
      <c r="C1115" s="252" t="s">
        <v>2424</v>
      </c>
      <c r="D1115" s="241" t="s">
        <v>300</v>
      </c>
      <c r="E1115" s="242">
        <v>17</v>
      </c>
      <c r="F1115" s="243"/>
      <c r="G1115" s="244">
        <f>ROUND(E1115*F1115,2)</f>
        <v>0</v>
      </c>
      <c r="H1115" s="243"/>
      <c r="I1115" s="244">
        <f>ROUND(E1115*H1115,2)</f>
        <v>0</v>
      </c>
      <c r="J1115" s="243"/>
      <c r="K1115" s="244">
        <f>ROUND(E1115*J1115,2)</f>
        <v>0</v>
      </c>
      <c r="L1115" s="244">
        <v>21</v>
      </c>
      <c r="M1115" s="244">
        <f>G1115*(1+L1115/100)</f>
        <v>0</v>
      </c>
      <c r="N1115" s="244">
        <v>0</v>
      </c>
      <c r="O1115" s="244">
        <f>ROUND(E1115*N1115,2)</f>
        <v>0</v>
      </c>
      <c r="P1115" s="244">
        <v>0</v>
      </c>
      <c r="Q1115" s="244">
        <f>ROUND(E1115*P1115,2)</f>
        <v>0</v>
      </c>
      <c r="R1115" s="244"/>
      <c r="S1115" s="244" t="s">
        <v>400</v>
      </c>
      <c r="T1115" s="245" t="s">
        <v>401</v>
      </c>
      <c r="U1115" s="222">
        <v>0</v>
      </c>
      <c r="V1115" s="222">
        <f>ROUND(E1115*U1115,2)</f>
        <v>0</v>
      </c>
      <c r="W1115" s="222"/>
      <c r="X1115" s="222" t="s">
        <v>193</v>
      </c>
      <c r="Y1115" s="213"/>
      <c r="Z1115" s="213"/>
      <c r="AA1115" s="213"/>
      <c r="AB1115" s="213"/>
      <c r="AC1115" s="213"/>
      <c r="AD1115" s="213"/>
      <c r="AE1115" s="213"/>
      <c r="AF1115" s="213"/>
      <c r="AG1115" s="213" t="s">
        <v>1929</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39">
        <v>940</v>
      </c>
      <c r="B1116" s="240" t="s">
        <v>2425</v>
      </c>
      <c r="C1116" s="252" t="s">
        <v>2426</v>
      </c>
      <c r="D1116" s="241" t="s">
        <v>300</v>
      </c>
      <c r="E1116" s="242">
        <v>6</v>
      </c>
      <c r="F1116" s="243"/>
      <c r="G1116" s="244">
        <f>ROUND(E1116*F1116,2)</f>
        <v>0</v>
      </c>
      <c r="H1116" s="243"/>
      <c r="I1116" s="244">
        <f>ROUND(E1116*H1116,2)</f>
        <v>0</v>
      </c>
      <c r="J1116" s="243"/>
      <c r="K1116" s="244">
        <f>ROUND(E1116*J1116,2)</f>
        <v>0</v>
      </c>
      <c r="L1116" s="244">
        <v>21</v>
      </c>
      <c r="M1116" s="244">
        <f>G1116*(1+L1116/100)</f>
        <v>0</v>
      </c>
      <c r="N1116" s="244">
        <v>0</v>
      </c>
      <c r="O1116" s="244">
        <f>ROUND(E1116*N1116,2)</f>
        <v>0</v>
      </c>
      <c r="P1116" s="244">
        <v>0</v>
      </c>
      <c r="Q1116" s="244">
        <f>ROUND(E1116*P1116,2)</f>
        <v>0</v>
      </c>
      <c r="R1116" s="244"/>
      <c r="S1116" s="244" t="s">
        <v>400</v>
      </c>
      <c r="T1116" s="245" t="s">
        <v>401</v>
      </c>
      <c r="U1116" s="222">
        <v>0</v>
      </c>
      <c r="V1116" s="222">
        <f>ROUND(E1116*U1116,2)</f>
        <v>0</v>
      </c>
      <c r="W1116" s="222"/>
      <c r="X1116" s="222" t="s">
        <v>193</v>
      </c>
      <c r="Y1116" s="213"/>
      <c r="Z1116" s="213"/>
      <c r="AA1116" s="213"/>
      <c r="AB1116" s="213"/>
      <c r="AC1116" s="213"/>
      <c r="AD1116" s="213"/>
      <c r="AE1116" s="213"/>
      <c r="AF1116" s="213"/>
      <c r="AG1116" s="213" t="s">
        <v>1929</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39">
        <v>941</v>
      </c>
      <c r="B1117" s="240" t="s">
        <v>2427</v>
      </c>
      <c r="C1117" s="252" t="s">
        <v>2428</v>
      </c>
      <c r="D1117" s="241" t="s">
        <v>300</v>
      </c>
      <c r="E1117" s="242">
        <v>7</v>
      </c>
      <c r="F1117" s="243"/>
      <c r="G1117" s="244">
        <f>ROUND(E1117*F1117,2)</f>
        <v>0</v>
      </c>
      <c r="H1117" s="243"/>
      <c r="I1117" s="244">
        <f>ROUND(E1117*H1117,2)</f>
        <v>0</v>
      </c>
      <c r="J1117" s="243"/>
      <c r="K1117" s="244">
        <f>ROUND(E1117*J1117,2)</f>
        <v>0</v>
      </c>
      <c r="L1117" s="244">
        <v>21</v>
      </c>
      <c r="M1117" s="244">
        <f>G1117*(1+L1117/100)</f>
        <v>0</v>
      </c>
      <c r="N1117" s="244">
        <v>0</v>
      </c>
      <c r="O1117" s="244">
        <f>ROUND(E1117*N1117,2)</f>
        <v>0</v>
      </c>
      <c r="P1117" s="244">
        <v>0</v>
      </c>
      <c r="Q1117" s="244">
        <f>ROUND(E1117*P1117,2)</f>
        <v>0</v>
      </c>
      <c r="R1117" s="244"/>
      <c r="S1117" s="244" t="s">
        <v>400</v>
      </c>
      <c r="T1117" s="245" t="s">
        <v>401</v>
      </c>
      <c r="U1117" s="222">
        <v>0</v>
      </c>
      <c r="V1117" s="222">
        <f>ROUND(E1117*U1117,2)</f>
        <v>0</v>
      </c>
      <c r="W1117" s="222"/>
      <c r="X1117" s="222" t="s">
        <v>193</v>
      </c>
      <c r="Y1117" s="213"/>
      <c r="Z1117" s="213"/>
      <c r="AA1117" s="213"/>
      <c r="AB1117" s="213"/>
      <c r="AC1117" s="213"/>
      <c r="AD1117" s="213"/>
      <c r="AE1117" s="213"/>
      <c r="AF1117" s="213"/>
      <c r="AG1117" s="213" t="s">
        <v>1929</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1">
      <c r="A1118" s="239">
        <v>942</v>
      </c>
      <c r="B1118" s="240" t="s">
        <v>2429</v>
      </c>
      <c r="C1118" s="252" t="s">
        <v>2430</v>
      </c>
      <c r="D1118" s="241" t="s">
        <v>300</v>
      </c>
      <c r="E1118" s="242">
        <v>1</v>
      </c>
      <c r="F1118" s="243"/>
      <c r="G1118" s="244">
        <f>ROUND(E1118*F1118,2)</f>
        <v>0</v>
      </c>
      <c r="H1118" s="243"/>
      <c r="I1118" s="244">
        <f>ROUND(E1118*H1118,2)</f>
        <v>0</v>
      </c>
      <c r="J1118" s="243"/>
      <c r="K1118" s="244">
        <f>ROUND(E1118*J1118,2)</f>
        <v>0</v>
      </c>
      <c r="L1118" s="244">
        <v>21</v>
      </c>
      <c r="M1118" s="244">
        <f>G1118*(1+L1118/100)</f>
        <v>0</v>
      </c>
      <c r="N1118" s="244">
        <v>0</v>
      </c>
      <c r="O1118" s="244">
        <f>ROUND(E1118*N1118,2)</f>
        <v>0</v>
      </c>
      <c r="P1118" s="244">
        <v>0</v>
      </c>
      <c r="Q1118" s="244">
        <f>ROUND(E1118*P1118,2)</f>
        <v>0</v>
      </c>
      <c r="R1118" s="244"/>
      <c r="S1118" s="244" t="s">
        <v>400</v>
      </c>
      <c r="T1118" s="245" t="s">
        <v>401</v>
      </c>
      <c r="U1118" s="222">
        <v>0</v>
      </c>
      <c r="V1118" s="222">
        <f>ROUND(E1118*U1118,2)</f>
        <v>0</v>
      </c>
      <c r="W1118" s="222"/>
      <c r="X1118" s="222" t="s">
        <v>193</v>
      </c>
      <c r="Y1118" s="213"/>
      <c r="Z1118" s="213"/>
      <c r="AA1118" s="213"/>
      <c r="AB1118" s="213"/>
      <c r="AC1118" s="213"/>
      <c r="AD1118" s="213"/>
      <c r="AE1118" s="213"/>
      <c r="AF1118" s="213"/>
      <c r="AG1118" s="213" t="s">
        <v>1929</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39">
        <v>943</v>
      </c>
      <c r="B1119" s="240" t="s">
        <v>2431</v>
      </c>
      <c r="C1119" s="252" t="s">
        <v>2432</v>
      </c>
      <c r="D1119" s="241" t="s">
        <v>300</v>
      </c>
      <c r="E1119" s="242">
        <v>1</v>
      </c>
      <c r="F1119" s="243"/>
      <c r="G1119" s="244">
        <f>ROUND(E1119*F1119,2)</f>
        <v>0</v>
      </c>
      <c r="H1119" s="243"/>
      <c r="I1119" s="244">
        <f>ROUND(E1119*H1119,2)</f>
        <v>0</v>
      </c>
      <c r="J1119" s="243"/>
      <c r="K1119" s="244">
        <f>ROUND(E1119*J1119,2)</f>
        <v>0</v>
      </c>
      <c r="L1119" s="244">
        <v>21</v>
      </c>
      <c r="M1119" s="244">
        <f>G1119*(1+L1119/100)</f>
        <v>0</v>
      </c>
      <c r="N1119" s="244">
        <v>0</v>
      </c>
      <c r="O1119" s="244">
        <f>ROUND(E1119*N1119,2)</f>
        <v>0</v>
      </c>
      <c r="P1119" s="244">
        <v>0</v>
      </c>
      <c r="Q1119" s="244">
        <f>ROUND(E1119*P1119,2)</f>
        <v>0</v>
      </c>
      <c r="R1119" s="244"/>
      <c r="S1119" s="244" t="s">
        <v>400</v>
      </c>
      <c r="T1119" s="245" t="s">
        <v>401</v>
      </c>
      <c r="U1119" s="222">
        <v>0</v>
      </c>
      <c r="V1119" s="222">
        <f>ROUND(E1119*U1119,2)</f>
        <v>0</v>
      </c>
      <c r="W1119" s="222"/>
      <c r="X1119" s="222" t="s">
        <v>193</v>
      </c>
      <c r="Y1119" s="213"/>
      <c r="Z1119" s="213"/>
      <c r="AA1119" s="213"/>
      <c r="AB1119" s="213"/>
      <c r="AC1119" s="213"/>
      <c r="AD1119" s="213"/>
      <c r="AE1119" s="213"/>
      <c r="AF1119" s="213"/>
      <c r="AG1119" s="213" t="s">
        <v>1929</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39">
        <v>944</v>
      </c>
      <c r="B1120" s="240" t="s">
        <v>2433</v>
      </c>
      <c r="C1120" s="252" t="s">
        <v>2434</v>
      </c>
      <c r="D1120" s="241" t="s">
        <v>300</v>
      </c>
      <c r="E1120" s="242">
        <v>5</v>
      </c>
      <c r="F1120" s="243"/>
      <c r="G1120" s="244">
        <f>ROUND(E1120*F1120,2)</f>
        <v>0</v>
      </c>
      <c r="H1120" s="243"/>
      <c r="I1120" s="244">
        <f>ROUND(E1120*H1120,2)</f>
        <v>0</v>
      </c>
      <c r="J1120" s="243"/>
      <c r="K1120" s="244">
        <f>ROUND(E1120*J1120,2)</f>
        <v>0</v>
      </c>
      <c r="L1120" s="244">
        <v>21</v>
      </c>
      <c r="M1120" s="244">
        <f>G1120*(1+L1120/100)</f>
        <v>0</v>
      </c>
      <c r="N1120" s="244">
        <v>0</v>
      </c>
      <c r="O1120" s="244">
        <f>ROUND(E1120*N1120,2)</f>
        <v>0</v>
      </c>
      <c r="P1120" s="244">
        <v>0</v>
      </c>
      <c r="Q1120" s="244">
        <f>ROUND(E1120*P1120,2)</f>
        <v>0</v>
      </c>
      <c r="R1120" s="244"/>
      <c r="S1120" s="244" t="s">
        <v>400</v>
      </c>
      <c r="T1120" s="245" t="s">
        <v>401</v>
      </c>
      <c r="U1120" s="222">
        <v>0</v>
      </c>
      <c r="V1120" s="222">
        <f>ROUND(E1120*U1120,2)</f>
        <v>0</v>
      </c>
      <c r="W1120" s="222"/>
      <c r="X1120" s="222" t="s">
        <v>193</v>
      </c>
      <c r="Y1120" s="213"/>
      <c r="Z1120" s="213"/>
      <c r="AA1120" s="213"/>
      <c r="AB1120" s="213"/>
      <c r="AC1120" s="213"/>
      <c r="AD1120" s="213"/>
      <c r="AE1120" s="213"/>
      <c r="AF1120" s="213"/>
      <c r="AG1120" s="213" t="s">
        <v>1929</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1">
      <c r="A1121" s="239">
        <v>945</v>
      </c>
      <c r="B1121" s="240" t="s">
        <v>2435</v>
      </c>
      <c r="C1121" s="252" t="s">
        <v>2436</v>
      </c>
      <c r="D1121" s="241" t="s">
        <v>300</v>
      </c>
      <c r="E1121" s="242">
        <v>1</v>
      </c>
      <c r="F1121" s="243"/>
      <c r="G1121" s="244">
        <f>ROUND(E1121*F1121,2)</f>
        <v>0</v>
      </c>
      <c r="H1121" s="243"/>
      <c r="I1121" s="244">
        <f>ROUND(E1121*H1121,2)</f>
        <v>0</v>
      </c>
      <c r="J1121" s="243"/>
      <c r="K1121" s="244">
        <f>ROUND(E1121*J1121,2)</f>
        <v>0</v>
      </c>
      <c r="L1121" s="244">
        <v>21</v>
      </c>
      <c r="M1121" s="244">
        <f>G1121*(1+L1121/100)</f>
        <v>0</v>
      </c>
      <c r="N1121" s="244">
        <v>0</v>
      </c>
      <c r="O1121" s="244">
        <f>ROUND(E1121*N1121,2)</f>
        <v>0</v>
      </c>
      <c r="P1121" s="244">
        <v>0</v>
      </c>
      <c r="Q1121" s="244">
        <f>ROUND(E1121*P1121,2)</f>
        <v>0</v>
      </c>
      <c r="R1121" s="244"/>
      <c r="S1121" s="244" t="s">
        <v>400</v>
      </c>
      <c r="T1121" s="245" t="s">
        <v>401</v>
      </c>
      <c r="U1121" s="222">
        <v>0</v>
      </c>
      <c r="V1121" s="222">
        <f>ROUND(E1121*U1121,2)</f>
        <v>0</v>
      </c>
      <c r="W1121" s="222"/>
      <c r="X1121" s="222" t="s">
        <v>193</v>
      </c>
      <c r="Y1121" s="213"/>
      <c r="Z1121" s="213"/>
      <c r="AA1121" s="213"/>
      <c r="AB1121" s="213"/>
      <c r="AC1121" s="213"/>
      <c r="AD1121" s="213"/>
      <c r="AE1121" s="213"/>
      <c r="AF1121" s="213"/>
      <c r="AG1121" s="213" t="s">
        <v>1929</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39">
        <v>946</v>
      </c>
      <c r="B1122" s="240" t="s">
        <v>2437</v>
      </c>
      <c r="C1122" s="252" t="s">
        <v>2438</v>
      </c>
      <c r="D1122" s="241" t="s">
        <v>300</v>
      </c>
      <c r="E1122" s="242">
        <v>4</v>
      </c>
      <c r="F1122" s="243"/>
      <c r="G1122" s="244">
        <f>ROUND(E1122*F1122,2)</f>
        <v>0</v>
      </c>
      <c r="H1122" s="243"/>
      <c r="I1122" s="244">
        <f>ROUND(E1122*H1122,2)</f>
        <v>0</v>
      </c>
      <c r="J1122" s="243"/>
      <c r="K1122" s="244">
        <f>ROUND(E1122*J1122,2)</f>
        <v>0</v>
      </c>
      <c r="L1122" s="244">
        <v>21</v>
      </c>
      <c r="M1122" s="244">
        <f>G1122*(1+L1122/100)</f>
        <v>0</v>
      </c>
      <c r="N1122" s="244">
        <v>0</v>
      </c>
      <c r="O1122" s="244">
        <f>ROUND(E1122*N1122,2)</f>
        <v>0</v>
      </c>
      <c r="P1122" s="244">
        <v>0</v>
      </c>
      <c r="Q1122" s="244">
        <f>ROUND(E1122*P1122,2)</f>
        <v>0</v>
      </c>
      <c r="R1122" s="244"/>
      <c r="S1122" s="244" t="s">
        <v>400</v>
      </c>
      <c r="T1122" s="245" t="s">
        <v>401</v>
      </c>
      <c r="U1122" s="222">
        <v>0</v>
      </c>
      <c r="V1122" s="222">
        <f>ROUND(E1122*U1122,2)</f>
        <v>0</v>
      </c>
      <c r="W1122" s="222"/>
      <c r="X1122" s="222" t="s">
        <v>193</v>
      </c>
      <c r="Y1122" s="213"/>
      <c r="Z1122" s="213"/>
      <c r="AA1122" s="213"/>
      <c r="AB1122" s="213"/>
      <c r="AC1122" s="213"/>
      <c r="AD1122" s="213"/>
      <c r="AE1122" s="213"/>
      <c r="AF1122" s="213"/>
      <c r="AG1122" s="213" t="s">
        <v>1929</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39">
        <v>947</v>
      </c>
      <c r="B1123" s="240" t="s">
        <v>2439</v>
      </c>
      <c r="C1123" s="252" t="s">
        <v>2440</v>
      </c>
      <c r="D1123" s="241" t="s">
        <v>300</v>
      </c>
      <c r="E1123" s="242">
        <v>2</v>
      </c>
      <c r="F1123" s="243"/>
      <c r="G1123" s="244">
        <f>ROUND(E1123*F1123,2)</f>
        <v>0</v>
      </c>
      <c r="H1123" s="243"/>
      <c r="I1123" s="244">
        <f>ROUND(E1123*H1123,2)</f>
        <v>0</v>
      </c>
      <c r="J1123" s="243"/>
      <c r="K1123" s="244">
        <f>ROUND(E1123*J1123,2)</f>
        <v>0</v>
      </c>
      <c r="L1123" s="244">
        <v>21</v>
      </c>
      <c r="M1123" s="244">
        <f>G1123*(1+L1123/100)</f>
        <v>0</v>
      </c>
      <c r="N1123" s="244">
        <v>0</v>
      </c>
      <c r="O1123" s="244">
        <f>ROUND(E1123*N1123,2)</f>
        <v>0</v>
      </c>
      <c r="P1123" s="244">
        <v>0</v>
      </c>
      <c r="Q1123" s="244">
        <f>ROUND(E1123*P1123,2)</f>
        <v>0</v>
      </c>
      <c r="R1123" s="244"/>
      <c r="S1123" s="244" t="s">
        <v>400</v>
      </c>
      <c r="T1123" s="245" t="s">
        <v>401</v>
      </c>
      <c r="U1123" s="222">
        <v>0</v>
      </c>
      <c r="V1123" s="222">
        <f>ROUND(E1123*U1123,2)</f>
        <v>0</v>
      </c>
      <c r="W1123" s="222"/>
      <c r="X1123" s="222" t="s">
        <v>193</v>
      </c>
      <c r="Y1123" s="213"/>
      <c r="Z1123" s="213"/>
      <c r="AA1123" s="213"/>
      <c r="AB1123" s="213"/>
      <c r="AC1123" s="213"/>
      <c r="AD1123" s="213"/>
      <c r="AE1123" s="213"/>
      <c r="AF1123" s="213"/>
      <c r="AG1123" s="213" t="s">
        <v>1929</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1">
      <c r="A1124" s="239">
        <v>948</v>
      </c>
      <c r="B1124" s="240" t="s">
        <v>2441</v>
      </c>
      <c r="C1124" s="252" t="s">
        <v>2442</v>
      </c>
      <c r="D1124" s="241" t="s">
        <v>300</v>
      </c>
      <c r="E1124" s="242">
        <v>1</v>
      </c>
      <c r="F1124" s="243"/>
      <c r="G1124" s="244">
        <f>ROUND(E1124*F1124,2)</f>
        <v>0</v>
      </c>
      <c r="H1124" s="243"/>
      <c r="I1124" s="244">
        <f>ROUND(E1124*H1124,2)</f>
        <v>0</v>
      </c>
      <c r="J1124" s="243"/>
      <c r="K1124" s="244">
        <f>ROUND(E1124*J1124,2)</f>
        <v>0</v>
      </c>
      <c r="L1124" s="244">
        <v>21</v>
      </c>
      <c r="M1124" s="244">
        <f>G1124*(1+L1124/100)</f>
        <v>0</v>
      </c>
      <c r="N1124" s="244">
        <v>0</v>
      </c>
      <c r="O1124" s="244">
        <f>ROUND(E1124*N1124,2)</f>
        <v>0</v>
      </c>
      <c r="P1124" s="244">
        <v>0</v>
      </c>
      <c r="Q1124" s="244">
        <f>ROUND(E1124*P1124,2)</f>
        <v>0</v>
      </c>
      <c r="R1124" s="244"/>
      <c r="S1124" s="244" t="s">
        <v>400</v>
      </c>
      <c r="T1124" s="245" t="s">
        <v>401</v>
      </c>
      <c r="U1124" s="222">
        <v>0</v>
      </c>
      <c r="V1124" s="222">
        <f>ROUND(E1124*U1124,2)</f>
        <v>0</v>
      </c>
      <c r="W1124" s="222"/>
      <c r="X1124" s="222" t="s">
        <v>193</v>
      </c>
      <c r="Y1124" s="213"/>
      <c r="Z1124" s="213"/>
      <c r="AA1124" s="213"/>
      <c r="AB1124" s="213"/>
      <c r="AC1124" s="213"/>
      <c r="AD1124" s="213"/>
      <c r="AE1124" s="213"/>
      <c r="AF1124" s="213"/>
      <c r="AG1124" s="213" t="s">
        <v>1929</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39">
        <v>949</v>
      </c>
      <c r="B1125" s="240" t="s">
        <v>2443</v>
      </c>
      <c r="C1125" s="252" t="s">
        <v>2444</v>
      </c>
      <c r="D1125" s="241" t="s">
        <v>300</v>
      </c>
      <c r="E1125" s="242">
        <v>1</v>
      </c>
      <c r="F1125" s="243"/>
      <c r="G1125" s="244">
        <f>ROUND(E1125*F1125,2)</f>
        <v>0</v>
      </c>
      <c r="H1125" s="243"/>
      <c r="I1125" s="244">
        <f>ROUND(E1125*H1125,2)</f>
        <v>0</v>
      </c>
      <c r="J1125" s="243"/>
      <c r="K1125" s="244">
        <f>ROUND(E1125*J1125,2)</f>
        <v>0</v>
      </c>
      <c r="L1125" s="244">
        <v>21</v>
      </c>
      <c r="M1125" s="244">
        <f>G1125*(1+L1125/100)</f>
        <v>0</v>
      </c>
      <c r="N1125" s="244">
        <v>0</v>
      </c>
      <c r="O1125" s="244">
        <f>ROUND(E1125*N1125,2)</f>
        <v>0</v>
      </c>
      <c r="P1125" s="244">
        <v>0</v>
      </c>
      <c r="Q1125" s="244">
        <f>ROUND(E1125*P1125,2)</f>
        <v>0</v>
      </c>
      <c r="R1125" s="244"/>
      <c r="S1125" s="244" t="s">
        <v>400</v>
      </c>
      <c r="T1125" s="245" t="s">
        <v>401</v>
      </c>
      <c r="U1125" s="222">
        <v>0</v>
      </c>
      <c r="V1125" s="222">
        <f>ROUND(E1125*U1125,2)</f>
        <v>0</v>
      </c>
      <c r="W1125" s="222"/>
      <c r="X1125" s="222" t="s">
        <v>193</v>
      </c>
      <c r="Y1125" s="213"/>
      <c r="Z1125" s="213"/>
      <c r="AA1125" s="213"/>
      <c r="AB1125" s="213"/>
      <c r="AC1125" s="213"/>
      <c r="AD1125" s="213"/>
      <c r="AE1125" s="213"/>
      <c r="AF1125" s="213"/>
      <c r="AG1125" s="213" t="s">
        <v>1929</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1">
      <c r="A1126" s="239">
        <v>950</v>
      </c>
      <c r="B1126" s="240" t="s">
        <v>2445</v>
      </c>
      <c r="C1126" s="252" t="s">
        <v>2446</v>
      </c>
      <c r="D1126" s="241" t="s">
        <v>364</v>
      </c>
      <c r="E1126" s="242">
        <v>62</v>
      </c>
      <c r="F1126" s="243"/>
      <c r="G1126" s="244">
        <f>ROUND(E1126*F1126,2)</f>
        <v>0</v>
      </c>
      <c r="H1126" s="243"/>
      <c r="I1126" s="244">
        <f>ROUND(E1126*H1126,2)</f>
        <v>0</v>
      </c>
      <c r="J1126" s="243"/>
      <c r="K1126" s="244">
        <f>ROUND(E1126*J1126,2)</f>
        <v>0</v>
      </c>
      <c r="L1126" s="244">
        <v>21</v>
      </c>
      <c r="M1126" s="244">
        <f>G1126*(1+L1126/100)</f>
        <v>0</v>
      </c>
      <c r="N1126" s="244">
        <v>0</v>
      </c>
      <c r="O1126" s="244">
        <f>ROUND(E1126*N1126,2)</f>
        <v>0</v>
      </c>
      <c r="P1126" s="244">
        <v>0</v>
      </c>
      <c r="Q1126" s="244">
        <f>ROUND(E1126*P1126,2)</f>
        <v>0</v>
      </c>
      <c r="R1126" s="244"/>
      <c r="S1126" s="244" t="s">
        <v>400</v>
      </c>
      <c r="T1126" s="245" t="s">
        <v>401</v>
      </c>
      <c r="U1126" s="222">
        <v>0</v>
      </c>
      <c r="V1126" s="222">
        <f>ROUND(E1126*U1126,2)</f>
        <v>0</v>
      </c>
      <c r="W1126" s="222"/>
      <c r="X1126" s="222" t="s">
        <v>193</v>
      </c>
      <c r="Y1126" s="213"/>
      <c r="Z1126" s="213"/>
      <c r="AA1126" s="213"/>
      <c r="AB1126" s="213"/>
      <c r="AC1126" s="213"/>
      <c r="AD1126" s="213"/>
      <c r="AE1126" s="213"/>
      <c r="AF1126" s="213"/>
      <c r="AG1126" s="213" t="s">
        <v>1929</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39">
        <v>951</v>
      </c>
      <c r="B1127" s="240" t="s">
        <v>2447</v>
      </c>
      <c r="C1127" s="252" t="s">
        <v>2448</v>
      </c>
      <c r="D1127" s="241" t="s">
        <v>364</v>
      </c>
      <c r="E1127" s="242">
        <v>208</v>
      </c>
      <c r="F1127" s="243"/>
      <c r="G1127" s="244">
        <f>ROUND(E1127*F1127,2)</f>
        <v>0</v>
      </c>
      <c r="H1127" s="243"/>
      <c r="I1127" s="244">
        <f>ROUND(E1127*H1127,2)</f>
        <v>0</v>
      </c>
      <c r="J1127" s="243"/>
      <c r="K1127" s="244">
        <f>ROUND(E1127*J1127,2)</f>
        <v>0</v>
      </c>
      <c r="L1127" s="244">
        <v>21</v>
      </c>
      <c r="M1127" s="244">
        <f>G1127*(1+L1127/100)</f>
        <v>0</v>
      </c>
      <c r="N1127" s="244">
        <v>0</v>
      </c>
      <c r="O1127" s="244">
        <f>ROUND(E1127*N1127,2)</f>
        <v>0</v>
      </c>
      <c r="P1127" s="244">
        <v>0</v>
      </c>
      <c r="Q1127" s="244">
        <f>ROUND(E1127*P1127,2)</f>
        <v>0</v>
      </c>
      <c r="R1127" s="244"/>
      <c r="S1127" s="244" t="s">
        <v>400</v>
      </c>
      <c r="T1127" s="245" t="s">
        <v>401</v>
      </c>
      <c r="U1127" s="222">
        <v>0</v>
      </c>
      <c r="V1127" s="222">
        <f>ROUND(E1127*U1127,2)</f>
        <v>0</v>
      </c>
      <c r="W1127" s="222"/>
      <c r="X1127" s="222" t="s">
        <v>193</v>
      </c>
      <c r="Y1127" s="213"/>
      <c r="Z1127" s="213"/>
      <c r="AA1127" s="213"/>
      <c r="AB1127" s="213"/>
      <c r="AC1127" s="213"/>
      <c r="AD1127" s="213"/>
      <c r="AE1127" s="213"/>
      <c r="AF1127" s="213"/>
      <c r="AG1127" s="213" t="s">
        <v>1929</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39">
        <v>952</v>
      </c>
      <c r="B1128" s="240" t="s">
        <v>2449</v>
      </c>
      <c r="C1128" s="252" t="s">
        <v>2450</v>
      </c>
      <c r="D1128" s="241" t="s">
        <v>364</v>
      </c>
      <c r="E1128" s="242">
        <v>142</v>
      </c>
      <c r="F1128" s="243"/>
      <c r="G1128" s="244">
        <f>ROUND(E1128*F1128,2)</f>
        <v>0</v>
      </c>
      <c r="H1128" s="243"/>
      <c r="I1128" s="244">
        <f>ROUND(E1128*H1128,2)</f>
        <v>0</v>
      </c>
      <c r="J1128" s="243"/>
      <c r="K1128" s="244">
        <f>ROUND(E1128*J1128,2)</f>
        <v>0</v>
      </c>
      <c r="L1128" s="244">
        <v>21</v>
      </c>
      <c r="M1128" s="244">
        <f>G1128*(1+L1128/100)</f>
        <v>0</v>
      </c>
      <c r="N1128" s="244">
        <v>0</v>
      </c>
      <c r="O1128" s="244">
        <f>ROUND(E1128*N1128,2)</f>
        <v>0</v>
      </c>
      <c r="P1128" s="244">
        <v>0</v>
      </c>
      <c r="Q1128" s="244">
        <f>ROUND(E1128*P1128,2)</f>
        <v>0</v>
      </c>
      <c r="R1128" s="244"/>
      <c r="S1128" s="244" t="s">
        <v>400</v>
      </c>
      <c r="T1128" s="245" t="s">
        <v>401</v>
      </c>
      <c r="U1128" s="222">
        <v>0</v>
      </c>
      <c r="V1128" s="222">
        <f>ROUND(E1128*U1128,2)</f>
        <v>0</v>
      </c>
      <c r="W1128" s="222"/>
      <c r="X1128" s="222" t="s">
        <v>193</v>
      </c>
      <c r="Y1128" s="213"/>
      <c r="Z1128" s="213"/>
      <c r="AA1128" s="213"/>
      <c r="AB1128" s="213"/>
      <c r="AC1128" s="213"/>
      <c r="AD1128" s="213"/>
      <c r="AE1128" s="213"/>
      <c r="AF1128" s="213"/>
      <c r="AG1128" s="213" t="s">
        <v>1929</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1">
      <c r="A1129" s="239">
        <v>953</v>
      </c>
      <c r="B1129" s="240" t="s">
        <v>2451</v>
      </c>
      <c r="C1129" s="252" t="s">
        <v>2452</v>
      </c>
      <c r="D1129" s="241" t="s">
        <v>364</v>
      </c>
      <c r="E1129" s="242">
        <v>660</v>
      </c>
      <c r="F1129" s="243"/>
      <c r="G1129" s="244">
        <f>ROUND(E1129*F1129,2)</f>
        <v>0</v>
      </c>
      <c r="H1129" s="243"/>
      <c r="I1129" s="244">
        <f>ROUND(E1129*H1129,2)</f>
        <v>0</v>
      </c>
      <c r="J1129" s="243"/>
      <c r="K1129" s="244">
        <f>ROUND(E1129*J1129,2)</f>
        <v>0</v>
      </c>
      <c r="L1129" s="244">
        <v>21</v>
      </c>
      <c r="M1129" s="244">
        <f>G1129*(1+L1129/100)</f>
        <v>0</v>
      </c>
      <c r="N1129" s="244">
        <v>0</v>
      </c>
      <c r="O1129" s="244">
        <f>ROUND(E1129*N1129,2)</f>
        <v>0</v>
      </c>
      <c r="P1129" s="244">
        <v>0</v>
      </c>
      <c r="Q1129" s="244">
        <f>ROUND(E1129*P1129,2)</f>
        <v>0</v>
      </c>
      <c r="R1129" s="244"/>
      <c r="S1129" s="244" t="s">
        <v>400</v>
      </c>
      <c r="T1129" s="245" t="s">
        <v>401</v>
      </c>
      <c r="U1129" s="222">
        <v>0</v>
      </c>
      <c r="V1129" s="222">
        <f>ROUND(E1129*U1129,2)</f>
        <v>0</v>
      </c>
      <c r="W1129" s="222"/>
      <c r="X1129" s="222" t="s">
        <v>193</v>
      </c>
      <c r="Y1129" s="213"/>
      <c r="Z1129" s="213"/>
      <c r="AA1129" s="213"/>
      <c r="AB1129" s="213"/>
      <c r="AC1129" s="213"/>
      <c r="AD1129" s="213"/>
      <c r="AE1129" s="213"/>
      <c r="AF1129" s="213"/>
      <c r="AG1129" s="213" t="s">
        <v>1929</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1">
      <c r="A1130" s="239">
        <v>954</v>
      </c>
      <c r="B1130" s="240" t="s">
        <v>2453</v>
      </c>
      <c r="C1130" s="252" t="s">
        <v>2454</v>
      </c>
      <c r="D1130" s="241" t="s">
        <v>364</v>
      </c>
      <c r="E1130" s="242">
        <v>120</v>
      </c>
      <c r="F1130" s="243"/>
      <c r="G1130" s="244">
        <f>ROUND(E1130*F1130,2)</f>
        <v>0</v>
      </c>
      <c r="H1130" s="243"/>
      <c r="I1130" s="244">
        <f>ROUND(E1130*H1130,2)</f>
        <v>0</v>
      </c>
      <c r="J1130" s="243"/>
      <c r="K1130" s="244">
        <f>ROUND(E1130*J1130,2)</f>
        <v>0</v>
      </c>
      <c r="L1130" s="244">
        <v>21</v>
      </c>
      <c r="M1130" s="244">
        <f>G1130*(1+L1130/100)</f>
        <v>0</v>
      </c>
      <c r="N1130" s="244">
        <v>0</v>
      </c>
      <c r="O1130" s="244">
        <f>ROUND(E1130*N1130,2)</f>
        <v>0</v>
      </c>
      <c r="P1130" s="244">
        <v>0</v>
      </c>
      <c r="Q1130" s="244">
        <f>ROUND(E1130*P1130,2)</f>
        <v>0</v>
      </c>
      <c r="R1130" s="244"/>
      <c r="S1130" s="244" t="s">
        <v>400</v>
      </c>
      <c r="T1130" s="245" t="s">
        <v>401</v>
      </c>
      <c r="U1130" s="222">
        <v>0</v>
      </c>
      <c r="V1130" s="222">
        <f>ROUND(E1130*U1130,2)</f>
        <v>0</v>
      </c>
      <c r="W1130" s="222"/>
      <c r="X1130" s="222" t="s">
        <v>193</v>
      </c>
      <c r="Y1130" s="213"/>
      <c r="Z1130" s="213"/>
      <c r="AA1130" s="213"/>
      <c r="AB1130" s="213"/>
      <c r="AC1130" s="213"/>
      <c r="AD1130" s="213"/>
      <c r="AE1130" s="213"/>
      <c r="AF1130" s="213"/>
      <c r="AG1130" s="213" t="s">
        <v>1929</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39">
        <v>955</v>
      </c>
      <c r="B1131" s="240" t="s">
        <v>2455</v>
      </c>
      <c r="C1131" s="252" t="s">
        <v>2456</v>
      </c>
      <c r="D1131" s="241" t="s">
        <v>300</v>
      </c>
      <c r="E1131" s="242">
        <v>1</v>
      </c>
      <c r="F1131" s="243"/>
      <c r="G1131" s="244">
        <f>ROUND(E1131*F1131,2)</f>
        <v>0</v>
      </c>
      <c r="H1131" s="243"/>
      <c r="I1131" s="244">
        <f>ROUND(E1131*H1131,2)</f>
        <v>0</v>
      </c>
      <c r="J1131" s="243"/>
      <c r="K1131" s="244">
        <f>ROUND(E1131*J1131,2)</f>
        <v>0</v>
      </c>
      <c r="L1131" s="244">
        <v>21</v>
      </c>
      <c r="M1131" s="244">
        <f>G1131*(1+L1131/100)</f>
        <v>0</v>
      </c>
      <c r="N1131" s="244">
        <v>0</v>
      </c>
      <c r="O1131" s="244">
        <f>ROUND(E1131*N1131,2)</f>
        <v>0</v>
      </c>
      <c r="P1131" s="244">
        <v>0</v>
      </c>
      <c r="Q1131" s="244">
        <f>ROUND(E1131*P1131,2)</f>
        <v>0</v>
      </c>
      <c r="R1131" s="244"/>
      <c r="S1131" s="244" t="s">
        <v>400</v>
      </c>
      <c r="T1131" s="245" t="s">
        <v>401</v>
      </c>
      <c r="U1131" s="222">
        <v>0</v>
      </c>
      <c r="V1131" s="222">
        <f>ROUND(E1131*U1131,2)</f>
        <v>0</v>
      </c>
      <c r="W1131" s="222"/>
      <c r="X1131" s="222" t="s">
        <v>193</v>
      </c>
      <c r="Y1131" s="213"/>
      <c r="Z1131" s="213"/>
      <c r="AA1131" s="213"/>
      <c r="AB1131" s="213"/>
      <c r="AC1131" s="213"/>
      <c r="AD1131" s="213"/>
      <c r="AE1131" s="213"/>
      <c r="AF1131" s="213"/>
      <c r="AG1131" s="213" t="s">
        <v>1929</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1">
      <c r="A1132" s="239">
        <v>956</v>
      </c>
      <c r="B1132" s="240" t="s">
        <v>2457</v>
      </c>
      <c r="C1132" s="252" t="s">
        <v>2458</v>
      </c>
      <c r="D1132" s="241" t="s">
        <v>300</v>
      </c>
      <c r="E1132" s="242">
        <v>1</v>
      </c>
      <c r="F1132" s="243"/>
      <c r="G1132" s="244">
        <f>ROUND(E1132*F1132,2)</f>
        <v>0</v>
      </c>
      <c r="H1132" s="243"/>
      <c r="I1132" s="244">
        <f>ROUND(E1132*H1132,2)</f>
        <v>0</v>
      </c>
      <c r="J1132" s="243"/>
      <c r="K1132" s="244">
        <f>ROUND(E1132*J1132,2)</f>
        <v>0</v>
      </c>
      <c r="L1132" s="244">
        <v>21</v>
      </c>
      <c r="M1132" s="244">
        <f>G1132*(1+L1132/100)</f>
        <v>0</v>
      </c>
      <c r="N1132" s="244">
        <v>0</v>
      </c>
      <c r="O1132" s="244">
        <f>ROUND(E1132*N1132,2)</f>
        <v>0</v>
      </c>
      <c r="P1132" s="244">
        <v>0</v>
      </c>
      <c r="Q1132" s="244">
        <f>ROUND(E1132*P1132,2)</f>
        <v>0</v>
      </c>
      <c r="R1132" s="244"/>
      <c r="S1132" s="244" t="s">
        <v>400</v>
      </c>
      <c r="T1132" s="245" t="s">
        <v>401</v>
      </c>
      <c r="U1132" s="222">
        <v>0</v>
      </c>
      <c r="V1132" s="222">
        <f>ROUND(E1132*U1132,2)</f>
        <v>0</v>
      </c>
      <c r="W1132" s="222"/>
      <c r="X1132" s="222" t="s">
        <v>193</v>
      </c>
      <c r="Y1132" s="213"/>
      <c r="Z1132" s="213"/>
      <c r="AA1132" s="213"/>
      <c r="AB1132" s="213"/>
      <c r="AC1132" s="213"/>
      <c r="AD1132" s="213"/>
      <c r="AE1132" s="213"/>
      <c r="AF1132" s="213"/>
      <c r="AG1132" s="213" t="s">
        <v>1929</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1">
      <c r="A1133" s="239">
        <v>957</v>
      </c>
      <c r="B1133" s="240" t="s">
        <v>2459</v>
      </c>
      <c r="C1133" s="252" t="s">
        <v>2460</v>
      </c>
      <c r="D1133" s="241" t="s">
        <v>300</v>
      </c>
      <c r="E1133" s="242">
        <v>1</v>
      </c>
      <c r="F1133" s="243"/>
      <c r="G1133" s="244">
        <f>ROUND(E1133*F1133,2)</f>
        <v>0</v>
      </c>
      <c r="H1133" s="243"/>
      <c r="I1133" s="244">
        <f>ROUND(E1133*H1133,2)</f>
        <v>0</v>
      </c>
      <c r="J1133" s="243"/>
      <c r="K1133" s="244">
        <f>ROUND(E1133*J1133,2)</f>
        <v>0</v>
      </c>
      <c r="L1133" s="244">
        <v>21</v>
      </c>
      <c r="M1133" s="244">
        <f>G1133*(1+L1133/100)</f>
        <v>0</v>
      </c>
      <c r="N1133" s="244">
        <v>0</v>
      </c>
      <c r="O1133" s="244">
        <f>ROUND(E1133*N1133,2)</f>
        <v>0</v>
      </c>
      <c r="P1133" s="244">
        <v>0</v>
      </c>
      <c r="Q1133" s="244">
        <f>ROUND(E1133*P1133,2)</f>
        <v>0</v>
      </c>
      <c r="R1133" s="244"/>
      <c r="S1133" s="244" t="s">
        <v>400</v>
      </c>
      <c r="T1133" s="245" t="s">
        <v>401</v>
      </c>
      <c r="U1133" s="222">
        <v>0</v>
      </c>
      <c r="V1133" s="222">
        <f>ROUND(E1133*U1133,2)</f>
        <v>0</v>
      </c>
      <c r="W1133" s="222"/>
      <c r="X1133" s="222" t="s">
        <v>193</v>
      </c>
      <c r="Y1133" s="213"/>
      <c r="Z1133" s="213"/>
      <c r="AA1133" s="213"/>
      <c r="AB1133" s="213"/>
      <c r="AC1133" s="213"/>
      <c r="AD1133" s="213"/>
      <c r="AE1133" s="213"/>
      <c r="AF1133" s="213"/>
      <c r="AG1133" s="213" t="s">
        <v>1929</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39">
        <v>958</v>
      </c>
      <c r="B1134" s="240" t="s">
        <v>2461</v>
      </c>
      <c r="C1134" s="252" t="s">
        <v>2462</v>
      </c>
      <c r="D1134" s="241" t="s">
        <v>300</v>
      </c>
      <c r="E1134" s="242">
        <v>3</v>
      </c>
      <c r="F1134" s="243"/>
      <c r="G1134" s="244">
        <f>ROUND(E1134*F1134,2)</f>
        <v>0</v>
      </c>
      <c r="H1134" s="243"/>
      <c r="I1134" s="244">
        <f>ROUND(E1134*H1134,2)</f>
        <v>0</v>
      </c>
      <c r="J1134" s="243"/>
      <c r="K1134" s="244">
        <f>ROUND(E1134*J1134,2)</f>
        <v>0</v>
      </c>
      <c r="L1134" s="244">
        <v>21</v>
      </c>
      <c r="M1134" s="244">
        <f>G1134*(1+L1134/100)</f>
        <v>0</v>
      </c>
      <c r="N1134" s="244">
        <v>0</v>
      </c>
      <c r="O1134" s="244">
        <f>ROUND(E1134*N1134,2)</f>
        <v>0</v>
      </c>
      <c r="P1134" s="244">
        <v>0</v>
      </c>
      <c r="Q1134" s="244">
        <f>ROUND(E1134*P1134,2)</f>
        <v>0</v>
      </c>
      <c r="R1134" s="244"/>
      <c r="S1134" s="244" t="s">
        <v>400</v>
      </c>
      <c r="T1134" s="245" t="s">
        <v>401</v>
      </c>
      <c r="U1134" s="222">
        <v>0</v>
      </c>
      <c r="V1134" s="222">
        <f>ROUND(E1134*U1134,2)</f>
        <v>0</v>
      </c>
      <c r="W1134" s="222"/>
      <c r="X1134" s="222" t="s">
        <v>193</v>
      </c>
      <c r="Y1134" s="213"/>
      <c r="Z1134" s="213"/>
      <c r="AA1134" s="213"/>
      <c r="AB1134" s="213"/>
      <c r="AC1134" s="213"/>
      <c r="AD1134" s="213"/>
      <c r="AE1134" s="213"/>
      <c r="AF1134" s="213"/>
      <c r="AG1134" s="213" t="s">
        <v>1929</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1">
      <c r="A1135" s="239">
        <v>959</v>
      </c>
      <c r="B1135" s="240" t="s">
        <v>2463</v>
      </c>
      <c r="C1135" s="252" t="s">
        <v>2464</v>
      </c>
      <c r="D1135" s="241" t="s">
        <v>300</v>
      </c>
      <c r="E1135" s="242">
        <v>2</v>
      </c>
      <c r="F1135" s="243"/>
      <c r="G1135" s="244">
        <f>ROUND(E1135*F1135,2)</f>
        <v>0</v>
      </c>
      <c r="H1135" s="243"/>
      <c r="I1135" s="244">
        <f>ROUND(E1135*H1135,2)</f>
        <v>0</v>
      </c>
      <c r="J1135" s="243"/>
      <c r="K1135" s="244">
        <f>ROUND(E1135*J1135,2)</f>
        <v>0</v>
      </c>
      <c r="L1135" s="244">
        <v>21</v>
      </c>
      <c r="M1135" s="244">
        <f>G1135*(1+L1135/100)</f>
        <v>0</v>
      </c>
      <c r="N1135" s="244">
        <v>0</v>
      </c>
      <c r="O1135" s="244">
        <f>ROUND(E1135*N1135,2)</f>
        <v>0</v>
      </c>
      <c r="P1135" s="244">
        <v>0</v>
      </c>
      <c r="Q1135" s="244">
        <f>ROUND(E1135*P1135,2)</f>
        <v>0</v>
      </c>
      <c r="R1135" s="244"/>
      <c r="S1135" s="244" t="s">
        <v>400</v>
      </c>
      <c r="T1135" s="245" t="s">
        <v>401</v>
      </c>
      <c r="U1135" s="222">
        <v>0</v>
      </c>
      <c r="V1135" s="222">
        <f>ROUND(E1135*U1135,2)</f>
        <v>0</v>
      </c>
      <c r="W1135" s="222"/>
      <c r="X1135" s="222" t="s">
        <v>193</v>
      </c>
      <c r="Y1135" s="213"/>
      <c r="Z1135" s="213"/>
      <c r="AA1135" s="213"/>
      <c r="AB1135" s="213"/>
      <c r="AC1135" s="213"/>
      <c r="AD1135" s="213"/>
      <c r="AE1135" s="213"/>
      <c r="AF1135" s="213"/>
      <c r="AG1135" s="213" t="s">
        <v>1929</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1">
      <c r="A1136" s="239">
        <v>960</v>
      </c>
      <c r="B1136" s="240" t="s">
        <v>2465</v>
      </c>
      <c r="C1136" s="252" t="s">
        <v>2466</v>
      </c>
      <c r="D1136" s="241" t="s">
        <v>300</v>
      </c>
      <c r="E1136" s="242">
        <v>2</v>
      </c>
      <c r="F1136" s="243"/>
      <c r="G1136" s="244">
        <f>ROUND(E1136*F1136,2)</f>
        <v>0</v>
      </c>
      <c r="H1136" s="243"/>
      <c r="I1136" s="244">
        <f>ROUND(E1136*H1136,2)</f>
        <v>0</v>
      </c>
      <c r="J1136" s="243"/>
      <c r="K1136" s="244">
        <f>ROUND(E1136*J1136,2)</f>
        <v>0</v>
      </c>
      <c r="L1136" s="244">
        <v>21</v>
      </c>
      <c r="M1136" s="244">
        <f>G1136*(1+L1136/100)</f>
        <v>0</v>
      </c>
      <c r="N1136" s="244">
        <v>0</v>
      </c>
      <c r="O1136" s="244">
        <f>ROUND(E1136*N1136,2)</f>
        <v>0</v>
      </c>
      <c r="P1136" s="244">
        <v>0</v>
      </c>
      <c r="Q1136" s="244">
        <f>ROUND(E1136*P1136,2)</f>
        <v>0</v>
      </c>
      <c r="R1136" s="244"/>
      <c r="S1136" s="244" t="s">
        <v>400</v>
      </c>
      <c r="T1136" s="245" t="s">
        <v>401</v>
      </c>
      <c r="U1136" s="222">
        <v>0</v>
      </c>
      <c r="V1136" s="222">
        <f>ROUND(E1136*U1136,2)</f>
        <v>0</v>
      </c>
      <c r="W1136" s="222"/>
      <c r="X1136" s="222" t="s">
        <v>193</v>
      </c>
      <c r="Y1136" s="213"/>
      <c r="Z1136" s="213"/>
      <c r="AA1136" s="213"/>
      <c r="AB1136" s="213"/>
      <c r="AC1136" s="213"/>
      <c r="AD1136" s="213"/>
      <c r="AE1136" s="213"/>
      <c r="AF1136" s="213"/>
      <c r="AG1136" s="213" t="s">
        <v>1929</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1">
      <c r="A1137" s="239">
        <v>961</v>
      </c>
      <c r="B1137" s="240" t="s">
        <v>2467</v>
      </c>
      <c r="C1137" s="252" t="s">
        <v>2468</v>
      </c>
      <c r="D1137" s="241" t="s">
        <v>300</v>
      </c>
      <c r="E1137" s="242">
        <v>1</v>
      </c>
      <c r="F1137" s="243"/>
      <c r="G1137" s="244">
        <f>ROUND(E1137*F1137,2)</f>
        <v>0</v>
      </c>
      <c r="H1137" s="243"/>
      <c r="I1137" s="244">
        <f>ROUND(E1137*H1137,2)</f>
        <v>0</v>
      </c>
      <c r="J1137" s="243"/>
      <c r="K1137" s="244">
        <f>ROUND(E1137*J1137,2)</f>
        <v>0</v>
      </c>
      <c r="L1137" s="244">
        <v>21</v>
      </c>
      <c r="M1137" s="244">
        <f>G1137*(1+L1137/100)</f>
        <v>0</v>
      </c>
      <c r="N1137" s="244">
        <v>0</v>
      </c>
      <c r="O1137" s="244">
        <f>ROUND(E1137*N1137,2)</f>
        <v>0</v>
      </c>
      <c r="P1137" s="244">
        <v>0</v>
      </c>
      <c r="Q1137" s="244">
        <f>ROUND(E1137*P1137,2)</f>
        <v>0</v>
      </c>
      <c r="R1137" s="244"/>
      <c r="S1137" s="244" t="s">
        <v>400</v>
      </c>
      <c r="T1137" s="245" t="s">
        <v>401</v>
      </c>
      <c r="U1137" s="222">
        <v>0</v>
      </c>
      <c r="V1137" s="222">
        <f>ROUND(E1137*U1137,2)</f>
        <v>0</v>
      </c>
      <c r="W1137" s="222"/>
      <c r="X1137" s="222" t="s">
        <v>193</v>
      </c>
      <c r="Y1137" s="213"/>
      <c r="Z1137" s="213"/>
      <c r="AA1137" s="213"/>
      <c r="AB1137" s="213"/>
      <c r="AC1137" s="213"/>
      <c r="AD1137" s="213"/>
      <c r="AE1137" s="213"/>
      <c r="AF1137" s="213"/>
      <c r="AG1137" s="213" t="s">
        <v>1929</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1">
      <c r="A1138" s="239">
        <v>962</v>
      </c>
      <c r="B1138" s="240" t="s">
        <v>2469</v>
      </c>
      <c r="C1138" s="252" t="s">
        <v>2470</v>
      </c>
      <c r="D1138" s="241" t="s">
        <v>300</v>
      </c>
      <c r="E1138" s="242">
        <v>1</v>
      </c>
      <c r="F1138" s="243"/>
      <c r="G1138" s="244">
        <f>ROUND(E1138*F1138,2)</f>
        <v>0</v>
      </c>
      <c r="H1138" s="243"/>
      <c r="I1138" s="244">
        <f>ROUND(E1138*H1138,2)</f>
        <v>0</v>
      </c>
      <c r="J1138" s="243"/>
      <c r="K1138" s="244">
        <f>ROUND(E1138*J1138,2)</f>
        <v>0</v>
      </c>
      <c r="L1138" s="244">
        <v>21</v>
      </c>
      <c r="M1138" s="244">
        <f>G1138*(1+L1138/100)</f>
        <v>0</v>
      </c>
      <c r="N1138" s="244">
        <v>0</v>
      </c>
      <c r="O1138" s="244">
        <f>ROUND(E1138*N1138,2)</f>
        <v>0</v>
      </c>
      <c r="P1138" s="244">
        <v>0</v>
      </c>
      <c r="Q1138" s="244">
        <f>ROUND(E1138*P1138,2)</f>
        <v>0</v>
      </c>
      <c r="R1138" s="244"/>
      <c r="S1138" s="244" t="s">
        <v>400</v>
      </c>
      <c r="T1138" s="245" t="s">
        <v>401</v>
      </c>
      <c r="U1138" s="222">
        <v>0</v>
      </c>
      <c r="V1138" s="222">
        <f>ROUND(E1138*U1138,2)</f>
        <v>0</v>
      </c>
      <c r="W1138" s="222"/>
      <c r="X1138" s="222" t="s">
        <v>193</v>
      </c>
      <c r="Y1138" s="213"/>
      <c r="Z1138" s="213"/>
      <c r="AA1138" s="213"/>
      <c r="AB1138" s="213"/>
      <c r="AC1138" s="213"/>
      <c r="AD1138" s="213"/>
      <c r="AE1138" s="213"/>
      <c r="AF1138" s="213"/>
      <c r="AG1138" s="213" t="s">
        <v>1929</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1">
      <c r="A1139" s="239">
        <v>963</v>
      </c>
      <c r="B1139" s="240" t="s">
        <v>2471</v>
      </c>
      <c r="C1139" s="252" t="s">
        <v>2472</v>
      </c>
      <c r="D1139" s="241" t="s">
        <v>300</v>
      </c>
      <c r="E1139" s="242">
        <v>3</v>
      </c>
      <c r="F1139" s="243"/>
      <c r="G1139" s="244">
        <f>ROUND(E1139*F1139,2)</f>
        <v>0</v>
      </c>
      <c r="H1139" s="243"/>
      <c r="I1139" s="244">
        <f>ROUND(E1139*H1139,2)</f>
        <v>0</v>
      </c>
      <c r="J1139" s="243"/>
      <c r="K1139" s="244">
        <f>ROUND(E1139*J1139,2)</f>
        <v>0</v>
      </c>
      <c r="L1139" s="244">
        <v>21</v>
      </c>
      <c r="M1139" s="244">
        <f>G1139*(1+L1139/100)</f>
        <v>0</v>
      </c>
      <c r="N1139" s="244">
        <v>0</v>
      </c>
      <c r="O1139" s="244">
        <f>ROUND(E1139*N1139,2)</f>
        <v>0</v>
      </c>
      <c r="P1139" s="244">
        <v>0</v>
      </c>
      <c r="Q1139" s="244">
        <f>ROUND(E1139*P1139,2)</f>
        <v>0</v>
      </c>
      <c r="R1139" s="244"/>
      <c r="S1139" s="244" t="s">
        <v>400</v>
      </c>
      <c r="T1139" s="245" t="s">
        <v>401</v>
      </c>
      <c r="U1139" s="222">
        <v>0</v>
      </c>
      <c r="V1139" s="222">
        <f>ROUND(E1139*U1139,2)</f>
        <v>0</v>
      </c>
      <c r="W1139" s="222"/>
      <c r="X1139" s="222" t="s">
        <v>193</v>
      </c>
      <c r="Y1139" s="213"/>
      <c r="Z1139" s="213"/>
      <c r="AA1139" s="213"/>
      <c r="AB1139" s="213"/>
      <c r="AC1139" s="213"/>
      <c r="AD1139" s="213"/>
      <c r="AE1139" s="213"/>
      <c r="AF1139" s="213"/>
      <c r="AG1139" s="213" t="s">
        <v>1929</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1">
      <c r="A1140" s="239">
        <v>964</v>
      </c>
      <c r="B1140" s="240" t="s">
        <v>2473</v>
      </c>
      <c r="C1140" s="252" t="s">
        <v>2474</v>
      </c>
      <c r="D1140" s="241" t="s">
        <v>300</v>
      </c>
      <c r="E1140" s="242">
        <v>3</v>
      </c>
      <c r="F1140" s="243"/>
      <c r="G1140" s="244">
        <f>ROUND(E1140*F1140,2)</f>
        <v>0</v>
      </c>
      <c r="H1140" s="243"/>
      <c r="I1140" s="244">
        <f>ROUND(E1140*H1140,2)</f>
        <v>0</v>
      </c>
      <c r="J1140" s="243"/>
      <c r="K1140" s="244">
        <f>ROUND(E1140*J1140,2)</f>
        <v>0</v>
      </c>
      <c r="L1140" s="244">
        <v>21</v>
      </c>
      <c r="M1140" s="244">
        <f>G1140*(1+L1140/100)</f>
        <v>0</v>
      </c>
      <c r="N1140" s="244">
        <v>0</v>
      </c>
      <c r="O1140" s="244">
        <f>ROUND(E1140*N1140,2)</f>
        <v>0</v>
      </c>
      <c r="P1140" s="244">
        <v>0</v>
      </c>
      <c r="Q1140" s="244">
        <f>ROUND(E1140*P1140,2)</f>
        <v>0</v>
      </c>
      <c r="R1140" s="244"/>
      <c r="S1140" s="244" t="s">
        <v>400</v>
      </c>
      <c r="T1140" s="245" t="s">
        <v>401</v>
      </c>
      <c r="U1140" s="222">
        <v>0</v>
      </c>
      <c r="V1140" s="222">
        <f>ROUND(E1140*U1140,2)</f>
        <v>0</v>
      </c>
      <c r="W1140" s="222"/>
      <c r="X1140" s="222" t="s">
        <v>193</v>
      </c>
      <c r="Y1140" s="213"/>
      <c r="Z1140" s="213"/>
      <c r="AA1140" s="213"/>
      <c r="AB1140" s="213"/>
      <c r="AC1140" s="213"/>
      <c r="AD1140" s="213"/>
      <c r="AE1140" s="213"/>
      <c r="AF1140" s="213"/>
      <c r="AG1140" s="213" t="s">
        <v>1929</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1">
      <c r="A1141" s="239">
        <v>965</v>
      </c>
      <c r="B1141" s="240" t="s">
        <v>2475</v>
      </c>
      <c r="C1141" s="252" t="s">
        <v>2476</v>
      </c>
      <c r="D1141" s="241" t="s">
        <v>300</v>
      </c>
      <c r="E1141" s="242">
        <v>12</v>
      </c>
      <c r="F1141" s="243"/>
      <c r="G1141" s="244">
        <f>ROUND(E1141*F1141,2)</f>
        <v>0</v>
      </c>
      <c r="H1141" s="243"/>
      <c r="I1141" s="244">
        <f>ROUND(E1141*H1141,2)</f>
        <v>0</v>
      </c>
      <c r="J1141" s="243"/>
      <c r="K1141" s="244">
        <f>ROUND(E1141*J1141,2)</f>
        <v>0</v>
      </c>
      <c r="L1141" s="244">
        <v>21</v>
      </c>
      <c r="M1141" s="244">
        <f>G1141*(1+L1141/100)</f>
        <v>0</v>
      </c>
      <c r="N1141" s="244">
        <v>0</v>
      </c>
      <c r="O1141" s="244">
        <f>ROUND(E1141*N1141,2)</f>
        <v>0</v>
      </c>
      <c r="P1141" s="244">
        <v>0</v>
      </c>
      <c r="Q1141" s="244">
        <f>ROUND(E1141*P1141,2)</f>
        <v>0</v>
      </c>
      <c r="R1141" s="244"/>
      <c r="S1141" s="244" t="s">
        <v>400</v>
      </c>
      <c r="T1141" s="245" t="s">
        <v>401</v>
      </c>
      <c r="U1141" s="222">
        <v>0</v>
      </c>
      <c r="V1141" s="222">
        <f>ROUND(E1141*U1141,2)</f>
        <v>0</v>
      </c>
      <c r="W1141" s="222"/>
      <c r="X1141" s="222" t="s">
        <v>193</v>
      </c>
      <c r="Y1141" s="213"/>
      <c r="Z1141" s="213"/>
      <c r="AA1141" s="213"/>
      <c r="AB1141" s="213"/>
      <c r="AC1141" s="213"/>
      <c r="AD1141" s="213"/>
      <c r="AE1141" s="213"/>
      <c r="AF1141" s="213"/>
      <c r="AG1141" s="213" t="s">
        <v>1929</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1">
      <c r="A1142" s="239">
        <v>966</v>
      </c>
      <c r="B1142" s="240" t="s">
        <v>2477</v>
      </c>
      <c r="C1142" s="252" t="s">
        <v>2478</v>
      </c>
      <c r="D1142" s="241" t="s">
        <v>300</v>
      </c>
      <c r="E1142" s="242">
        <v>14</v>
      </c>
      <c r="F1142" s="243"/>
      <c r="G1142" s="244">
        <f>ROUND(E1142*F1142,2)</f>
        <v>0</v>
      </c>
      <c r="H1142" s="243"/>
      <c r="I1142" s="244">
        <f>ROUND(E1142*H1142,2)</f>
        <v>0</v>
      </c>
      <c r="J1142" s="243"/>
      <c r="K1142" s="244">
        <f>ROUND(E1142*J1142,2)</f>
        <v>0</v>
      </c>
      <c r="L1142" s="244">
        <v>21</v>
      </c>
      <c r="M1142" s="244">
        <f>G1142*(1+L1142/100)</f>
        <v>0</v>
      </c>
      <c r="N1142" s="244">
        <v>0</v>
      </c>
      <c r="O1142" s="244">
        <f>ROUND(E1142*N1142,2)</f>
        <v>0</v>
      </c>
      <c r="P1142" s="244">
        <v>0</v>
      </c>
      <c r="Q1142" s="244">
        <f>ROUND(E1142*P1142,2)</f>
        <v>0</v>
      </c>
      <c r="R1142" s="244"/>
      <c r="S1142" s="244" t="s">
        <v>400</v>
      </c>
      <c r="T1142" s="245" t="s">
        <v>401</v>
      </c>
      <c r="U1142" s="222">
        <v>0</v>
      </c>
      <c r="V1142" s="222">
        <f>ROUND(E1142*U1142,2)</f>
        <v>0</v>
      </c>
      <c r="W1142" s="222"/>
      <c r="X1142" s="222" t="s">
        <v>193</v>
      </c>
      <c r="Y1142" s="213"/>
      <c r="Z1142" s="213"/>
      <c r="AA1142" s="213"/>
      <c r="AB1142" s="213"/>
      <c r="AC1142" s="213"/>
      <c r="AD1142" s="213"/>
      <c r="AE1142" s="213"/>
      <c r="AF1142" s="213"/>
      <c r="AG1142" s="213" t="s">
        <v>1929</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1">
      <c r="A1143" s="239">
        <v>967</v>
      </c>
      <c r="B1143" s="240" t="s">
        <v>2479</v>
      </c>
      <c r="C1143" s="252" t="s">
        <v>2480</v>
      </c>
      <c r="D1143" s="241" t="s">
        <v>364</v>
      </c>
      <c r="E1143" s="242">
        <v>15</v>
      </c>
      <c r="F1143" s="243"/>
      <c r="G1143" s="244">
        <f>ROUND(E1143*F1143,2)</f>
        <v>0</v>
      </c>
      <c r="H1143" s="243"/>
      <c r="I1143" s="244">
        <f>ROUND(E1143*H1143,2)</f>
        <v>0</v>
      </c>
      <c r="J1143" s="243"/>
      <c r="K1143" s="244">
        <f>ROUND(E1143*J1143,2)</f>
        <v>0</v>
      </c>
      <c r="L1143" s="244">
        <v>21</v>
      </c>
      <c r="M1143" s="244">
        <f>G1143*(1+L1143/100)</f>
        <v>0</v>
      </c>
      <c r="N1143" s="244">
        <v>0</v>
      </c>
      <c r="O1143" s="244">
        <f>ROUND(E1143*N1143,2)</f>
        <v>0</v>
      </c>
      <c r="P1143" s="244">
        <v>0</v>
      </c>
      <c r="Q1143" s="244">
        <f>ROUND(E1143*P1143,2)</f>
        <v>0</v>
      </c>
      <c r="R1143" s="244"/>
      <c r="S1143" s="244" t="s">
        <v>400</v>
      </c>
      <c r="T1143" s="245" t="s">
        <v>401</v>
      </c>
      <c r="U1143" s="222">
        <v>0</v>
      </c>
      <c r="V1143" s="222">
        <f>ROUND(E1143*U1143,2)</f>
        <v>0</v>
      </c>
      <c r="W1143" s="222"/>
      <c r="X1143" s="222" t="s">
        <v>193</v>
      </c>
      <c r="Y1143" s="213"/>
      <c r="Z1143" s="213"/>
      <c r="AA1143" s="213"/>
      <c r="AB1143" s="213"/>
      <c r="AC1143" s="213"/>
      <c r="AD1143" s="213"/>
      <c r="AE1143" s="213"/>
      <c r="AF1143" s="213"/>
      <c r="AG1143" s="213" t="s">
        <v>1929</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1">
      <c r="A1144" s="239">
        <v>968</v>
      </c>
      <c r="B1144" s="240" t="s">
        <v>2481</v>
      </c>
      <c r="C1144" s="252" t="s">
        <v>2482</v>
      </c>
      <c r="D1144" s="241" t="s">
        <v>300</v>
      </c>
      <c r="E1144" s="242">
        <v>1</v>
      </c>
      <c r="F1144" s="243"/>
      <c r="G1144" s="244">
        <f>ROUND(E1144*F1144,2)</f>
        <v>0</v>
      </c>
      <c r="H1144" s="243"/>
      <c r="I1144" s="244">
        <f>ROUND(E1144*H1144,2)</f>
        <v>0</v>
      </c>
      <c r="J1144" s="243"/>
      <c r="K1144" s="244">
        <f>ROUND(E1144*J1144,2)</f>
        <v>0</v>
      </c>
      <c r="L1144" s="244">
        <v>21</v>
      </c>
      <c r="M1144" s="244">
        <f>G1144*(1+L1144/100)</f>
        <v>0</v>
      </c>
      <c r="N1144" s="244">
        <v>0</v>
      </c>
      <c r="O1144" s="244">
        <f>ROUND(E1144*N1144,2)</f>
        <v>0</v>
      </c>
      <c r="P1144" s="244">
        <v>0</v>
      </c>
      <c r="Q1144" s="244">
        <f>ROUND(E1144*P1144,2)</f>
        <v>0</v>
      </c>
      <c r="R1144" s="244"/>
      <c r="S1144" s="244" t="s">
        <v>400</v>
      </c>
      <c r="T1144" s="245" t="s">
        <v>401</v>
      </c>
      <c r="U1144" s="222">
        <v>0</v>
      </c>
      <c r="V1144" s="222">
        <f>ROUND(E1144*U1144,2)</f>
        <v>0</v>
      </c>
      <c r="W1144" s="222"/>
      <c r="X1144" s="222" t="s">
        <v>193</v>
      </c>
      <c r="Y1144" s="213"/>
      <c r="Z1144" s="213"/>
      <c r="AA1144" s="213"/>
      <c r="AB1144" s="213"/>
      <c r="AC1144" s="213"/>
      <c r="AD1144" s="213"/>
      <c r="AE1144" s="213"/>
      <c r="AF1144" s="213"/>
      <c r="AG1144" s="213" t="s">
        <v>1929</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1">
      <c r="A1145" s="239">
        <v>969</v>
      </c>
      <c r="B1145" s="240" t="s">
        <v>2483</v>
      </c>
      <c r="C1145" s="252" t="s">
        <v>2484</v>
      </c>
      <c r="D1145" s="241" t="s">
        <v>300</v>
      </c>
      <c r="E1145" s="242">
        <v>1</v>
      </c>
      <c r="F1145" s="243"/>
      <c r="G1145" s="244">
        <f>ROUND(E1145*F1145,2)</f>
        <v>0</v>
      </c>
      <c r="H1145" s="243"/>
      <c r="I1145" s="244">
        <f>ROUND(E1145*H1145,2)</f>
        <v>0</v>
      </c>
      <c r="J1145" s="243"/>
      <c r="K1145" s="244">
        <f>ROUND(E1145*J1145,2)</f>
        <v>0</v>
      </c>
      <c r="L1145" s="244">
        <v>21</v>
      </c>
      <c r="M1145" s="244">
        <f>G1145*(1+L1145/100)</f>
        <v>0</v>
      </c>
      <c r="N1145" s="244">
        <v>0</v>
      </c>
      <c r="O1145" s="244">
        <f>ROUND(E1145*N1145,2)</f>
        <v>0</v>
      </c>
      <c r="P1145" s="244">
        <v>0</v>
      </c>
      <c r="Q1145" s="244">
        <f>ROUND(E1145*P1145,2)</f>
        <v>0</v>
      </c>
      <c r="R1145" s="244"/>
      <c r="S1145" s="244" t="s">
        <v>400</v>
      </c>
      <c r="T1145" s="245" t="s">
        <v>401</v>
      </c>
      <c r="U1145" s="222">
        <v>0</v>
      </c>
      <c r="V1145" s="222">
        <f>ROUND(E1145*U1145,2)</f>
        <v>0</v>
      </c>
      <c r="W1145" s="222"/>
      <c r="X1145" s="222" t="s">
        <v>193</v>
      </c>
      <c r="Y1145" s="213"/>
      <c r="Z1145" s="213"/>
      <c r="AA1145" s="213"/>
      <c r="AB1145" s="213"/>
      <c r="AC1145" s="213"/>
      <c r="AD1145" s="213"/>
      <c r="AE1145" s="213"/>
      <c r="AF1145" s="213"/>
      <c r="AG1145" s="213" t="s">
        <v>1929</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1">
      <c r="A1146" s="239">
        <v>970</v>
      </c>
      <c r="B1146" s="240" t="s">
        <v>2485</v>
      </c>
      <c r="C1146" s="252" t="s">
        <v>2486</v>
      </c>
      <c r="D1146" s="241" t="s">
        <v>300</v>
      </c>
      <c r="E1146" s="242">
        <v>1</v>
      </c>
      <c r="F1146" s="243"/>
      <c r="G1146" s="244">
        <f>ROUND(E1146*F1146,2)</f>
        <v>0</v>
      </c>
      <c r="H1146" s="243"/>
      <c r="I1146" s="244">
        <f>ROUND(E1146*H1146,2)</f>
        <v>0</v>
      </c>
      <c r="J1146" s="243"/>
      <c r="K1146" s="244">
        <f>ROUND(E1146*J1146,2)</f>
        <v>0</v>
      </c>
      <c r="L1146" s="244">
        <v>21</v>
      </c>
      <c r="M1146" s="244">
        <f>G1146*(1+L1146/100)</f>
        <v>0</v>
      </c>
      <c r="N1146" s="244">
        <v>0</v>
      </c>
      <c r="O1146" s="244">
        <f>ROUND(E1146*N1146,2)</f>
        <v>0</v>
      </c>
      <c r="P1146" s="244">
        <v>0</v>
      </c>
      <c r="Q1146" s="244">
        <f>ROUND(E1146*P1146,2)</f>
        <v>0</v>
      </c>
      <c r="R1146" s="244"/>
      <c r="S1146" s="244" t="s">
        <v>400</v>
      </c>
      <c r="T1146" s="245" t="s">
        <v>401</v>
      </c>
      <c r="U1146" s="222">
        <v>0</v>
      </c>
      <c r="V1146" s="222">
        <f>ROUND(E1146*U1146,2)</f>
        <v>0</v>
      </c>
      <c r="W1146" s="222"/>
      <c r="X1146" s="222" t="s">
        <v>193</v>
      </c>
      <c r="Y1146" s="213"/>
      <c r="Z1146" s="213"/>
      <c r="AA1146" s="213"/>
      <c r="AB1146" s="213"/>
      <c r="AC1146" s="213"/>
      <c r="AD1146" s="213"/>
      <c r="AE1146" s="213"/>
      <c r="AF1146" s="213"/>
      <c r="AG1146" s="213" t="s">
        <v>1929</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1">
      <c r="A1147" s="239">
        <v>971</v>
      </c>
      <c r="B1147" s="240" t="s">
        <v>2487</v>
      </c>
      <c r="C1147" s="252" t="s">
        <v>2488</v>
      </c>
      <c r="D1147" s="241" t="s">
        <v>300</v>
      </c>
      <c r="E1147" s="242">
        <v>2</v>
      </c>
      <c r="F1147" s="243"/>
      <c r="G1147" s="244">
        <f>ROUND(E1147*F1147,2)</f>
        <v>0</v>
      </c>
      <c r="H1147" s="243"/>
      <c r="I1147" s="244">
        <f>ROUND(E1147*H1147,2)</f>
        <v>0</v>
      </c>
      <c r="J1147" s="243"/>
      <c r="K1147" s="244">
        <f>ROUND(E1147*J1147,2)</f>
        <v>0</v>
      </c>
      <c r="L1147" s="244">
        <v>21</v>
      </c>
      <c r="M1147" s="244">
        <f>G1147*(1+L1147/100)</f>
        <v>0</v>
      </c>
      <c r="N1147" s="244">
        <v>0</v>
      </c>
      <c r="O1147" s="244">
        <f>ROUND(E1147*N1147,2)</f>
        <v>0</v>
      </c>
      <c r="P1147" s="244">
        <v>0</v>
      </c>
      <c r="Q1147" s="244">
        <f>ROUND(E1147*P1147,2)</f>
        <v>0</v>
      </c>
      <c r="R1147" s="244"/>
      <c r="S1147" s="244" t="s">
        <v>400</v>
      </c>
      <c r="T1147" s="245" t="s">
        <v>401</v>
      </c>
      <c r="U1147" s="222">
        <v>0</v>
      </c>
      <c r="V1147" s="222">
        <f>ROUND(E1147*U1147,2)</f>
        <v>0</v>
      </c>
      <c r="W1147" s="222"/>
      <c r="X1147" s="222" t="s">
        <v>193</v>
      </c>
      <c r="Y1147" s="213"/>
      <c r="Z1147" s="213"/>
      <c r="AA1147" s="213"/>
      <c r="AB1147" s="213"/>
      <c r="AC1147" s="213"/>
      <c r="AD1147" s="213"/>
      <c r="AE1147" s="213"/>
      <c r="AF1147" s="213"/>
      <c r="AG1147" s="213" t="s">
        <v>1929</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1">
      <c r="A1148" s="239">
        <v>972</v>
      </c>
      <c r="B1148" s="240" t="s">
        <v>2489</v>
      </c>
      <c r="C1148" s="252" t="s">
        <v>2490</v>
      </c>
      <c r="D1148" s="241" t="s">
        <v>364</v>
      </c>
      <c r="E1148" s="242">
        <v>50</v>
      </c>
      <c r="F1148" s="243"/>
      <c r="G1148" s="244">
        <f>ROUND(E1148*F1148,2)</f>
        <v>0</v>
      </c>
      <c r="H1148" s="243"/>
      <c r="I1148" s="244">
        <f>ROUND(E1148*H1148,2)</f>
        <v>0</v>
      </c>
      <c r="J1148" s="243"/>
      <c r="K1148" s="244">
        <f>ROUND(E1148*J1148,2)</f>
        <v>0</v>
      </c>
      <c r="L1148" s="244">
        <v>21</v>
      </c>
      <c r="M1148" s="244">
        <f>G1148*(1+L1148/100)</f>
        <v>0</v>
      </c>
      <c r="N1148" s="244">
        <v>0</v>
      </c>
      <c r="O1148" s="244">
        <f>ROUND(E1148*N1148,2)</f>
        <v>0</v>
      </c>
      <c r="P1148" s="244">
        <v>0</v>
      </c>
      <c r="Q1148" s="244">
        <f>ROUND(E1148*P1148,2)</f>
        <v>0</v>
      </c>
      <c r="R1148" s="244"/>
      <c r="S1148" s="244" t="s">
        <v>400</v>
      </c>
      <c r="T1148" s="245" t="s">
        <v>401</v>
      </c>
      <c r="U1148" s="222">
        <v>0</v>
      </c>
      <c r="V1148" s="222">
        <f>ROUND(E1148*U1148,2)</f>
        <v>0</v>
      </c>
      <c r="W1148" s="222"/>
      <c r="X1148" s="222" t="s">
        <v>193</v>
      </c>
      <c r="Y1148" s="213"/>
      <c r="Z1148" s="213"/>
      <c r="AA1148" s="213"/>
      <c r="AB1148" s="213"/>
      <c r="AC1148" s="213"/>
      <c r="AD1148" s="213"/>
      <c r="AE1148" s="213"/>
      <c r="AF1148" s="213"/>
      <c r="AG1148" s="213" t="s">
        <v>1929</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1">
      <c r="A1149" s="239">
        <v>973</v>
      </c>
      <c r="B1149" s="240" t="s">
        <v>2491</v>
      </c>
      <c r="C1149" s="252" t="s">
        <v>2492</v>
      </c>
      <c r="D1149" s="241" t="s">
        <v>300</v>
      </c>
      <c r="E1149" s="242">
        <v>2</v>
      </c>
      <c r="F1149" s="243"/>
      <c r="G1149" s="244">
        <f>ROUND(E1149*F1149,2)</f>
        <v>0</v>
      </c>
      <c r="H1149" s="243"/>
      <c r="I1149" s="244">
        <f>ROUND(E1149*H1149,2)</f>
        <v>0</v>
      </c>
      <c r="J1149" s="243"/>
      <c r="K1149" s="244">
        <f>ROUND(E1149*J1149,2)</f>
        <v>0</v>
      </c>
      <c r="L1149" s="244">
        <v>21</v>
      </c>
      <c r="M1149" s="244">
        <f>G1149*(1+L1149/100)</f>
        <v>0</v>
      </c>
      <c r="N1149" s="244">
        <v>0</v>
      </c>
      <c r="O1149" s="244">
        <f>ROUND(E1149*N1149,2)</f>
        <v>0</v>
      </c>
      <c r="P1149" s="244">
        <v>0</v>
      </c>
      <c r="Q1149" s="244">
        <f>ROUND(E1149*P1149,2)</f>
        <v>0</v>
      </c>
      <c r="R1149" s="244"/>
      <c r="S1149" s="244" t="s">
        <v>400</v>
      </c>
      <c r="T1149" s="245" t="s">
        <v>401</v>
      </c>
      <c r="U1149" s="222">
        <v>0</v>
      </c>
      <c r="V1149" s="222">
        <f>ROUND(E1149*U1149,2)</f>
        <v>0</v>
      </c>
      <c r="W1149" s="222"/>
      <c r="X1149" s="222" t="s">
        <v>193</v>
      </c>
      <c r="Y1149" s="213"/>
      <c r="Z1149" s="213"/>
      <c r="AA1149" s="213"/>
      <c r="AB1149" s="213"/>
      <c r="AC1149" s="213"/>
      <c r="AD1149" s="213"/>
      <c r="AE1149" s="213"/>
      <c r="AF1149" s="213"/>
      <c r="AG1149" s="213" t="s">
        <v>1929</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1">
      <c r="A1150" s="239">
        <v>974</v>
      </c>
      <c r="B1150" s="240" t="s">
        <v>2493</v>
      </c>
      <c r="C1150" s="252" t="s">
        <v>2494</v>
      </c>
      <c r="D1150" s="241" t="s">
        <v>300</v>
      </c>
      <c r="E1150" s="242">
        <v>3</v>
      </c>
      <c r="F1150" s="243"/>
      <c r="G1150" s="244">
        <f>ROUND(E1150*F1150,2)</f>
        <v>0</v>
      </c>
      <c r="H1150" s="243"/>
      <c r="I1150" s="244">
        <f>ROUND(E1150*H1150,2)</f>
        <v>0</v>
      </c>
      <c r="J1150" s="243"/>
      <c r="K1150" s="244">
        <f>ROUND(E1150*J1150,2)</f>
        <v>0</v>
      </c>
      <c r="L1150" s="244">
        <v>21</v>
      </c>
      <c r="M1150" s="244">
        <f>G1150*(1+L1150/100)</f>
        <v>0</v>
      </c>
      <c r="N1150" s="244">
        <v>0</v>
      </c>
      <c r="O1150" s="244">
        <f>ROUND(E1150*N1150,2)</f>
        <v>0</v>
      </c>
      <c r="P1150" s="244">
        <v>0</v>
      </c>
      <c r="Q1150" s="244">
        <f>ROUND(E1150*P1150,2)</f>
        <v>0</v>
      </c>
      <c r="R1150" s="244"/>
      <c r="S1150" s="244" t="s">
        <v>400</v>
      </c>
      <c r="T1150" s="245" t="s">
        <v>401</v>
      </c>
      <c r="U1150" s="222">
        <v>0</v>
      </c>
      <c r="V1150" s="222">
        <f>ROUND(E1150*U1150,2)</f>
        <v>0</v>
      </c>
      <c r="W1150" s="222"/>
      <c r="X1150" s="222" t="s">
        <v>193</v>
      </c>
      <c r="Y1150" s="213"/>
      <c r="Z1150" s="213"/>
      <c r="AA1150" s="213"/>
      <c r="AB1150" s="213"/>
      <c r="AC1150" s="213"/>
      <c r="AD1150" s="213"/>
      <c r="AE1150" s="213"/>
      <c r="AF1150" s="213"/>
      <c r="AG1150" s="213" t="s">
        <v>1929</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1">
      <c r="A1151" s="239">
        <v>975</v>
      </c>
      <c r="B1151" s="240" t="s">
        <v>2495</v>
      </c>
      <c r="C1151" s="252" t="s">
        <v>2496</v>
      </c>
      <c r="D1151" s="241" t="s">
        <v>300</v>
      </c>
      <c r="E1151" s="242">
        <v>1</v>
      </c>
      <c r="F1151" s="243"/>
      <c r="G1151" s="244">
        <f>ROUND(E1151*F1151,2)</f>
        <v>0</v>
      </c>
      <c r="H1151" s="243"/>
      <c r="I1151" s="244">
        <f>ROUND(E1151*H1151,2)</f>
        <v>0</v>
      </c>
      <c r="J1151" s="243"/>
      <c r="K1151" s="244">
        <f>ROUND(E1151*J1151,2)</f>
        <v>0</v>
      </c>
      <c r="L1151" s="244">
        <v>21</v>
      </c>
      <c r="M1151" s="244">
        <f>G1151*(1+L1151/100)</f>
        <v>0</v>
      </c>
      <c r="N1151" s="244">
        <v>0</v>
      </c>
      <c r="O1151" s="244">
        <f>ROUND(E1151*N1151,2)</f>
        <v>0</v>
      </c>
      <c r="P1151" s="244">
        <v>0</v>
      </c>
      <c r="Q1151" s="244">
        <f>ROUND(E1151*P1151,2)</f>
        <v>0</v>
      </c>
      <c r="R1151" s="244"/>
      <c r="S1151" s="244" t="s">
        <v>400</v>
      </c>
      <c r="T1151" s="245" t="s">
        <v>401</v>
      </c>
      <c r="U1151" s="222">
        <v>0</v>
      </c>
      <c r="V1151" s="222">
        <f>ROUND(E1151*U1151,2)</f>
        <v>0</v>
      </c>
      <c r="W1151" s="222"/>
      <c r="X1151" s="222" t="s">
        <v>193</v>
      </c>
      <c r="Y1151" s="213"/>
      <c r="Z1151" s="213"/>
      <c r="AA1151" s="213"/>
      <c r="AB1151" s="213"/>
      <c r="AC1151" s="213"/>
      <c r="AD1151" s="213"/>
      <c r="AE1151" s="213"/>
      <c r="AF1151" s="213"/>
      <c r="AG1151" s="213" t="s">
        <v>1929</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c r="A1152" s="239">
        <v>976</v>
      </c>
      <c r="B1152" s="240" t="s">
        <v>2497</v>
      </c>
      <c r="C1152" s="252" t="s">
        <v>2498</v>
      </c>
      <c r="D1152" s="241" t="s">
        <v>300</v>
      </c>
      <c r="E1152" s="242">
        <v>1</v>
      </c>
      <c r="F1152" s="243"/>
      <c r="G1152" s="244">
        <f>ROUND(E1152*F1152,2)</f>
        <v>0</v>
      </c>
      <c r="H1152" s="243"/>
      <c r="I1152" s="244">
        <f>ROUND(E1152*H1152,2)</f>
        <v>0</v>
      </c>
      <c r="J1152" s="243"/>
      <c r="K1152" s="244">
        <f>ROUND(E1152*J1152,2)</f>
        <v>0</v>
      </c>
      <c r="L1152" s="244">
        <v>21</v>
      </c>
      <c r="M1152" s="244">
        <f>G1152*(1+L1152/100)</f>
        <v>0</v>
      </c>
      <c r="N1152" s="244">
        <v>0</v>
      </c>
      <c r="O1152" s="244">
        <f>ROUND(E1152*N1152,2)</f>
        <v>0</v>
      </c>
      <c r="P1152" s="244">
        <v>0</v>
      </c>
      <c r="Q1152" s="244">
        <f>ROUND(E1152*P1152,2)</f>
        <v>0</v>
      </c>
      <c r="R1152" s="244"/>
      <c r="S1152" s="244" t="s">
        <v>400</v>
      </c>
      <c r="T1152" s="245" t="s">
        <v>401</v>
      </c>
      <c r="U1152" s="222">
        <v>0</v>
      </c>
      <c r="V1152" s="222">
        <f>ROUND(E1152*U1152,2)</f>
        <v>0</v>
      </c>
      <c r="W1152" s="222"/>
      <c r="X1152" s="222" t="s">
        <v>193</v>
      </c>
      <c r="Y1152" s="213"/>
      <c r="Z1152" s="213"/>
      <c r="AA1152" s="213"/>
      <c r="AB1152" s="213"/>
      <c r="AC1152" s="213"/>
      <c r="AD1152" s="213"/>
      <c r="AE1152" s="213"/>
      <c r="AF1152" s="213"/>
      <c r="AG1152" s="213" t="s">
        <v>1929</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1">
      <c r="A1153" s="239">
        <v>977</v>
      </c>
      <c r="B1153" s="240" t="s">
        <v>2499</v>
      </c>
      <c r="C1153" s="252" t="s">
        <v>2500</v>
      </c>
      <c r="D1153" s="241" t="s">
        <v>625</v>
      </c>
      <c r="E1153" s="242">
        <v>1</v>
      </c>
      <c r="F1153" s="243"/>
      <c r="G1153" s="244">
        <f>ROUND(E1153*F1153,2)</f>
        <v>0</v>
      </c>
      <c r="H1153" s="243"/>
      <c r="I1153" s="244">
        <f>ROUND(E1153*H1153,2)</f>
        <v>0</v>
      </c>
      <c r="J1153" s="243"/>
      <c r="K1153" s="244">
        <f>ROUND(E1153*J1153,2)</f>
        <v>0</v>
      </c>
      <c r="L1153" s="244">
        <v>21</v>
      </c>
      <c r="M1153" s="244">
        <f>G1153*(1+L1153/100)</f>
        <v>0</v>
      </c>
      <c r="N1153" s="244">
        <v>0</v>
      </c>
      <c r="O1153" s="244">
        <f>ROUND(E1153*N1153,2)</f>
        <v>0</v>
      </c>
      <c r="P1153" s="244">
        <v>0</v>
      </c>
      <c r="Q1153" s="244">
        <f>ROUND(E1153*P1153,2)</f>
        <v>0</v>
      </c>
      <c r="R1153" s="244"/>
      <c r="S1153" s="244" t="s">
        <v>400</v>
      </c>
      <c r="T1153" s="245" t="s">
        <v>401</v>
      </c>
      <c r="U1153" s="222">
        <v>0</v>
      </c>
      <c r="V1153" s="222">
        <f>ROUND(E1153*U1153,2)</f>
        <v>0</v>
      </c>
      <c r="W1153" s="222"/>
      <c r="X1153" s="222" t="s">
        <v>193</v>
      </c>
      <c r="Y1153" s="213"/>
      <c r="Z1153" s="213"/>
      <c r="AA1153" s="213"/>
      <c r="AB1153" s="213"/>
      <c r="AC1153" s="213"/>
      <c r="AD1153" s="213"/>
      <c r="AE1153" s="213"/>
      <c r="AF1153" s="213"/>
      <c r="AG1153" s="213" t="s">
        <v>1929</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1">
      <c r="A1154" s="239">
        <v>978</v>
      </c>
      <c r="B1154" s="240" t="s">
        <v>2501</v>
      </c>
      <c r="C1154" s="252" t="s">
        <v>2502</v>
      </c>
      <c r="D1154" s="241" t="s">
        <v>300</v>
      </c>
      <c r="E1154" s="242">
        <v>13</v>
      </c>
      <c r="F1154" s="243"/>
      <c r="G1154" s="244">
        <f>ROUND(E1154*F1154,2)</f>
        <v>0</v>
      </c>
      <c r="H1154" s="243"/>
      <c r="I1154" s="244">
        <f>ROUND(E1154*H1154,2)</f>
        <v>0</v>
      </c>
      <c r="J1154" s="243"/>
      <c r="K1154" s="244">
        <f>ROUND(E1154*J1154,2)</f>
        <v>0</v>
      </c>
      <c r="L1154" s="244">
        <v>21</v>
      </c>
      <c r="M1154" s="244">
        <f>G1154*(1+L1154/100)</f>
        <v>0</v>
      </c>
      <c r="N1154" s="244">
        <v>3.8999999999999999E-4</v>
      </c>
      <c r="O1154" s="244">
        <f>ROUND(E1154*N1154,2)</f>
        <v>0.01</v>
      </c>
      <c r="P1154" s="244">
        <v>0</v>
      </c>
      <c r="Q1154" s="244">
        <f>ROUND(E1154*P1154,2)</f>
        <v>0</v>
      </c>
      <c r="R1154" s="244" t="s">
        <v>340</v>
      </c>
      <c r="S1154" s="244" t="s">
        <v>191</v>
      </c>
      <c r="T1154" s="245" t="s">
        <v>192</v>
      </c>
      <c r="U1154" s="222">
        <v>0</v>
      </c>
      <c r="V1154" s="222">
        <f>ROUND(E1154*U1154,2)</f>
        <v>0</v>
      </c>
      <c r="W1154" s="222"/>
      <c r="X1154" s="222" t="s">
        <v>341</v>
      </c>
      <c r="Y1154" s="213"/>
      <c r="Z1154" s="213"/>
      <c r="AA1154" s="213"/>
      <c r="AB1154" s="213"/>
      <c r="AC1154" s="213"/>
      <c r="AD1154" s="213"/>
      <c r="AE1154" s="213"/>
      <c r="AF1154" s="213"/>
      <c r="AG1154" s="213" t="s">
        <v>2503</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ht="22.5" outlineLevel="1">
      <c r="A1155" s="239">
        <v>979</v>
      </c>
      <c r="B1155" s="240" t="s">
        <v>2096</v>
      </c>
      <c r="C1155" s="252" t="s">
        <v>2097</v>
      </c>
      <c r="D1155" s="241" t="s">
        <v>300</v>
      </c>
      <c r="E1155" s="242">
        <v>35</v>
      </c>
      <c r="F1155" s="243"/>
      <c r="G1155" s="244">
        <f>ROUND(E1155*F1155,2)</f>
        <v>0</v>
      </c>
      <c r="H1155" s="243"/>
      <c r="I1155" s="244">
        <f>ROUND(E1155*H1155,2)</f>
        <v>0</v>
      </c>
      <c r="J1155" s="243"/>
      <c r="K1155" s="244">
        <f>ROUND(E1155*J1155,2)</f>
        <v>0</v>
      </c>
      <c r="L1155" s="244">
        <v>21</v>
      </c>
      <c r="M1155" s="244">
        <f>G1155*(1+L1155/100)</f>
        <v>0</v>
      </c>
      <c r="N1155" s="244">
        <v>2.0000000000000002E-5</v>
      </c>
      <c r="O1155" s="244">
        <f>ROUND(E1155*N1155,2)</f>
        <v>0</v>
      </c>
      <c r="P1155" s="244">
        <v>0</v>
      </c>
      <c r="Q1155" s="244">
        <f>ROUND(E1155*P1155,2)</f>
        <v>0</v>
      </c>
      <c r="R1155" s="244" t="s">
        <v>149</v>
      </c>
      <c r="S1155" s="244" t="s">
        <v>191</v>
      </c>
      <c r="T1155" s="245" t="s">
        <v>192</v>
      </c>
      <c r="U1155" s="222">
        <v>0</v>
      </c>
      <c r="V1155" s="222">
        <f>ROUND(E1155*U1155,2)</f>
        <v>0</v>
      </c>
      <c r="W1155" s="222"/>
      <c r="X1155" s="222" t="s">
        <v>2504</v>
      </c>
      <c r="Y1155" s="213"/>
      <c r="Z1155" s="213"/>
      <c r="AA1155" s="213"/>
      <c r="AB1155" s="213"/>
      <c r="AC1155" s="213"/>
      <c r="AD1155" s="213"/>
      <c r="AE1155" s="213"/>
      <c r="AF1155" s="213"/>
      <c r="AG1155" s="213" t="s">
        <v>2505</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ht="22.5" outlineLevel="1">
      <c r="A1156" s="239">
        <v>980</v>
      </c>
      <c r="B1156" s="240" t="s">
        <v>2098</v>
      </c>
      <c r="C1156" s="252" t="s">
        <v>2099</v>
      </c>
      <c r="D1156" s="241" t="s">
        <v>300</v>
      </c>
      <c r="E1156" s="242">
        <v>29</v>
      </c>
      <c r="F1156" s="243"/>
      <c r="G1156" s="244">
        <f>ROUND(E1156*F1156,2)</f>
        <v>0</v>
      </c>
      <c r="H1156" s="243"/>
      <c r="I1156" s="244">
        <f>ROUND(E1156*H1156,2)</f>
        <v>0</v>
      </c>
      <c r="J1156" s="243"/>
      <c r="K1156" s="244">
        <f>ROUND(E1156*J1156,2)</f>
        <v>0</v>
      </c>
      <c r="L1156" s="244">
        <v>21</v>
      </c>
      <c r="M1156" s="244">
        <f>G1156*(1+L1156/100)</f>
        <v>0</v>
      </c>
      <c r="N1156" s="244">
        <v>9.0000000000000006E-5</v>
      </c>
      <c r="O1156" s="244">
        <f>ROUND(E1156*N1156,2)</f>
        <v>0</v>
      </c>
      <c r="P1156" s="244">
        <v>0</v>
      </c>
      <c r="Q1156" s="244">
        <f>ROUND(E1156*P1156,2)</f>
        <v>0</v>
      </c>
      <c r="R1156" s="244" t="s">
        <v>149</v>
      </c>
      <c r="S1156" s="244" t="s">
        <v>191</v>
      </c>
      <c r="T1156" s="245" t="s">
        <v>192</v>
      </c>
      <c r="U1156" s="222">
        <v>0</v>
      </c>
      <c r="V1156" s="222">
        <f>ROUND(E1156*U1156,2)</f>
        <v>0</v>
      </c>
      <c r="W1156" s="222"/>
      <c r="X1156" s="222" t="s">
        <v>2504</v>
      </c>
      <c r="Y1156" s="213"/>
      <c r="Z1156" s="213"/>
      <c r="AA1156" s="213"/>
      <c r="AB1156" s="213"/>
      <c r="AC1156" s="213"/>
      <c r="AD1156" s="213"/>
      <c r="AE1156" s="213"/>
      <c r="AF1156" s="213"/>
      <c r="AG1156" s="213" t="s">
        <v>2505</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ht="22.5" outlineLevel="1">
      <c r="A1157" s="239">
        <v>981</v>
      </c>
      <c r="B1157" s="240" t="s">
        <v>2100</v>
      </c>
      <c r="C1157" s="252" t="s">
        <v>2101</v>
      </c>
      <c r="D1157" s="241" t="s">
        <v>300</v>
      </c>
      <c r="E1157" s="242">
        <v>13</v>
      </c>
      <c r="F1157" s="243"/>
      <c r="G1157" s="244">
        <f>ROUND(E1157*F1157,2)</f>
        <v>0</v>
      </c>
      <c r="H1157" s="243"/>
      <c r="I1157" s="244">
        <f>ROUND(E1157*H1157,2)</f>
        <v>0</v>
      </c>
      <c r="J1157" s="243"/>
      <c r="K1157" s="244">
        <f>ROUND(E1157*J1157,2)</f>
        <v>0</v>
      </c>
      <c r="L1157" s="244">
        <v>21</v>
      </c>
      <c r="M1157" s="244">
        <f>G1157*(1+L1157/100)</f>
        <v>0</v>
      </c>
      <c r="N1157" s="244">
        <v>2.2000000000000001E-4</v>
      </c>
      <c r="O1157" s="244">
        <f>ROUND(E1157*N1157,2)</f>
        <v>0</v>
      </c>
      <c r="P1157" s="244">
        <v>0</v>
      </c>
      <c r="Q1157" s="244">
        <f>ROUND(E1157*P1157,2)</f>
        <v>0</v>
      </c>
      <c r="R1157" s="244" t="s">
        <v>149</v>
      </c>
      <c r="S1157" s="244" t="s">
        <v>191</v>
      </c>
      <c r="T1157" s="245" t="s">
        <v>192</v>
      </c>
      <c r="U1157" s="222">
        <v>0</v>
      </c>
      <c r="V1157" s="222">
        <f>ROUND(E1157*U1157,2)</f>
        <v>0</v>
      </c>
      <c r="W1157" s="222"/>
      <c r="X1157" s="222" t="s">
        <v>2504</v>
      </c>
      <c r="Y1157" s="213"/>
      <c r="Z1157" s="213"/>
      <c r="AA1157" s="213"/>
      <c r="AB1157" s="213"/>
      <c r="AC1157" s="213"/>
      <c r="AD1157" s="213"/>
      <c r="AE1157" s="213"/>
      <c r="AF1157" s="213"/>
      <c r="AG1157" s="213" t="s">
        <v>2505</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c r="A1158" s="224" t="s">
        <v>185</v>
      </c>
      <c r="B1158" s="225" t="s">
        <v>153</v>
      </c>
      <c r="C1158" s="249" t="s">
        <v>154</v>
      </c>
      <c r="D1158" s="226"/>
      <c r="E1158" s="227"/>
      <c r="F1158" s="228"/>
      <c r="G1158" s="228">
        <f>SUMIF(AG1159:AG1230,"&lt;&gt;NOR",G1159:G1230)</f>
        <v>0</v>
      </c>
      <c r="H1158" s="228"/>
      <c r="I1158" s="228">
        <f>SUM(I1159:I1230)</f>
        <v>0</v>
      </c>
      <c r="J1158" s="228"/>
      <c r="K1158" s="228">
        <f>SUM(K1159:K1230)</f>
        <v>0</v>
      </c>
      <c r="L1158" s="228"/>
      <c r="M1158" s="228">
        <f>SUM(M1159:M1230)</f>
        <v>0</v>
      </c>
      <c r="N1158" s="228"/>
      <c r="O1158" s="228">
        <f>SUM(O1159:O1230)</f>
        <v>0</v>
      </c>
      <c r="P1158" s="228"/>
      <c r="Q1158" s="228">
        <f>SUM(Q1159:Q1230)</f>
        <v>0</v>
      </c>
      <c r="R1158" s="228"/>
      <c r="S1158" s="228"/>
      <c r="T1158" s="229"/>
      <c r="U1158" s="223"/>
      <c r="V1158" s="223">
        <f>SUM(V1159:V1230)</f>
        <v>0</v>
      </c>
      <c r="W1158" s="223"/>
      <c r="X1158" s="223"/>
      <c r="AG1158" t="s">
        <v>186</v>
      </c>
    </row>
    <row r="1159" spans="1:60" outlineLevel="1">
      <c r="A1159" s="239">
        <v>982</v>
      </c>
      <c r="B1159" s="240" t="s">
        <v>2506</v>
      </c>
      <c r="C1159" s="252" t="s">
        <v>2507</v>
      </c>
      <c r="D1159" s="241" t="s">
        <v>300</v>
      </c>
      <c r="E1159" s="242">
        <v>1</v>
      </c>
      <c r="F1159" s="243"/>
      <c r="G1159" s="244">
        <f>ROUND(E1159*F1159,2)</f>
        <v>0</v>
      </c>
      <c r="H1159" s="243"/>
      <c r="I1159" s="244">
        <f>ROUND(E1159*H1159,2)</f>
        <v>0</v>
      </c>
      <c r="J1159" s="243"/>
      <c r="K1159" s="244">
        <f>ROUND(E1159*J1159,2)</f>
        <v>0</v>
      </c>
      <c r="L1159" s="244">
        <v>21</v>
      </c>
      <c r="M1159" s="244">
        <f>G1159*(1+L1159/100)</f>
        <v>0</v>
      </c>
      <c r="N1159" s="244">
        <v>0</v>
      </c>
      <c r="O1159" s="244">
        <f>ROUND(E1159*N1159,2)</f>
        <v>0</v>
      </c>
      <c r="P1159" s="244">
        <v>0</v>
      </c>
      <c r="Q1159" s="244">
        <f>ROUND(E1159*P1159,2)</f>
        <v>0</v>
      </c>
      <c r="R1159" s="244"/>
      <c r="S1159" s="244" t="s">
        <v>400</v>
      </c>
      <c r="T1159" s="245" t="s">
        <v>401</v>
      </c>
      <c r="U1159" s="222">
        <v>0</v>
      </c>
      <c r="V1159" s="222">
        <f>ROUND(E1159*U1159,2)</f>
        <v>0</v>
      </c>
      <c r="W1159" s="222"/>
      <c r="X1159" s="222" t="s">
        <v>193</v>
      </c>
      <c r="Y1159" s="213"/>
      <c r="Z1159" s="213"/>
      <c r="AA1159" s="213"/>
      <c r="AB1159" s="213"/>
      <c r="AC1159" s="213"/>
      <c r="AD1159" s="213"/>
      <c r="AE1159" s="213"/>
      <c r="AF1159" s="213"/>
      <c r="AG1159" s="213" t="s">
        <v>1929</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1">
      <c r="A1160" s="239">
        <v>983</v>
      </c>
      <c r="B1160" s="240" t="s">
        <v>2508</v>
      </c>
      <c r="C1160" s="252" t="s">
        <v>2509</v>
      </c>
      <c r="D1160" s="241" t="s">
        <v>300</v>
      </c>
      <c r="E1160" s="242">
        <v>1</v>
      </c>
      <c r="F1160" s="243"/>
      <c r="G1160" s="244">
        <f>ROUND(E1160*F1160,2)</f>
        <v>0</v>
      </c>
      <c r="H1160" s="243"/>
      <c r="I1160" s="244">
        <f>ROUND(E1160*H1160,2)</f>
        <v>0</v>
      </c>
      <c r="J1160" s="243"/>
      <c r="K1160" s="244">
        <f>ROUND(E1160*J1160,2)</f>
        <v>0</v>
      </c>
      <c r="L1160" s="244">
        <v>21</v>
      </c>
      <c r="M1160" s="244">
        <f>G1160*(1+L1160/100)</f>
        <v>0</v>
      </c>
      <c r="N1160" s="244">
        <v>0</v>
      </c>
      <c r="O1160" s="244">
        <f>ROUND(E1160*N1160,2)</f>
        <v>0</v>
      </c>
      <c r="P1160" s="244">
        <v>0</v>
      </c>
      <c r="Q1160" s="244">
        <f>ROUND(E1160*P1160,2)</f>
        <v>0</v>
      </c>
      <c r="R1160" s="244"/>
      <c r="S1160" s="244" t="s">
        <v>400</v>
      </c>
      <c r="T1160" s="245" t="s">
        <v>401</v>
      </c>
      <c r="U1160" s="222">
        <v>0</v>
      </c>
      <c r="V1160" s="222">
        <f>ROUND(E1160*U1160,2)</f>
        <v>0</v>
      </c>
      <c r="W1160" s="222"/>
      <c r="X1160" s="222" t="s">
        <v>193</v>
      </c>
      <c r="Y1160" s="213"/>
      <c r="Z1160" s="213"/>
      <c r="AA1160" s="213"/>
      <c r="AB1160" s="213"/>
      <c r="AC1160" s="213"/>
      <c r="AD1160" s="213"/>
      <c r="AE1160" s="213"/>
      <c r="AF1160" s="213"/>
      <c r="AG1160" s="213" t="s">
        <v>1929</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1">
      <c r="A1161" s="239">
        <v>984</v>
      </c>
      <c r="B1161" s="240" t="s">
        <v>2510</v>
      </c>
      <c r="C1161" s="252" t="s">
        <v>2511</v>
      </c>
      <c r="D1161" s="241" t="s">
        <v>300</v>
      </c>
      <c r="E1161" s="242">
        <v>1</v>
      </c>
      <c r="F1161" s="243"/>
      <c r="G1161" s="244">
        <f>ROUND(E1161*F1161,2)</f>
        <v>0</v>
      </c>
      <c r="H1161" s="243"/>
      <c r="I1161" s="244">
        <f>ROUND(E1161*H1161,2)</f>
        <v>0</v>
      </c>
      <c r="J1161" s="243"/>
      <c r="K1161" s="244">
        <f>ROUND(E1161*J1161,2)</f>
        <v>0</v>
      </c>
      <c r="L1161" s="244">
        <v>21</v>
      </c>
      <c r="M1161" s="244">
        <f>G1161*(1+L1161/100)</f>
        <v>0</v>
      </c>
      <c r="N1161" s="244">
        <v>0</v>
      </c>
      <c r="O1161" s="244">
        <f>ROUND(E1161*N1161,2)</f>
        <v>0</v>
      </c>
      <c r="P1161" s="244">
        <v>0</v>
      </c>
      <c r="Q1161" s="244">
        <f>ROUND(E1161*P1161,2)</f>
        <v>0</v>
      </c>
      <c r="R1161" s="244"/>
      <c r="S1161" s="244" t="s">
        <v>400</v>
      </c>
      <c r="T1161" s="245" t="s">
        <v>401</v>
      </c>
      <c r="U1161" s="222">
        <v>0</v>
      </c>
      <c r="V1161" s="222">
        <f>ROUND(E1161*U1161,2)</f>
        <v>0</v>
      </c>
      <c r="W1161" s="222"/>
      <c r="X1161" s="222" t="s">
        <v>193</v>
      </c>
      <c r="Y1161" s="213"/>
      <c r="Z1161" s="213"/>
      <c r="AA1161" s="213"/>
      <c r="AB1161" s="213"/>
      <c r="AC1161" s="213"/>
      <c r="AD1161" s="213"/>
      <c r="AE1161" s="213"/>
      <c r="AF1161" s="213"/>
      <c r="AG1161" s="213" t="s">
        <v>1929</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1">
      <c r="A1162" s="239">
        <v>985</v>
      </c>
      <c r="B1162" s="240" t="s">
        <v>2512</v>
      </c>
      <c r="C1162" s="252" t="s">
        <v>2513</v>
      </c>
      <c r="D1162" s="241" t="s">
        <v>300</v>
      </c>
      <c r="E1162" s="242">
        <v>3</v>
      </c>
      <c r="F1162" s="243"/>
      <c r="G1162" s="244">
        <f>ROUND(E1162*F1162,2)</f>
        <v>0</v>
      </c>
      <c r="H1162" s="243"/>
      <c r="I1162" s="244">
        <f>ROUND(E1162*H1162,2)</f>
        <v>0</v>
      </c>
      <c r="J1162" s="243"/>
      <c r="K1162" s="244">
        <f>ROUND(E1162*J1162,2)</f>
        <v>0</v>
      </c>
      <c r="L1162" s="244">
        <v>21</v>
      </c>
      <c r="M1162" s="244">
        <f>G1162*(1+L1162/100)</f>
        <v>0</v>
      </c>
      <c r="N1162" s="244">
        <v>0</v>
      </c>
      <c r="O1162" s="244">
        <f>ROUND(E1162*N1162,2)</f>
        <v>0</v>
      </c>
      <c r="P1162" s="244">
        <v>0</v>
      </c>
      <c r="Q1162" s="244">
        <f>ROUND(E1162*P1162,2)</f>
        <v>0</v>
      </c>
      <c r="R1162" s="244"/>
      <c r="S1162" s="244" t="s">
        <v>400</v>
      </c>
      <c r="T1162" s="245" t="s">
        <v>401</v>
      </c>
      <c r="U1162" s="222">
        <v>0</v>
      </c>
      <c r="V1162" s="222">
        <f>ROUND(E1162*U1162,2)</f>
        <v>0</v>
      </c>
      <c r="W1162" s="222"/>
      <c r="X1162" s="222" t="s">
        <v>193</v>
      </c>
      <c r="Y1162" s="213"/>
      <c r="Z1162" s="213"/>
      <c r="AA1162" s="213"/>
      <c r="AB1162" s="213"/>
      <c r="AC1162" s="213"/>
      <c r="AD1162" s="213"/>
      <c r="AE1162" s="213"/>
      <c r="AF1162" s="213"/>
      <c r="AG1162" s="213" t="s">
        <v>1929</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1">
      <c r="A1163" s="239">
        <v>986</v>
      </c>
      <c r="B1163" s="240" t="s">
        <v>2514</v>
      </c>
      <c r="C1163" s="252" t="s">
        <v>2515</v>
      </c>
      <c r="D1163" s="241" t="s">
        <v>300</v>
      </c>
      <c r="E1163" s="242">
        <v>1</v>
      </c>
      <c r="F1163" s="243"/>
      <c r="G1163" s="244">
        <f>ROUND(E1163*F1163,2)</f>
        <v>0</v>
      </c>
      <c r="H1163" s="243"/>
      <c r="I1163" s="244">
        <f>ROUND(E1163*H1163,2)</f>
        <v>0</v>
      </c>
      <c r="J1163" s="243"/>
      <c r="K1163" s="244">
        <f>ROUND(E1163*J1163,2)</f>
        <v>0</v>
      </c>
      <c r="L1163" s="244">
        <v>21</v>
      </c>
      <c r="M1163" s="244">
        <f>G1163*(1+L1163/100)</f>
        <v>0</v>
      </c>
      <c r="N1163" s="244">
        <v>0</v>
      </c>
      <c r="O1163" s="244">
        <f>ROUND(E1163*N1163,2)</f>
        <v>0</v>
      </c>
      <c r="P1163" s="244">
        <v>0</v>
      </c>
      <c r="Q1163" s="244">
        <f>ROUND(E1163*P1163,2)</f>
        <v>0</v>
      </c>
      <c r="R1163" s="244"/>
      <c r="S1163" s="244" t="s">
        <v>400</v>
      </c>
      <c r="T1163" s="245" t="s">
        <v>401</v>
      </c>
      <c r="U1163" s="222">
        <v>0</v>
      </c>
      <c r="V1163" s="222">
        <f>ROUND(E1163*U1163,2)</f>
        <v>0</v>
      </c>
      <c r="W1163" s="222"/>
      <c r="X1163" s="222" t="s">
        <v>193</v>
      </c>
      <c r="Y1163" s="213"/>
      <c r="Z1163" s="213"/>
      <c r="AA1163" s="213"/>
      <c r="AB1163" s="213"/>
      <c r="AC1163" s="213"/>
      <c r="AD1163" s="213"/>
      <c r="AE1163" s="213"/>
      <c r="AF1163" s="213"/>
      <c r="AG1163" s="213" t="s">
        <v>1929</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c r="A1164" s="239">
        <v>987</v>
      </c>
      <c r="B1164" s="240" t="s">
        <v>2516</v>
      </c>
      <c r="C1164" s="252" t="s">
        <v>2517</v>
      </c>
      <c r="D1164" s="241" t="s">
        <v>300</v>
      </c>
      <c r="E1164" s="242">
        <v>2</v>
      </c>
      <c r="F1164" s="243"/>
      <c r="G1164" s="244">
        <f>ROUND(E1164*F1164,2)</f>
        <v>0</v>
      </c>
      <c r="H1164" s="243"/>
      <c r="I1164" s="244">
        <f>ROUND(E1164*H1164,2)</f>
        <v>0</v>
      </c>
      <c r="J1164" s="243"/>
      <c r="K1164" s="244">
        <f>ROUND(E1164*J1164,2)</f>
        <v>0</v>
      </c>
      <c r="L1164" s="244">
        <v>21</v>
      </c>
      <c r="M1164" s="244">
        <f>G1164*(1+L1164/100)</f>
        <v>0</v>
      </c>
      <c r="N1164" s="244">
        <v>0</v>
      </c>
      <c r="O1164" s="244">
        <f>ROUND(E1164*N1164,2)</f>
        <v>0</v>
      </c>
      <c r="P1164" s="244">
        <v>0</v>
      </c>
      <c r="Q1164" s="244">
        <f>ROUND(E1164*P1164,2)</f>
        <v>0</v>
      </c>
      <c r="R1164" s="244"/>
      <c r="S1164" s="244" t="s">
        <v>400</v>
      </c>
      <c r="T1164" s="245" t="s">
        <v>401</v>
      </c>
      <c r="U1164" s="222">
        <v>0</v>
      </c>
      <c r="V1164" s="222">
        <f>ROUND(E1164*U1164,2)</f>
        <v>0</v>
      </c>
      <c r="W1164" s="222"/>
      <c r="X1164" s="222" t="s">
        <v>193</v>
      </c>
      <c r="Y1164" s="213"/>
      <c r="Z1164" s="213"/>
      <c r="AA1164" s="213"/>
      <c r="AB1164" s="213"/>
      <c r="AC1164" s="213"/>
      <c r="AD1164" s="213"/>
      <c r="AE1164" s="213"/>
      <c r="AF1164" s="213"/>
      <c r="AG1164" s="213" t="s">
        <v>1929</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1">
      <c r="A1165" s="239">
        <v>988</v>
      </c>
      <c r="B1165" s="240" t="s">
        <v>2518</v>
      </c>
      <c r="C1165" s="252" t="s">
        <v>2519</v>
      </c>
      <c r="D1165" s="241" t="s">
        <v>300</v>
      </c>
      <c r="E1165" s="242">
        <v>2</v>
      </c>
      <c r="F1165" s="243"/>
      <c r="G1165" s="244">
        <f>ROUND(E1165*F1165,2)</f>
        <v>0</v>
      </c>
      <c r="H1165" s="243"/>
      <c r="I1165" s="244">
        <f>ROUND(E1165*H1165,2)</f>
        <v>0</v>
      </c>
      <c r="J1165" s="243"/>
      <c r="K1165" s="244">
        <f>ROUND(E1165*J1165,2)</f>
        <v>0</v>
      </c>
      <c r="L1165" s="244">
        <v>21</v>
      </c>
      <c r="M1165" s="244">
        <f>G1165*(1+L1165/100)</f>
        <v>0</v>
      </c>
      <c r="N1165" s="244">
        <v>0</v>
      </c>
      <c r="O1165" s="244">
        <f>ROUND(E1165*N1165,2)</f>
        <v>0</v>
      </c>
      <c r="P1165" s="244">
        <v>0</v>
      </c>
      <c r="Q1165" s="244">
        <f>ROUND(E1165*P1165,2)</f>
        <v>0</v>
      </c>
      <c r="R1165" s="244"/>
      <c r="S1165" s="244" t="s">
        <v>400</v>
      </c>
      <c r="T1165" s="245" t="s">
        <v>401</v>
      </c>
      <c r="U1165" s="222">
        <v>0</v>
      </c>
      <c r="V1165" s="222">
        <f>ROUND(E1165*U1165,2)</f>
        <v>0</v>
      </c>
      <c r="W1165" s="222"/>
      <c r="X1165" s="222" t="s">
        <v>193</v>
      </c>
      <c r="Y1165" s="213"/>
      <c r="Z1165" s="213"/>
      <c r="AA1165" s="213"/>
      <c r="AB1165" s="213"/>
      <c r="AC1165" s="213"/>
      <c r="AD1165" s="213"/>
      <c r="AE1165" s="213"/>
      <c r="AF1165" s="213"/>
      <c r="AG1165" s="213" t="s">
        <v>1929</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1">
      <c r="A1166" s="239">
        <v>989</v>
      </c>
      <c r="B1166" s="240" t="s">
        <v>2520</v>
      </c>
      <c r="C1166" s="252" t="s">
        <v>2521</v>
      </c>
      <c r="D1166" s="241" t="s">
        <v>300</v>
      </c>
      <c r="E1166" s="242">
        <v>1</v>
      </c>
      <c r="F1166" s="243"/>
      <c r="G1166" s="244">
        <f>ROUND(E1166*F1166,2)</f>
        <v>0</v>
      </c>
      <c r="H1166" s="243"/>
      <c r="I1166" s="244">
        <f>ROUND(E1166*H1166,2)</f>
        <v>0</v>
      </c>
      <c r="J1166" s="243"/>
      <c r="K1166" s="244">
        <f>ROUND(E1166*J1166,2)</f>
        <v>0</v>
      </c>
      <c r="L1166" s="244">
        <v>21</v>
      </c>
      <c r="M1166" s="244">
        <f>G1166*(1+L1166/100)</f>
        <v>0</v>
      </c>
      <c r="N1166" s="244">
        <v>0</v>
      </c>
      <c r="O1166" s="244">
        <f>ROUND(E1166*N1166,2)</f>
        <v>0</v>
      </c>
      <c r="P1166" s="244">
        <v>0</v>
      </c>
      <c r="Q1166" s="244">
        <f>ROUND(E1166*P1166,2)</f>
        <v>0</v>
      </c>
      <c r="R1166" s="244"/>
      <c r="S1166" s="244" t="s">
        <v>400</v>
      </c>
      <c r="T1166" s="245" t="s">
        <v>401</v>
      </c>
      <c r="U1166" s="222">
        <v>0</v>
      </c>
      <c r="V1166" s="222">
        <f>ROUND(E1166*U1166,2)</f>
        <v>0</v>
      </c>
      <c r="W1166" s="222"/>
      <c r="X1166" s="222" t="s">
        <v>193</v>
      </c>
      <c r="Y1166" s="213"/>
      <c r="Z1166" s="213"/>
      <c r="AA1166" s="213"/>
      <c r="AB1166" s="213"/>
      <c r="AC1166" s="213"/>
      <c r="AD1166" s="213"/>
      <c r="AE1166" s="213"/>
      <c r="AF1166" s="213"/>
      <c r="AG1166" s="213" t="s">
        <v>1929</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1">
      <c r="A1167" s="239">
        <v>990</v>
      </c>
      <c r="B1167" s="240" t="s">
        <v>2522</v>
      </c>
      <c r="C1167" s="252" t="s">
        <v>2523</v>
      </c>
      <c r="D1167" s="241" t="s">
        <v>300</v>
      </c>
      <c r="E1167" s="242">
        <v>1</v>
      </c>
      <c r="F1167" s="243"/>
      <c r="G1167" s="244">
        <f>ROUND(E1167*F1167,2)</f>
        <v>0</v>
      </c>
      <c r="H1167" s="243"/>
      <c r="I1167" s="244">
        <f>ROUND(E1167*H1167,2)</f>
        <v>0</v>
      </c>
      <c r="J1167" s="243"/>
      <c r="K1167" s="244">
        <f>ROUND(E1167*J1167,2)</f>
        <v>0</v>
      </c>
      <c r="L1167" s="244">
        <v>21</v>
      </c>
      <c r="M1167" s="244">
        <f>G1167*(1+L1167/100)</f>
        <v>0</v>
      </c>
      <c r="N1167" s="244">
        <v>0</v>
      </c>
      <c r="O1167" s="244">
        <f>ROUND(E1167*N1167,2)</f>
        <v>0</v>
      </c>
      <c r="P1167" s="244">
        <v>0</v>
      </c>
      <c r="Q1167" s="244">
        <f>ROUND(E1167*P1167,2)</f>
        <v>0</v>
      </c>
      <c r="R1167" s="244"/>
      <c r="S1167" s="244" t="s">
        <v>400</v>
      </c>
      <c r="T1167" s="245" t="s">
        <v>401</v>
      </c>
      <c r="U1167" s="222">
        <v>0</v>
      </c>
      <c r="V1167" s="222">
        <f>ROUND(E1167*U1167,2)</f>
        <v>0</v>
      </c>
      <c r="W1167" s="222"/>
      <c r="X1167" s="222" t="s">
        <v>193</v>
      </c>
      <c r="Y1167" s="213"/>
      <c r="Z1167" s="213"/>
      <c r="AA1167" s="213"/>
      <c r="AB1167" s="213"/>
      <c r="AC1167" s="213"/>
      <c r="AD1167" s="213"/>
      <c r="AE1167" s="213"/>
      <c r="AF1167" s="213"/>
      <c r="AG1167" s="213" t="s">
        <v>1929</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1">
      <c r="A1168" s="239">
        <v>991</v>
      </c>
      <c r="B1168" s="240" t="s">
        <v>2524</v>
      </c>
      <c r="C1168" s="252" t="s">
        <v>2525</v>
      </c>
      <c r="D1168" s="241" t="s">
        <v>300</v>
      </c>
      <c r="E1168" s="242">
        <v>1</v>
      </c>
      <c r="F1168" s="243"/>
      <c r="G1168" s="244">
        <f>ROUND(E1168*F1168,2)</f>
        <v>0</v>
      </c>
      <c r="H1168" s="243"/>
      <c r="I1168" s="244">
        <f>ROUND(E1168*H1168,2)</f>
        <v>0</v>
      </c>
      <c r="J1168" s="243"/>
      <c r="K1168" s="244">
        <f>ROUND(E1168*J1168,2)</f>
        <v>0</v>
      </c>
      <c r="L1168" s="244">
        <v>21</v>
      </c>
      <c r="M1168" s="244">
        <f>G1168*(1+L1168/100)</f>
        <v>0</v>
      </c>
      <c r="N1168" s="244">
        <v>0</v>
      </c>
      <c r="O1168" s="244">
        <f>ROUND(E1168*N1168,2)</f>
        <v>0</v>
      </c>
      <c r="P1168" s="244">
        <v>0</v>
      </c>
      <c r="Q1168" s="244">
        <f>ROUND(E1168*P1168,2)</f>
        <v>0</v>
      </c>
      <c r="R1168" s="244"/>
      <c r="S1168" s="244" t="s">
        <v>400</v>
      </c>
      <c r="T1168" s="245" t="s">
        <v>401</v>
      </c>
      <c r="U1168" s="222">
        <v>0</v>
      </c>
      <c r="V1168" s="222">
        <f>ROUND(E1168*U1168,2)</f>
        <v>0</v>
      </c>
      <c r="W1168" s="222"/>
      <c r="X1168" s="222" t="s">
        <v>193</v>
      </c>
      <c r="Y1168" s="213"/>
      <c r="Z1168" s="213"/>
      <c r="AA1168" s="213"/>
      <c r="AB1168" s="213"/>
      <c r="AC1168" s="213"/>
      <c r="AD1168" s="213"/>
      <c r="AE1168" s="213"/>
      <c r="AF1168" s="213"/>
      <c r="AG1168" s="213" t="s">
        <v>1929</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1">
      <c r="A1169" s="239">
        <v>992</v>
      </c>
      <c r="B1169" s="240" t="s">
        <v>2526</v>
      </c>
      <c r="C1169" s="252" t="s">
        <v>2527</v>
      </c>
      <c r="D1169" s="241" t="s">
        <v>300</v>
      </c>
      <c r="E1169" s="242">
        <v>2</v>
      </c>
      <c r="F1169" s="243"/>
      <c r="G1169" s="244">
        <f>ROUND(E1169*F1169,2)</f>
        <v>0</v>
      </c>
      <c r="H1169" s="243"/>
      <c r="I1169" s="244">
        <f>ROUND(E1169*H1169,2)</f>
        <v>0</v>
      </c>
      <c r="J1169" s="243"/>
      <c r="K1169" s="244">
        <f>ROUND(E1169*J1169,2)</f>
        <v>0</v>
      </c>
      <c r="L1169" s="244">
        <v>21</v>
      </c>
      <c r="M1169" s="244">
        <f>G1169*(1+L1169/100)</f>
        <v>0</v>
      </c>
      <c r="N1169" s="244">
        <v>0</v>
      </c>
      <c r="O1169" s="244">
        <f>ROUND(E1169*N1169,2)</f>
        <v>0</v>
      </c>
      <c r="P1169" s="244">
        <v>0</v>
      </c>
      <c r="Q1169" s="244">
        <f>ROUND(E1169*P1169,2)</f>
        <v>0</v>
      </c>
      <c r="R1169" s="244"/>
      <c r="S1169" s="244" t="s">
        <v>400</v>
      </c>
      <c r="T1169" s="245" t="s">
        <v>401</v>
      </c>
      <c r="U1169" s="222">
        <v>0</v>
      </c>
      <c r="V1169" s="222">
        <f>ROUND(E1169*U1169,2)</f>
        <v>0</v>
      </c>
      <c r="W1169" s="222"/>
      <c r="X1169" s="222" t="s">
        <v>193</v>
      </c>
      <c r="Y1169" s="213"/>
      <c r="Z1169" s="213"/>
      <c r="AA1169" s="213"/>
      <c r="AB1169" s="213"/>
      <c r="AC1169" s="213"/>
      <c r="AD1169" s="213"/>
      <c r="AE1169" s="213"/>
      <c r="AF1169" s="213"/>
      <c r="AG1169" s="213" t="s">
        <v>1929</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1">
      <c r="A1170" s="239">
        <v>993</v>
      </c>
      <c r="B1170" s="240" t="s">
        <v>2528</v>
      </c>
      <c r="C1170" s="252" t="s">
        <v>2529</v>
      </c>
      <c r="D1170" s="241" t="s">
        <v>300</v>
      </c>
      <c r="E1170" s="242">
        <v>1</v>
      </c>
      <c r="F1170" s="243"/>
      <c r="G1170" s="244">
        <f>ROUND(E1170*F1170,2)</f>
        <v>0</v>
      </c>
      <c r="H1170" s="243"/>
      <c r="I1170" s="244">
        <f>ROUND(E1170*H1170,2)</f>
        <v>0</v>
      </c>
      <c r="J1170" s="243"/>
      <c r="K1170" s="244">
        <f>ROUND(E1170*J1170,2)</f>
        <v>0</v>
      </c>
      <c r="L1170" s="244">
        <v>21</v>
      </c>
      <c r="M1170" s="244">
        <f>G1170*(1+L1170/100)</f>
        <v>0</v>
      </c>
      <c r="N1170" s="244">
        <v>0</v>
      </c>
      <c r="O1170" s="244">
        <f>ROUND(E1170*N1170,2)</f>
        <v>0</v>
      </c>
      <c r="P1170" s="244">
        <v>0</v>
      </c>
      <c r="Q1170" s="244">
        <f>ROUND(E1170*P1170,2)</f>
        <v>0</v>
      </c>
      <c r="R1170" s="244"/>
      <c r="S1170" s="244" t="s">
        <v>400</v>
      </c>
      <c r="T1170" s="245" t="s">
        <v>401</v>
      </c>
      <c r="U1170" s="222">
        <v>0</v>
      </c>
      <c r="V1170" s="222">
        <f>ROUND(E1170*U1170,2)</f>
        <v>0</v>
      </c>
      <c r="W1170" s="222"/>
      <c r="X1170" s="222" t="s">
        <v>193</v>
      </c>
      <c r="Y1170" s="213"/>
      <c r="Z1170" s="213"/>
      <c r="AA1170" s="213"/>
      <c r="AB1170" s="213"/>
      <c r="AC1170" s="213"/>
      <c r="AD1170" s="213"/>
      <c r="AE1170" s="213"/>
      <c r="AF1170" s="213"/>
      <c r="AG1170" s="213" t="s">
        <v>1929</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39">
        <v>994</v>
      </c>
      <c r="B1171" s="240" t="s">
        <v>2530</v>
      </c>
      <c r="C1171" s="252" t="s">
        <v>2531</v>
      </c>
      <c r="D1171" s="241" t="s">
        <v>300</v>
      </c>
      <c r="E1171" s="242">
        <v>1</v>
      </c>
      <c r="F1171" s="243"/>
      <c r="G1171" s="244">
        <f>ROUND(E1171*F1171,2)</f>
        <v>0</v>
      </c>
      <c r="H1171" s="243"/>
      <c r="I1171" s="244">
        <f>ROUND(E1171*H1171,2)</f>
        <v>0</v>
      </c>
      <c r="J1171" s="243"/>
      <c r="K1171" s="244">
        <f>ROUND(E1171*J1171,2)</f>
        <v>0</v>
      </c>
      <c r="L1171" s="244">
        <v>21</v>
      </c>
      <c r="M1171" s="244">
        <f>G1171*(1+L1171/100)</f>
        <v>0</v>
      </c>
      <c r="N1171" s="244">
        <v>0</v>
      </c>
      <c r="O1171" s="244">
        <f>ROUND(E1171*N1171,2)</f>
        <v>0</v>
      </c>
      <c r="P1171" s="244">
        <v>0</v>
      </c>
      <c r="Q1171" s="244">
        <f>ROUND(E1171*P1171,2)</f>
        <v>0</v>
      </c>
      <c r="R1171" s="244"/>
      <c r="S1171" s="244" t="s">
        <v>400</v>
      </c>
      <c r="T1171" s="245" t="s">
        <v>401</v>
      </c>
      <c r="U1171" s="222">
        <v>0</v>
      </c>
      <c r="V1171" s="222">
        <f>ROUND(E1171*U1171,2)</f>
        <v>0</v>
      </c>
      <c r="W1171" s="222"/>
      <c r="X1171" s="222" t="s">
        <v>193</v>
      </c>
      <c r="Y1171" s="213"/>
      <c r="Z1171" s="213"/>
      <c r="AA1171" s="213"/>
      <c r="AB1171" s="213"/>
      <c r="AC1171" s="213"/>
      <c r="AD1171" s="213"/>
      <c r="AE1171" s="213"/>
      <c r="AF1171" s="213"/>
      <c r="AG1171" s="213" t="s">
        <v>1929</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1">
      <c r="A1172" s="239">
        <v>995</v>
      </c>
      <c r="B1172" s="240" t="s">
        <v>2532</v>
      </c>
      <c r="C1172" s="252" t="s">
        <v>2533</v>
      </c>
      <c r="D1172" s="241" t="s">
        <v>300</v>
      </c>
      <c r="E1172" s="242">
        <v>4</v>
      </c>
      <c r="F1172" s="243"/>
      <c r="G1172" s="244">
        <f>ROUND(E1172*F1172,2)</f>
        <v>0</v>
      </c>
      <c r="H1172" s="243"/>
      <c r="I1172" s="244">
        <f>ROUND(E1172*H1172,2)</f>
        <v>0</v>
      </c>
      <c r="J1172" s="243"/>
      <c r="K1172" s="244">
        <f>ROUND(E1172*J1172,2)</f>
        <v>0</v>
      </c>
      <c r="L1172" s="244">
        <v>21</v>
      </c>
      <c r="M1172" s="244">
        <f>G1172*(1+L1172/100)</f>
        <v>0</v>
      </c>
      <c r="N1172" s="244">
        <v>0</v>
      </c>
      <c r="O1172" s="244">
        <f>ROUND(E1172*N1172,2)</f>
        <v>0</v>
      </c>
      <c r="P1172" s="244">
        <v>0</v>
      </c>
      <c r="Q1172" s="244">
        <f>ROUND(E1172*P1172,2)</f>
        <v>0</v>
      </c>
      <c r="R1172" s="244"/>
      <c r="S1172" s="244" t="s">
        <v>400</v>
      </c>
      <c r="T1172" s="245" t="s">
        <v>401</v>
      </c>
      <c r="U1172" s="222">
        <v>0</v>
      </c>
      <c r="V1172" s="222">
        <f>ROUND(E1172*U1172,2)</f>
        <v>0</v>
      </c>
      <c r="W1172" s="222"/>
      <c r="X1172" s="222" t="s">
        <v>193</v>
      </c>
      <c r="Y1172" s="213"/>
      <c r="Z1172" s="213"/>
      <c r="AA1172" s="213"/>
      <c r="AB1172" s="213"/>
      <c r="AC1172" s="213"/>
      <c r="AD1172" s="213"/>
      <c r="AE1172" s="213"/>
      <c r="AF1172" s="213"/>
      <c r="AG1172" s="213" t="s">
        <v>1929</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39">
        <v>996</v>
      </c>
      <c r="B1173" s="240" t="s">
        <v>2534</v>
      </c>
      <c r="C1173" s="252" t="s">
        <v>2535</v>
      </c>
      <c r="D1173" s="241" t="s">
        <v>300</v>
      </c>
      <c r="E1173" s="242">
        <v>2</v>
      </c>
      <c r="F1173" s="243"/>
      <c r="G1173" s="244">
        <f>ROUND(E1173*F1173,2)</f>
        <v>0</v>
      </c>
      <c r="H1173" s="243"/>
      <c r="I1173" s="244">
        <f>ROUND(E1173*H1173,2)</f>
        <v>0</v>
      </c>
      <c r="J1173" s="243"/>
      <c r="K1173" s="244">
        <f>ROUND(E1173*J1173,2)</f>
        <v>0</v>
      </c>
      <c r="L1173" s="244">
        <v>21</v>
      </c>
      <c r="M1173" s="244">
        <f>G1173*(1+L1173/100)</f>
        <v>0</v>
      </c>
      <c r="N1173" s="244">
        <v>0</v>
      </c>
      <c r="O1173" s="244">
        <f>ROUND(E1173*N1173,2)</f>
        <v>0</v>
      </c>
      <c r="P1173" s="244">
        <v>0</v>
      </c>
      <c r="Q1173" s="244">
        <f>ROUND(E1173*P1173,2)</f>
        <v>0</v>
      </c>
      <c r="R1173" s="244"/>
      <c r="S1173" s="244" t="s">
        <v>400</v>
      </c>
      <c r="T1173" s="245" t="s">
        <v>401</v>
      </c>
      <c r="U1173" s="222">
        <v>0</v>
      </c>
      <c r="V1173" s="222">
        <f>ROUND(E1173*U1173,2)</f>
        <v>0</v>
      </c>
      <c r="W1173" s="222"/>
      <c r="X1173" s="222" t="s">
        <v>193</v>
      </c>
      <c r="Y1173" s="213"/>
      <c r="Z1173" s="213"/>
      <c r="AA1173" s="213"/>
      <c r="AB1173" s="213"/>
      <c r="AC1173" s="213"/>
      <c r="AD1173" s="213"/>
      <c r="AE1173" s="213"/>
      <c r="AF1173" s="213"/>
      <c r="AG1173" s="213" t="s">
        <v>1929</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1">
      <c r="A1174" s="239">
        <v>997</v>
      </c>
      <c r="B1174" s="240" t="s">
        <v>2536</v>
      </c>
      <c r="C1174" s="252" t="s">
        <v>2537</v>
      </c>
      <c r="D1174" s="241" t="s">
        <v>300</v>
      </c>
      <c r="E1174" s="242">
        <v>3</v>
      </c>
      <c r="F1174" s="243"/>
      <c r="G1174" s="244">
        <f>ROUND(E1174*F1174,2)</f>
        <v>0</v>
      </c>
      <c r="H1174" s="243"/>
      <c r="I1174" s="244">
        <f>ROUND(E1174*H1174,2)</f>
        <v>0</v>
      </c>
      <c r="J1174" s="243"/>
      <c r="K1174" s="244">
        <f>ROUND(E1174*J1174,2)</f>
        <v>0</v>
      </c>
      <c r="L1174" s="244">
        <v>21</v>
      </c>
      <c r="M1174" s="244">
        <f>G1174*(1+L1174/100)</f>
        <v>0</v>
      </c>
      <c r="N1174" s="244">
        <v>0</v>
      </c>
      <c r="O1174" s="244">
        <f>ROUND(E1174*N1174,2)</f>
        <v>0</v>
      </c>
      <c r="P1174" s="244">
        <v>0</v>
      </c>
      <c r="Q1174" s="244">
        <f>ROUND(E1174*P1174,2)</f>
        <v>0</v>
      </c>
      <c r="R1174" s="244"/>
      <c r="S1174" s="244" t="s">
        <v>400</v>
      </c>
      <c r="T1174" s="245" t="s">
        <v>401</v>
      </c>
      <c r="U1174" s="222">
        <v>0</v>
      </c>
      <c r="V1174" s="222">
        <f>ROUND(E1174*U1174,2)</f>
        <v>0</v>
      </c>
      <c r="W1174" s="222"/>
      <c r="X1174" s="222" t="s">
        <v>193</v>
      </c>
      <c r="Y1174" s="213"/>
      <c r="Z1174" s="213"/>
      <c r="AA1174" s="213"/>
      <c r="AB1174" s="213"/>
      <c r="AC1174" s="213"/>
      <c r="AD1174" s="213"/>
      <c r="AE1174" s="213"/>
      <c r="AF1174" s="213"/>
      <c r="AG1174" s="213" t="s">
        <v>1929</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1">
      <c r="A1175" s="239">
        <v>998</v>
      </c>
      <c r="B1175" s="240" t="s">
        <v>2538</v>
      </c>
      <c r="C1175" s="252" t="s">
        <v>2539</v>
      </c>
      <c r="D1175" s="241" t="s">
        <v>300</v>
      </c>
      <c r="E1175" s="242">
        <v>56</v>
      </c>
      <c r="F1175" s="243"/>
      <c r="G1175" s="244">
        <f>ROUND(E1175*F1175,2)</f>
        <v>0</v>
      </c>
      <c r="H1175" s="243"/>
      <c r="I1175" s="244">
        <f>ROUND(E1175*H1175,2)</f>
        <v>0</v>
      </c>
      <c r="J1175" s="243"/>
      <c r="K1175" s="244">
        <f>ROUND(E1175*J1175,2)</f>
        <v>0</v>
      </c>
      <c r="L1175" s="244">
        <v>21</v>
      </c>
      <c r="M1175" s="244">
        <f>G1175*(1+L1175/100)</f>
        <v>0</v>
      </c>
      <c r="N1175" s="244">
        <v>0</v>
      </c>
      <c r="O1175" s="244">
        <f>ROUND(E1175*N1175,2)</f>
        <v>0</v>
      </c>
      <c r="P1175" s="244">
        <v>0</v>
      </c>
      <c r="Q1175" s="244">
        <f>ROUND(E1175*P1175,2)</f>
        <v>0</v>
      </c>
      <c r="R1175" s="244"/>
      <c r="S1175" s="244" t="s">
        <v>400</v>
      </c>
      <c r="T1175" s="245" t="s">
        <v>401</v>
      </c>
      <c r="U1175" s="222">
        <v>0</v>
      </c>
      <c r="V1175" s="222">
        <f>ROUND(E1175*U1175,2)</f>
        <v>0</v>
      </c>
      <c r="W1175" s="222"/>
      <c r="X1175" s="222" t="s">
        <v>193</v>
      </c>
      <c r="Y1175" s="213"/>
      <c r="Z1175" s="213"/>
      <c r="AA1175" s="213"/>
      <c r="AB1175" s="213"/>
      <c r="AC1175" s="213"/>
      <c r="AD1175" s="213"/>
      <c r="AE1175" s="213"/>
      <c r="AF1175" s="213"/>
      <c r="AG1175" s="213" t="s">
        <v>1929</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1">
      <c r="A1176" s="239">
        <v>999</v>
      </c>
      <c r="B1176" s="240" t="s">
        <v>2540</v>
      </c>
      <c r="C1176" s="252" t="s">
        <v>2541</v>
      </c>
      <c r="D1176" s="241" t="s">
        <v>300</v>
      </c>
      <c r="E1176" s="242">
        <v>4</v>
      </c>
      <c r="F1176" s="243"/>
      <c r="G1176" s="244">
        <f>ROUND(E1176*F1176,2)</f>
        <v>0</v>
      </c>
      <c r="H1176" s="243"/>
      <c r="I1176" s="244">
        <f>ROUND(E1176*H1176,2)</f>
        <v>0</v>
      </c>
      <c r="J1176" s="243"/>
      <c r="K1176" s="244">
        <f>ROUND(E1176*J1176,2)</f>
        <v>0</v>
      </c>
      <c r="L1176" s="244">
        <v>21</v>
      </c>
      <c r="M1176" s="244">
        <f>G1176*(1+L1176/100)</f>
        <v>0</v>
      </c>
      <c r="N1176" s="244">
        <v>0</v>
      </c>
      <c r="O1176" s="244">
        <f>ROUND(E1176*N1176,2)</f>
        <v>0</v>
      </c>
      <c r="P1176" s="244">
        <v>0</v>
      </c>
      <c r="Q1176" s="244">
        <f>ROUND(E1176*P1176,2)</f>
        <v>0</v>
      </c>
      <c r="R1176" s="244"/>
      <c r="S1176" s="244" t="s">
        <v>400</v>
      </c>
      <c r="T1176" s="245" t="s">
        <v>401</v>
      </c>
      <c r="U1176" s="222">
        <v>0</v>
      </c>
      <c r="V1176" s="222">
        <f>ROUND(E1176*U1176,2)</f>
        <v>0</v>
      </c>
      <c r="W1176" s="222"/>
      <c r="X1176" s="222" t="s">
        <v>193</v>
      </c>
      <c r="Y1176" s="213"/>
      <c r="Z1176" s="213"/>
      <c r="AA1176" s="213"/>
      <c r="AB1176" s="213"/>
      <c r="AC1176" s="213"/>
      <c r="AD1176" s="213"/>
      <c r="AE1176" s="213"/>
      <c r="AF1176" s="213"/>
      <c r="AG1176" s="213" t="s">
        <v>1929</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1">
      <c r="A1177" s="239">
        <v>1000</v>
      </c>
      <c r="B1177" s="240" t="s">
        <v>2542</v>
      </c>
      <c r="C1177" s="252" t="s">
        <v>2543</v>
      </c>
      <c r="D1177" s="241" t="s">
        <v>300</v>
      </c>
      <c r="E1177" s="242">
        <v>2</v>
      </c>
      <c r="F1177" s="243"/>
      <c r="G1177" s="244">
        <f>ROUND(E1177*F1177,2)</f>
        <v>0</v>
      </c>
      <c r="H1177" s="243"/>
      <c r="I1177" s="244">
        <f>ROUND(E1177*H1177,2)</f>
        <v>0</v>
      </c>
      <c r="J1177" s="243"/>
      <c r="K1177" s="244">
        <f>ROUND(E1177*J1177,2)</f>
        <v>0</v>
      </c>
      <c r="L1177" s="244">
        <v>21</v>
      </c>
      <c r="M1177" s="244">
        <f>G1177*(1+L1177/100)</f>
        <v>0</v>
      </c>
      <c r="N1177" s="244">
        <v>0</v>
      </c>
      <c r="O1177" s="244">
        <f>ROUND(E1177*N1177,2)</f>
        <v>0</v>
      </c>
      <c r="P1177" s="244">
        <v>0</v>
      </c>
      <c r="Q1177" s="244">
        <f>ROUND(E1177*P1177,2)</f>
        <v>0</v>
      </c>
      <c r="R1177" s="244"/>
      <c r="S1177" s="244" t="s">
        <v>400</v>
      </c>
      <c r="T1177" s="245" t="s">
        <v>401</v>
      </c>
      <c r="U1177" s="222">
        <v>0</v>
      </c>
      <c r="V1177" s="222">
        <f>ROUND(E1177*U1177,2)</f>
        <v>0</v>
      </c>
      <c r="W1177" s="222"/>
      <c r="X1177" s="222" t="s">
        <v>193</v>
      </c>
      <c r="Y1177" s="213"/>
      <c r="Z1177" s="213"/>
      <c r="AA1177" s="213"/>
      <c r="AB1177" s="213"/>
      <c r="AC1177" s="213"/>
      <c r="AD1177" s="213"/>
      <c r="AE1177" s="213"/>
      <c r="AF1177" s="213"/>
      <c r="AG1177" s="213" t="s">
        <v>1929</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1">
      <c r="A1178" s="239">
        <v>1001</v>
      </c>
      <c r="B1178" s="240" t="s">
        <v>2544</v>
      </c>
      <c r="C1178" s="252" t="s">
        <v>2545</v>
      </c>
      <c r="D1178" s="241" t="s">
        <v>300</v>
      </c>
      <c r="E1178" s="242">
        <v>1</v>
      </c>
      <c r="F1178" s="243"/>
      <c r="G1178" s="244">
        <f>ROUND(E1178*F1178,2)</f>
        <v>0</v>
      </c>
      <c r="H1178" s="243"/>
      <c r="I1178" s="244">
        <f>ROUND(E1178*H1178,2)</f>
        <v>0</v>
      </c>
      <c r="J1178" s="243"/>
      <c r="K1178" s="244">
        <f>ROUND(E1178*J1178,2)</f>
        <v>0</v>
      </c>
      <c r="L1178" s="244">
        <v>21</v>
      </c>
      <c r="M1178" s="244">
        <f>G1178*(1+L1178/100)</f>
        <v>0</v>
      </c>
      <c r="N1178" s="244">
        <v>0</v>
      </c>
      <c r="O1178" s="244">
        <f>ROUND(E1178*N1178,2)</f>
        <v>0</v>
      </c>
      <c r="P1178" s="244">
        <v>0</v>
      </c>
      <c r="Q1178" s="244">
        <f>ROUND(E1178*P1178,2)</f>
        <v>0</v>
      </c>
      <c r="R1178" s="244"/>
      <c r="S1178" s="244" t="s">
        <v>400</v>
      </c>
      <c r="T1178" s="245" t="s">
        <v>401</v>
      </c>
      <c r="U1178" s="222">
        <v>0</v>
      </c>
      <c r="V1178" s="222">
        <f>ROUND(E1178*U1178,2)</f>
        <v>0</v>
      </c>
      <c r="W1178" s="222"/>
      <c r="X1178" s="222" t="s">
        <v>193</v>
      </c>
      <c r="Y1178" s="213"/>
      <c r="Z1178" s="213"/>
      <c r="AA1178" s="213"/>
      <c r="AB1178" s="213"/>
      <c r="AC1178" s="213"/>
      <c r="AD1178" s="213"/>
      <c r="AE1178" s="213"/>
      <c r="AF1178" s="213"/>
      <c r="AG1178" s="213" t="s">
        <v>1929</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1">
      <c r="A1179" s="239">
        <v>1002</v>
      </c>
      <c r="B1179" s="240" t="s">
        <v>2546</v>
      </c>
      <c r="C1179" s="252" t="s">
        <v>2547</v>
      </c>
      <c r="D1179" s="241" t="s">
        <v>300</v>
      </c>
      <c r="E1179" s="242">
        <v>1</v>
      </c>
      <c r="F1179" s="243"/>
      <c r="G1179" s="244">
        <f>ROUND(E1179*F1179,2)</f>
        <v>0</v>
      </c>
      <c r="H1179" s="243"/>
      <c r="I1179" s="244">
        <f>ROUND(E1179*H1179,2)</f>
        <v>0</v>
      </c>
      <c r="J1179" s="243"/>
      <c r="K1179" s="244">
        <f>ROUND(E1179*J1179,2)</f>
        <v>0</v>
      </c>
      <c r="L1179" s="244">
        <v>21</v>
      </c>
      <c r="M1179" s="244">
        <f>G1179*(1+L1179/100)</f>
        <v>0</v>
      </c>
      <c r="N1179" s="244">
        <v>0</v>
      </c>
      <c r="O1179" s="244">
        <f>ROUND(E1179*N1179,2)</f>
        <v>0</v>
      </c>
      <c r="P1179" s="244">
        <v>0</v>
      </c>
      <c r="Q1179" s="244">
        <f>ROUND(E1179*P1179,2)</f>
        <v>0</v>
      </c>
      <c r="R1179" s="244"/>
      <c r="S1179" s="244" t="s">
        <v>400</v>
      </c>
      <c r="T1179" s="245" t="s">
        <v>401</v>
      </c>
      <c r="U1179" s="222">
        <v>0</v>
      </c>
      <c r="V1179" s="222">
        <f>ROUND(E1179*U1179,2)</f>
        <v>0</v>
      </c>
      <c r="W1179" s="222"/>
      <c r="X1179" s="222" t="s">
        <v>193</v>
      </c>
      <c r="Y1179" s="213"/>
      <c r="Z1179" s="213"/>
      <c r="AA1179" s="213"/>
      <c r="AB1179" s="213"/>
      <c r="AC1179" s="213"/>
      <c r="AD1179" s="213"/>
      <c r="AE1179" s="213"/>
      <c r="AF1179" s="213"/>
      <c r="AG1179" s="213" t="s">
        <v>1929</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1">
      <c r="A1180" s="239">
        <v>1003</v>
      </c>
      <c r="B1180" s="240" t="s">
        <v>2548</v>
      </c>
      <c r="C1180" s="252" t="s">
        <v>2549</v>
      </c>
      <c r="D1180" s="241" t="s">
        <v>300</v>
      </c>
      <c r="E1180" s="242">
        <v>1</v>
      </c>
      <c r="F1180" s="243"/>
      <c r="G1180" s="244">
        <f>ROUND(E1180*F1180,2)</f>
        <v>0</v>
      </c>
      <c r="H1180" s="243"/>
      <c r="I1180" s="244">
        <f>ROUND(E1180*H1180,2)</f>
        <v>0</v>
      </c>
      <c r="J1180" s="243"/>
      <c r="K1180" s="244">
        <f>ROUND(E1180*J1180,2)</f>
        <v>0</v>
      </c>
      <c r="L1180" s="244">
        <v>21</v>
      </c>
      <c r="M1180" s="244">
        <f>G1180*(1+L1180/100)</f>
        <v>0</v>
      </c>
      <c r="N1180" s="244">
        <v>0</v>
      </c>
      <c r="O1180" s="244">
        <f>ROUND(E1180*N1180,2)</f>
        <v>0</v>
      </c>
      <c r="P1180" s="244">
        <v>0</v>
      </c>
      <c r="Q1180" s="244">
        <f>ROUND(E1180*P1180,2)</f>
        <v>0</v>
      </c>
      <c r="R1180" s="244"/>
      <c r="S1180" s="244" t="s">
        <v>400</v>
      </c>
      <c r="T1180" s="245" t="s">
        <v>401</v>
      </c>
      <c r="U1180" s="222">
        <v>0</v>
      </c>
      <c r="V1180" s="222">
        <f>ROUND(E1180*U1180,2)</f>
        <v>0</v>
      </c>
      <c r="W1180" s="222"/>
      <c r="X1180" s="222" t="s">
        <v>193</v>
      </c>
      <c r="Y1180" s="213"/>
      <c r="Z1180" s="213"/>
      <c r="AA1180" s="213"/>
      <c r="AB1180" s="213"/>
      <c r="AC1180" s="213"/>
      <c r="AD1180" s="213"/>
      <c r="AE1180" s="213"/>
      <c r="AF1180" s="213"/>
      <c r="AG1180" s="213" t="s">
        <v>1929</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1">
      <c r="A1181" s="239">
        <v>1004</v>
      </c>
      <c r="B1181" s="240" t="s">
        <v>2550</v>
      </c>
      <c r="C1181" s="252" t="s">
        <v>2551</v>
      </c>
      <c r="D1181" s="241" t="s">
        <v>300</v>
      </c>
      <c r="E1181" s="242">
        <v>1</v>
      </c>
      <c r="F1181" s="243"/>
      <c r="G1181" s="244">
        <f>ROUND(E1181*F1181,2)</f>
        <v>0</v>
      </c>
      <c r="H1181" s="243"/>
      <c r="I1181" s="244">
        <f>ROUND(E1181*H1181,2)</f>
        <v>0</v>
      </c>
      <c r="J1181" s="243"/>
      <c r="K1181" s="244">
        <f>ROUND(E1181*J1181,2)</f>
        <v>0</v>
      </c>
      <c r="L1181" s="244">
        <v>21</v>
      </c>
      <c r="M1181" s="244">
        <f>G1181*(1+L1181/100)</f>
        <v>0</v>
      </c>
      <c r="N1181" s="244">
        <v>0</v>
      </c>
      <c r="O1181" s="244">
        <f>ROUND(E1181*N1181,2)</f>
        <v>0</v>
      </c>
      <c r="P1181" s="244">
        <v>0</v>
      </c>
      <c r="Q1181" s="244">
        <f>ROUND(E1181*P1181,2)</f>
        <v>0</v>
      </c>
      <c r="R1181" s="244"/>
      <c r="S1181" s="244" t="s">
        <v>400</v>
      </c>
      <c r="T1181" s="245" t="s">
        <v>401</v>
      </c>
      <c r="U1181" s="222">
        <v>0</v>
      </c>
      <c r="V1181" s="222">
        <f>ROUND(E1181*U1181,2)</f>
        <v>0</v>
      </c>
      <c r="W1181" s="222"/>
      <c r="X1181" s="222" t="s">
        <v>193</v>
      </c>
      <c r="Y1181" s="213"/>
      <c r="Z1181" s="213"/>
      <c r="AA1181" s="213"/>
      <c r="AB1181" s="213"/>
      <c r="AC1181" s="213"/>
      <c r="AD1181" s="213"/>
      <c r="AE1181" s="213"/>
      <c r="AF1181" s="213"/>
      <c r="AG1181" s="213" t="s">
        <v>1929</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1">
      <c r="A1182" s="239">
        <v>1005</v>
      </c>
      <c r="B1182" s="240" t="s">
        <v>2552</v>
      </c>
      <c r="C1182" s="252" t="s">
        <v>2553</v>
      </c>
      <c r="D1182" s="241" t="s">
        <v>300</v>
      </c>
      <c r="E1182" s="242">
        <v>1</v>
      </c>
      <c r="F1182" s="243"/>
      <c r="G1182" s="244">
        <f>ROUND(E1182*F1182,2)</f>
        <v>0</v>
      </c>
      <c r="H1182" s="243"/>
      <c r="I1182" s="244">
        <f>ROUND(E1182*H1182,2)</f>
        <v>0</v>
      </c>
      <c r="J1182" s="243"/>
      <c r="K1182" s="244">
        <f>ROUND(E1182*J1182,2)</f>
        <v>0</v>
      </c>
      <c r="L1182" s="244">
        <v>21</v>
      </c>
      <c r="M1182" s="244">
        <f>G1182*(1+L1182/100)</f>
        <v>0</v>
      </c>
      <c r="N1182" s="244">
        <v>0</v>
      </c>
      <c r="O1182" s="244">
        <f>ROUND(E1182*N1182,2)</f>
        <v>0</v>
      </c>
      <c r="P1182" s="244">
        <v>0</v>
      </c>
      <c r="Q1182" s="244">
        <f>ROUND(E1182*P1182,2)</f>
        <v>0</v>
      </c>
      <c r="R1182" s="244"/>
      <c r="S1182" s="244" t="s">
        <v>400</v>
      </c>
      <c r="T1182" s="245" t="s">
        <v>401</v>
      </c>
      <c r="U1182" s="222">
        <v>0</v>
      </c>
      <c r="V1182" s="222">
        <f>ROUND(E1182*U1182,2)</f>
        <v>0</v>
      </c>
      <c r="W1182" s="222"/>
      <c r="X1182" s="222" t="s">
        <v>193</v>
      </c>
      <c r="Y1182" s="213"/>
      <c r="Z1182" s="213"/>
      <c r="AA1182" s="213"/>
      <c r="AB1182" s="213"/>
      <c r="AC1182" s="213"/>
      <c r="AD1182" s="213"/>
      <c r="AE1182" s="213"/>
      <c r="AF1182" s="213"/>
      <c r="AG1182" s="213" t="s">
        <v>1929</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1">
      <c r="A1183" s="239">
        <v>1006</v>
      </c>
      <c r="B1183" s="240" t="s">
        <v>2554</v>
      </c>
      <c r="C1183" s="252" t="s">
        <v>2555</v>
      </c>
      <c r="D1183" s="241" t="s">
        <v>300</v>
      </c>
      <c r="E1183" s="242">
        <v>8</v>
      </c>
      <c r="F1183" s="243"/>
      <c r="G1183" s="244">
        <f>ROUND(E1183*F1183,2)</f>
        <v>0</v>
      </c>
      <c r="H1183" s="243"/>
      <c r="I1183" s="244">
        <f>ROUND(E1183*H1183,2)</f>
        <v>0</v>
      </c>
      <c r="J1183" s="243"/>
      <c r="K1183" s="244">
        <f>ROUND(E1183*J1183,2)</f>
        <v>0</v>
      </c>
      <c r="L1183" s="244">
        <v>21</v>
      </c>
      <c r="M1183" s="244">
        <f>G1183*(1+L1183/100)</f>
        <v>0</v>
      </c>
      <c r="N1183" s="244">
        <v>0</v>
      </c>
      <c r="O1183" s="244">
        <f>ROUND(E1183*N1183,2)</f>
        <v>0</v>
      </c>
      <c r="P1183" s="244">
        <v>0</v>
      </c>
      <c r="Q1183" s="244">
        <f>ROUND(E1183*P1183,2)</f>
        <v>0</v>
      </c>
      <c r="R1183" s="244"/>
      <c r="S1183" s="244" t="s">
        <v>400</v>
      </c>
      <c r="T1183" s="245" t="s">
        <v>401</v>
      </c>
      <c r="U1183" s="222">
        <v>0</v>
      </c>
      <c r="V1183" s="222">
        <f>ROUND(E1183*U1183,2)</f>
        <v>0</v>
      </c>
      <c r="W1183" s="222"/>
      <c r="X1183" s="222" t="s">
        <v>193</v>
      </c>
      <c r="Y1183" s="213"/>
      <c r="Z1183" s="213"/>
      <c r="AA1183" s="213"/>
      <c r="AB1183" s="213"/>
      <c r="AC1183" s="213"/>
      <c r="AD1183" s="213"/>
      <c r="AE1183" s="213"/>
      <c r="AF1183" s="213"/>
      <c r="AG1183" s="213" t="s">
        <v>1929</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1">
      <c r="A1184" s="239">
        <v>1007</v>
      </c>
      <c r="B1184" s="240" t="s">
        <v>2556</v>
      </c>
      <c r="C1184" s="252" t="s">
        <v>2557</v>
      </c>
      <c r="D1184" s="241" t="s">
        <v>300</v>
      </c>
      <c r="E1184" s="242">
        <v>11</v>
      </c>
      <c r="F1184" s="243"/>
      <c r="G1184" s="244">
        <f>ROUND(E1184*F1184,2)</f>
        <v>0</v>
      </c>
      <c r="H1184" s="243"/>
      <c r="I1184" s="244">
        <f>ROUND(E1184*H1184,2)</f>
        <v>0</v>
      </c>
      <c r="J1184" s="243"/>
      <c r="K1184" s="244">
        <f>ROUND(E1184*J1184,2)</f>
        <v>0</v>
      </c>
      <c r="L1184" s="244">
        <v>21</v>
      </c>
      <c r="M1184" s="244">
        <f>G1184*(1+L1184/100)</f>
        <v>0</v>
      </c>
      <c r="N1184" s="244">
        <v>0</v>
      </c>
      <c r="O1184" s="244">
        <f>ROUND(E1184*N1184,2)</f>
        <v>0</v>
      </c>
      <c r="P1184" s="244">
        <v>0</v>
      </c>
      <c r="Q1184" s="244">
        <f>ROUND(E1184*P1184,2)</f>
        <v>0</v>
      </c>
      <c r="R1184" s="244"/>
      <c r="S1184" s="244" t="s">
        <v>400</v>
      </c>
      <c r="T1184" s="245" t="s">
        <v>401</v>
      </c>
      <c r="U1184" s="222">
        <v>0</v>
      </c>
      <c r="V1184" s="222">
        <f>ROUND(E1184*U1184,2)</f>
        <v>0</v>
      </c>
      <c r="W1184" s="222"/>
      <c r="X1184" s="222" t="s">
        <v>193</v>
      </c>
      <c r="Y1184" s="213"/>
      <c r="Z1184" s="213"/>
      <c r="AA1184" s="213"/>
      <c r="AB1184" s="213"/>
      <c r="AC1184" s="213"/>
      <c r="AD1184" s="213"/>
      <c r="AE1184" s="213"/>
      <c r="AF1184" s="213"/>
      <c r="AG1184" s="213" t="s">
        <v>1929</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1">
      <c r="A1185" s="239">
        <v>1008</v>
      </c>
      <c r="B1185" s="240" t="s">
        <v>2558</v>
      </c>
      <c r="C1185" s="252" t="s">
        <v>2559</v>
      </c>
      <c r="D1185" s="241" t="s">
        <v>300</v>
      </c>
      <c r="E1185" s="242">
        <v>2</v>
      </c>
      <c r="F1185" s="243"/>
      <c r="G1185" s="244">
        <f>ROUND(E1185*F1185,2)</f>
        <v>0</v>
      </c>
      <c r="H1185" s="243"/>
      <c r="I1185" s="244">
        <f>ROUND(E1185*H1185,2)</f>
        <v>0</v>
      </c>
      <c r="J1185" s="243"/>
      <c r="K1185" s="244">
        <f>ROUND(E1185*J1185,2)</f>
        <v>0</v>
      </c>
      <c r="L1185" s="244">
        <v>21</v>
      </c>
      <c r="M1185" s="244">
        <f>G1185*(1+L1185/100)</f>
        <v>0</v>
      </c>
      <c r="N1185" s="244">
        <v>0</v>
      </c>
      <c r="O1185" s="244">
        <f>ROUND(E1185*N1185,2)</f>
        <v>0</v>
      </c>
      <c r="P1185" s="244">
        <v>0</v>
      </c>
      <c r="Q1185" s="244">
        <f>ROUND(E1185*P1185,2)</f>
        <v>0</v>
      </c>
      <c r="R1185" s="244"/>
      <c r="S1185" s="244" t="s">
        <v>400</v>
      </c>
      <c r="T1185" s="245" t="s">
        <v>401</v>
      </c>
      <c r="U1185" s="222">
        <v>0</v>
      </c>
      <c r="V1185" s="222">
        <f>ROUND(E1185*U1185,2)</f>
        <v>0</v>
      </c>
      <c r="W1185" s="222"/>
      <c r="X1185" s="222" t="s">
        <v>193</v>
      </c>
      <c r="Y1185" s="213"/>
      <c r="Z1185" s="213"/>
      <c r="AA1185" s="213"/>
      <c r="AB1185" s="213"/>
      <c r="AC1185" s="213"/>
      <c r="AD1185" s="213"/>
      <c r="AE1185" s="213"/>
      <c r="AF1185" s="213"/>
      <c r="AG1185" s="213" t="s">
        <v>1929</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1">
      <c r="A1186" s="239">
        <v>1009</v>
      </c>
      <c r="B1186" s="240" t="s">
        <v>2560</v>
      </c>
      <c r="C1186" s="252" t="s">
        <v>2561</v>
      </c>
      <c r="D1186" s="241" t="s">
        <v>300</v>
      </c>
      <c r="E1186" s="242">
        <v>4</v>
      </c>
      <c r="F1186" s="243"/>
      <c r="G1186" s="244">
        <f>ROUND(E1186*F1186,2)</f>
        <v>0</v>
      </c>
      <c r="H1186" s="243"/>
      <c r="I1186" s="244">
        <f>ROUND(E1186*H1186,2)</f>
        <v>0</v>
      </c>
      <c r="J1186" s="243"/>
      <c r="K1186" s="244">
        <f>ROUND(E1186*J1186,2)</f>
        <v>0</v>
      </c>
      <c r="L1186" s="244">
        <v>21</v>
      </c>
      <c r="M1186" s="244">
        <f>G1186*(1+L1186/100)</f>
        <v>0</v>
      </c>
      <c r="N1186" s="244">
        <v>0</v>
      </c>
      <c r="O1186" s="244">
        <f>ROUND(E1186*N1186,2)</f>
        <v>0</v>
      </c>
      <c r="P1186" s="244">
        <v>0</v>
      </c>
      <c r="Q1186" s="244">
        <f>ROUND(E1186*P1186,2)</f>
        <v>0</v>
      </c>
      <c r="R1186" s="244"/>
      <c r="S1186" s="244" t="s">
        <v>400</v>
      </c>
      <c r="T1186" s="245" t="s">
        <v>401</v>
      </c>
      <c r="U1186" s="222">
        <v>0</v>
      </c>
      <c r="V1186" s="222">
        <f>ROUND(E1186*U1186,2)</f>
        <v>0</v>
      </c>
      <c r="W1186" s="222"/>
      <c r="X1186" s="222" t="s">
        <v>193</v>
      </c>
      <c r="Y1186" s="213"/>
      <c r="Z1186" s="213"/>
      <c r="AA1186" s="213"/>
      <c r="AB1186" s="213"/>
      <c r="AC1186" s="213"/>
      <c r="AD1186" s="213"/>
      <c r="AE1186" s="213"/>
      <c r="AF1186" s="213"/>
      <c r="AG1186" s="213" t="s">
        <v>1929</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1">
      <c r="A1187" s="239">
        <v>1010</v>
      </c>
      <c r="B1187" s="240" t="s">
        <v>2562</v>
      </c>
      <c r="C1187" s="252" t="s">
        <v>2563</v>
      </c>
      <c r="D1187" s="241" t="s">
        <v>300</v>
      </c>
      <c r="E1187" s="242">
        <v>2</v>
      </c>
      <c r="F1187" s="243"/>
      <c r="G1187" s="244">
        <f>ROUND(E1187*F1187,2)</f>
        <v>0</v>
      </c>
      <c r="H1187" s="243"/>
      <c r="I1187" s="244">
        <f>ROUND(E1187*H1187,2)</f>
        <v>0</v>
      </c>
      <c r="J1187" s="243"/>
      <c r="K1187" s="244">
        <f>ROUND(E1187*J1187,2)</f>
        <v>0</v>
      </c>
      <c r="L1187" s="244">
        <v>21</v>
      </c>
      <c r="M1187" s="244">
        <f>G1187*(1+L1187/100)</f>
        <v>0</v>
      </c>
      <c r="N1187" s="244">
        <v>0</v>
      </c>
      <c r="O1187" s="244">
        <f>ROUND(E1187*N1187,2)</f>
        <v>0</v>
      </c>
      <c r="P1187" s="244">
        <v>0</v>
      </c>
      <c r="Q1187" s="244">
        <f>ROUND(E1187*P1187,2)</f>
        <v>0</v>
      </c>
      <c r="R1187" s="244"/>
      <c r="S1187" s="244" t="s">
        <v>400</v>
      </c>
      <c r="T1187" s="245" t="s">
        <v>401</v>
      </c>
      <c r="U1187" s="222">
        <v>0</v>
      </c>
      <c r="V1187" s="222">
        <f>ROUND(E1187*U1187,2)</f>
        <v>0</v>
      </c>
      <c r="W1187" s="222"/>
      <c r="X1187" s="222" t="s">
        <v>193</v>
      </c>
      <c r="Y1187" s="213"/>
      <c r="Z1187" s="213"/>
      <c r="AA1187" s="213"/>
      <c r="AB1187" s="213"/>
      <c r="AC1187" s="213"/>
      <c r="AD1187" s="213"/>
      <c r="AE1187" s="213"/>
      <c r="AF1187" s="213"/>
      <c r="AG1187" s="213" t="s">
        <v>1929</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1">
      <c r="A1188" s="239">
        <v>1011</v>
      </c>
      <c r="B1188" s="240" t="s">
        <v>2564</v>
      </c>
      <c r="C1188" s="252" t="s">
        <v>2565</v>
      </c>
      <c r="D1188" s="241" t="s">
        <v>300</v>
      </c>
      <c r="E1188" s="242">
        <v>4</v>
      </c>
      <c r="F1188" s="243"/>
      <c r="G1188" s="244">
        <f>ROUND(E1188*F1188,2)</f>
        <v>0</v>
      </c>
      <c r="H1188" s="243"/>
      <c r="I1188" s="244">
        <f>ROUND(E1188*H1188,2)</f>
        <v>0</v>
      </c>
      <c r="J1188" s="243"/>
      <c r="K1188" s="244">
        <f>ROUND(E1188*J1188,2)</f>
        <v>0</v>
      </c>
      <c r="L1188" s="244">
        <v>21</v>
      </c>
      <c r="M1188" s="244">
        <f>G1188*(1+L1188/100)</f>
        <v>0</v>
      </c>
      <c r="N1188" s="244">
        <v>0</v>
      </c>
      <c r="O1188" s="244">
        <f>ROUND(E1188*N1188,2)</f>
        <v>0</v>
      </c>
      <c r="P1188" s="244">
        <v>0</v>
      </c>
      <c r="Q1188" s="244">
        <f>ROUND(E1188*P1188,2)</f>
        <v>0</v>
      </c>
      <c r="R1188" s="244"/>
      <c r="S1188" s="244" t="s">
        <v>400</v>
      </c>
      <c r="T1188" s="245" t="s">
        <v>401</v>
      </c>
      <c r="U1188" s="222">
        <v>0</v>
      </c>
      <c r="V1188" s="222">
        <f>ROUND(E1188*U1188,2)</f>
        <v>0</v>
      </c>
      <c r="W1188" s="222"/>
      <c r="X1188" s="222" t="s">
        <v>193</v>
      </c>
      <c r="Y1188" s="213"/>
      <c r="Z1188" s="213"/>
      <c r="AA1188" s="213"/>
      <c r="AB1188" s="213"/>
      <c r="AC1188" s="213"/>
      <c r="AD1188" s="213"/>
      <c r="AE1188" s="213"/>
      <c r="AF1188" s="213"/>
      <c r="AG1188" s="213" t="s">
        <v>1929</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outlineLevel="1">
      <c r="A1189" s="239">
        <v>1012</v>
      </c>
      <c r="B1189" s="240" t="s">
        <v>2566</v>
      </c>
      <c r="C1189" s="252" t="s">
        <v>2567</v>
      </c>
      <c r="D1189" s="241" t="s">
        <v>300</v>
      </c>
      <c r="E1189" s="242">
        <v>4</v>
      </c>
      <c r="F1189" s="243"/>
      <c r="G1189" s="244">
        <f>ROUND(E1189*F1189,2)</f>
        <v>0</v>
      </c>
      <c r="H1189" s="243"/>
      <c r="I1189" s="244">
        <f>ROUND(E1189*H1189,2)</f>
        <v>0</v>
      </c>
      <c r="J1189" s="243"/>
      <c r="K1189" s="244">
        <f>ROUND(E1189*J1189,2)</f>
        <v>0</v>
      </c>
      <c r="L1189" s="244">
        <v>21</v>
      </c>
      <c r="M1189" s="244">
        <f>G1189*(1+L1189/100)</f>
        <v>0</v>
      </c>
      <c r="N1189" s="244">
        <v>0</v>
      </c>
      <c r="O1189" s="244">
        <f>ROUND(E1189*N1189,2)</f>
        <v>0</v>
      </c>
      <c r="P1189" s="244">
        <v>0</v>
      </c>
      <c r="Q1189" s="244">
        <f>ROUND(E1189*P1189,2)</f>
        <v>0</v>
      </c>
      <c r="R1189" s="244"/>
      <c r="S1189" s="244" t="s">
        <v>400</v>
      </c>
      <c r="T1189" s="245" t="s">
        <v>401</v>
      </c>
      <c r="U1189" s="222">
        <v>0</v>
      </c>
      <c r="V1189" s="222">
        <f>ROUND(E1189*U1189,2)</f>
        <v>0</v>
      </c>
      <c r="W1189" s="222"/>
      <c r="X1189" s="222" t="s">
        <v>193</v>
      </c>
      <c r="Y1189" s="213"/>
      <c r="Z1189" s="213"/>
      <c r="AA1189" s="213"/>
      <c r="AB1189" s="213"/>
      <c r="AC1189" s="213"/>
      <c r="AD1189" s="213"/>
      <c r="AE1189" s="213"/>
      <c r="AF1189" s="213"/>
      <c r="AG1189" s="213" t="s">
        <v>1929</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outlineLevel="1">
      <c r="A1190" s="239">
        <v>1013</v>
      </c>
      <c r="B1190" s="240" t="s">
        <v>2568</v>
      </c>
      <c r="C1190" s="252" t="s">
        <v>2569</v>
      </c>
      <c r="D1190" s="241" t="s">
        <v>300</v>
      </c>
      <c r="E1190" s="242">
        <v>20</v>
      </c>
      <c r="F1190" s="243"/>
      <c r="G1190" s="244">
        <f>ROUND(E1190*F1190,2)</f>
        <v>0</v>
      </c>
      <c r="H1190" s="243"/>
      <c r="I1190" s="244">
        <f>ROUND(E1190*H1190,2)</f>
        <v>0</v>
      </c>
      <c r="J1190" s="243"/>
      <c r="K1190" s="244">
        <f>ROUND(E1190*J1190,2)</f>
        <v>0</v>
      </c>
      <c r="L1190" s="244">
        <v>21</v>
      </c>
      <c r="M1190" s="244">
        <f>G1190*(1+L1190/100)</f>
        <v>0</v>
      </c>
      <c r="N1190" s="244">
        <v>0</v>
      </c>
      <c r="O1190" s="244">
        <f>ROUND(E1190*N1190,2)</f>
        <v>0</v>
      </c>
      <c r="P1190" s="244">
        <v>0</v>
      </c>
      <c r="Q1190" s="244">
        <f>ROUND(E1190*P1190,2)</f>
        <v>0</v>
      </c>
      <c r="R1190" s="244"/>
      <c r="S1190" s="244" t="s">
        <v>400</v>
      </c>
      <c r="T1190" s="245" t="s">
        <v>401</v>
      </c>
      <c r="U1190" s="222">
        <v>0</v>
      </c>
      <c r="V1190" s="222">
        <f>ROUND(E1190*U1190,2)</f>
        <v>0</v>
      </c>
      <c r="W1190" s="222"/>
      <c r="X1190" s="222" t="s">
        <v>193</v>
      </c>
      <c r="Y1190" s="213"/>
      <c r="Z1190" s="213"/>
      <c r="AA1190" s="213"/>
      <c r="AB1190" s="213"/>
      <c r="AC1190" s="213"/>
      <c r="AD1190" s="213"/>
      <c r="AE1190" s="213"/>
      <c r="AF1190" s="213"/>
      <c r="AG1190" s="213" t="s">
        <v>1929</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1">
      <c r="A1191" s="239">
        <v>1014</v>
      </c>
      <c r="B1191" s="240" t="s">
        <v>2570</v>
      </c>
      <c r="C1191" s="252" t="s">
        <v>2571</v>
      </c>
      <c r="D1191" s="241" t="s">
        <v>300</v>
      </c>
      <c r="E1191" s="242">
        <v>4</v>
      </c>
      <c r="F1191" s="243"/>
      <c r="G1191" s="244">
        <f>ROUND(E1191*F1191,2)</f>
        <v>0</v>
      </c>
      <c r="H1191" s="243"/>
      <c r="I1191" s="244">
        <f>ROUND(E1191*H1191,2)</f>
        <v>0</v>
      </c>
      <c r="J1191" s="243"/>
      <c r="K1191" s="244">
        <f>ROUND(E1191*J1191,2)</f>
        <v>0</v>
      </c>
      <c r="L1191" s="244">
        <v>21</v>
      </c>
      <c r="M1191" s="244">
        <f>G1191*(1+L1191/100)</f>
        <v>0</v>
      </c>
      <c r="N1191" s="244">
        <v>0</v>
      </c>
      <c r="O1191" s="244">
        <f>ROUND(E1191*N1191,2)</f>
        <v>0</v>
      </c>
      <c r="P1191" s="244">
        <v>0</v>
      </c>
      <c r="Q1191" s="244">
        <f>ROUND(E1191*P1191,2)</f>
        <v>0</v>
      </c>
      <c r="R1191" s="244"/>
      <c r="S1191" s="244" t="s">
        <v>400</v>
      </c>
      <c r="T1191" s="245" t="s">
        <v>401</v>
      </c>
      <c r="U1191" s="222">
        <v>0</v>
      </c>
      <c r="V1191" s="222">
        <f>ROUND(E1191*U1191,2)</f>
        <v>0</v>
      </c>
      <c r="W1191" s="222"/>
      <c r="X1191" s="222" t="s">
        <v>193</v>
      </c>
      <c r="Y1191" s="213"/>
      <c r="Z1191" s="213"/>
      <c r="AA1191" s="213"/>
      <c r="AB1191" s="213"/>
      <c r="AC1191" s="213"/>
      <c r="AD1191" s="213"/>
      <c r="AE1191" s="213"/>
      <c r="AF1191" s="213"/>
      <c r="AG1191" s="213" t="s">
        <v>1929</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1">
      <c r="A1192" s="239">
        <v>1015</v>
      </c>
      <c r="B1192" s="240" t="s">
        <v>2572</v>
      </c>
      <c r="C1192" s="252" t="s">
        <v>2573</v>
      </c>
      <c r="D1192" s="241" t="s">
        <v>300</v>
      </c>
      <c r="E1192" s="242">
        <v>4</v>
      </c>
      <c r="F1192" s="243"/>
      <c r="G1192" s="244">
        <f>ROUND(E1192*F1192,2)</f>
        <v>0</v>
      </c>
      <c r="H1192" s="243"/>
      <c r="I1192" s="244">
        <f>ROUND(E1192*H1192,2)</f>
        <v>0</v>
      </c>
      <c r="J1192" s="243"/>
      <c r="K1192" s="244">
        <f>ROUND(E1192*J1192,2)</f>
        <v>0</v>
      </c>
      <c r="L1192" s="244">
        <v>21</v>
      </c>
      <c r="M1192" s="244">
        <f>G1192*(1+L1192/100)</f>
        <v>0</v>
      </c>
      <c r="N1192" s="244">
        <v>0</v>
      </c>
      <c r="O1192" s="244">
        <f>ROUND(E1192*N1192,2)</f>
        <v>0</v>
      </c>
      <c r="P1192" s="244">
        <v>0</v>
      </c>
      <c r="Q1192" s="244">
        <f>ROUND(E1192*P1192,2)</f>
        <v>0</v>
      </c>
      <c r="R1192" s="244"/>
      <c r="S1192" s="244" t="s">
        <v>400</v>
      </c>
      <c r="T1192" s="245" t="s">
        <v>401</v>
      </c>
      <c r="U1192" s="222">
        <v>0</v>
      </c>
      <c r="V1192" s="222">
        <f>ROUND(E1192*U1192,2)</f>
        <v>0</v>
      </c>
      <c r="W1192" s="222"/>
      <c r="X1192" s="222" t="s">
        <v>193</v>
      </c>
      <c r="Y1192" s="213"/>
      <c r="Z1192" s="213"/>
      <c r="AA1192" s="213"/>
      <c r="AB1192" s="213"/>
      <c r="AC1192" s="213"/>
      <c r="AD1192" s="213"/>
      <c r="AE1192" s="213"/>
      <c r="AF1192" s="213"/>
      <c r="AG1192" s="213" t="s">
        <v>1929</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1">
      <c r="A1193" s="239">
        <v>1016</v>
      </c>
      <c r="B1193" s="240" t="s">
        <v>2574</v>
      </c>
      <c r="C1193" s="252" t="s">
        <v>2575</v>
      </c>
      <c r="D1193" s="241" t="s">
        <v>300</v>
      </c>
      <c r="E1193" s="242">
        <v>4</v>
      </c>
      <c r="F1193" s="243"/>
      <c r="G1193" s="244">
        <f>ROUND(E1193*F1193,2)</f>
        <v>0</v>
      </c>
      <c r="H1193" s="243"/>
      <c r="I1193" s="244">
        <f>ROUND(E1193*H1193,2)</f>
        <v>0</v>
      </c>
      <c r="J1193" s="243"/>
      <c r="K1193" s="244">
        <f>ROUND(E1193*J1193,2)</f>
        <v>0</v>
      </c>
      <c r="L1193" s="244">
        <v>21</v>
      </c>
      <c r="M1193" s="244">
        <f>G1193*(1+L1193/100)</f>
        <v>0</v>
      </c>
      <c r="N1193" s="244">
        <v>0</v>
      </c>
      <c r="O1193" s="244">
        <f>ROUND(E1193*N1193,2)</f>
        <v>0</v>
      </c>
      <c r="P1193" s="244">
        <v>0</v>
      </c>
      <c r="Q1193" s="244">
        <f>ROUND(E1193*P1193,2)</f>
        <v>0</v>
      </c>
      <c r="R1193" s="244"/>
      <c r="S1193" s="244" t="s">
        <v>400</v>
      </c>
      <c r="T1193" s="245" t="s">
        <v>401</v>
      </c>
      <c r="U1193" s="222">
        <v>0</v>
      </c>
      <c r="V1193" s="222">
        <f>ROUND(E1193*U1193,2)</f>
        <v>0</v>
      </c>
      <c r="W1193" s="222"/>
      <c r="X1193" s="222" t="s">
        <v>193</v>
      </c>
      <c r="Y1193" s="213"/>
      <c r="Z1193" s="213"/>
      <c r="AA1193" s="213"/>
      <c r="AB1193" s="213"/>
      <c r="AC1193" s="213"/>
      <c r="AD1193" s="213"/>
      <c r="AE1193" s="213"/>
      <c r="AF1193" s="213"/>
      <c r="AG1193" s="213" t="s">
        <v>1929</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1">
      <c r="A1194" s="239">
        <v>1017</v>
      </c>
      <c r="B1194" s="240" t="s">
        <v>2576</v>
      </c>
      <c r="C1194" s="252" t="s">
        <v>2577</v>
      </c>
      <c r="D1194" s="241" t="s">
        <v>300</v>
      </c>
      <c r="E1194" s="242">
        <v>2</v>
      </c>
      <c r="F1194" s="243"/>
      <c r="G1194" s="244">
        <f>ROUND(E1194*F1194,2)</f>
        <v>0</v>
      </c>
      <c r="H1194" s="243"/>
      <c r="I1194" s="244">
        <f>ROUND(E1194*H1194,2)</f>
        <v>0</v>
      </c>
      <c r="J1194" s="243"/>
      <c r="K1194" s="244">
        <f>ROUND(E1194*J1194,2)</f>
        <v>0</v>
      </c>
      <c r="L1194" s="244">
        <v>21</v>
      </c>
      <c r="M1194" s="244">
        <f>G1194*(1+L1194/100)</f>
        <v>0</v>
      </c>
      <c r="N1194" s="244">
        <v>0</v>
      </c>
      <c r="O1194" s="244">
        <f>ROUND(E1194*N1194,2)</f>
        <v>0</v>
      </c>
      <c r="P1194" s="244">
        <v>0</v>
      </c>
      <c r="Q1194" s="244">
        <f>ROUND(E1194*P1194,2)</f>
        <v>0</v>
      </c>
      <c r="R1194" s="244"/>
      <c r="S1194" s="244" t="s">
        <v>400</v>
      </c>
      <c r="T1194" s="245" t="s">
        <v>401</v>
      </c>
      <c r="U1194" s="222">
        <v>0</v>
      </c>
      <c r="V1194" s="222">
        <f>ROUND(E1194*U1194,2)</f>
        <v>0</v>
      </c>
      <c r="W1194" s="222"/>
      <c r="X1194" s="222" t="s">
        <v>193</v>
      </c>
      <c r="Y1194" s="213"/>
      <c r="Z1194" s="213"/>
      <c r="AA1194" s="213"/>
      <c r="AB1194" s="213"/>
      <c r="AC1194" s="213"/>
      <c r="AD1194" s="213"/>
      <c r="AE1194" s="213"/>
      <c r="AF1194" s="213"/>
      <c r="AG1194" s="213" t="s">
        <v>1929</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1">
      <c r="A1195" s="239">
        <v>1018</v>
      </c>
      <c r="B1195" s="240" t="s">
        <v>2578</v>
      </c>
      <c r="C1195" s="252" t="s">
        <v>2579</v>
      </c>
      <c r="D1195" s="241" t="s">
        <v>300</v>
      </c>
      <c r="E1195" s="242">
        <v>1</v>
      </c>
      <c r="F1195" s="243"/>
      <c r="G1195" s="244">
        <f>ROUND(E1195*F1195,2)</f>
        <v>0</v>
      </c>
      <c r="H1195" s="243"/>
      <c r="I1195" s="244">
        <f>ROUND(E1195*H1195,2)</f>
        <v>0</v>
      </c>
      <c r="J1195" s="243"/>
      <c r="K1195" s="244">
        <f>ROUND(E1195*J1195,2)</f>
        <v>0</v>
      </c>
      <c r="L1195" s="244">
        <v>21</v>
      </c>
      <c r="M1195" s="244">
        <f>G1195*(1+L1195/100)</f>
        <v>0</v>
      </c>
      <c r="N1195" s="244">
        <v>0</v>
      </c>
      <c r="O1195" s="244">
        <f>ROUND(E1195*N1195,2)</f>
        <v>0</v>
      </c>
      <c r="P1195" s="244">
        <v>0</v>
      </c>
      <c r="Q1195" s="244">
        <f>ROUND(E1195*P1195,2)</f>
        <v>0</v>
      </c>
      <c r="R1195" s="244"/>
      <c r="S1195" s="244" t="s">
        <v>400</v>
      </c>
      <c r="T1195" s="245" t="s">
        <v>401</v>
      </c>
      <c r="U1195" s="222">
        <v>0</v>
      </c>
      <c r="V1195" s="222">
        <f>ROUND(E1195*U1195,2)</f>
        <v>0</v>
      </c>
      <c r="W1195" s="222"/>
      <c r="X1195" s="222" t="s">
        <v>193</v>
      </c>
      <c r="Y1195" s="213"/>
      <c r="Z1195" s="213"/>
      <c r="AA1195" s="213"/>
      <c r="AB1195" s="213"/>
      <c r="AC1195" s="213"/>
      <c r="AD1195" s="213"/>
      <c r="AE1195" s="213"/>
      <c r="AF1195" s="213"/>
      <c r="AG1195" s="213" t="s">
        <v>1929</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1">
      <c r="A1196" s="239">
        <v>1019</v>
      </c>
      <c r="B1196" s="240" t="s">
        <v>2580</v>
      </c>
      <c r="C1196" s="252" t="s">
        <v>2581</v>
      </c>
      <c r="D1196" s="241" t="s">
        <v>300</v>
      </c>
      <c r="E1196" s="242">
        <v>2</v>
      </c>
      <c r="F1196" s="243"/>
      <c r="G1196" s="244">
        <f>ROUND(E1196*F1196,2)</f>
        <v>0</v>
      </c>
      <c r="H1196" s="243"/>
      <c r="I1196" s="244">
        <f>ROUND(E1196*H1196,2)</f>
        <v>0</v>
      </c>
      <c r="J1196" s="243"/>
      <c r="K1196" s="244">
        <f>ROUND(E1196*J1196,2)</f>
        <v>0</v>
      </c>
      <c r="L1196" s="244">
        <v>21</v>
      </c>
      <c r="M1196" s="244">
        <f>G1196*(1+L1196/100)</f>
        <v>0</v>
      </c>
      <c r="N1196" s="244">
        <v>0</v>
      </c>
      <c r="O1196" s="244">
        <f>ROUND(E1196*N1196,2)</f>
        <v>0</v>
      </c>
      <c r="P1196" s="244">
        <v>0</v>
      </c>
      <c r="Q1196" s="244">
        <f>ROUND(E1196*P1196,2)</f>
        <v>0</v>
      </c>
      <c r="R1196" s="244"/>
      <c r="S1196" s="244" t="s">
        <v>400</v>
      </c>
      <c r="T1196" s="245" t="s">
        <v>401</v>
      </c>
      <c r="U1196" s="222">
        <v>0</v>
      </c>
      <c r="V1196" s="222">
        <f>ROUND(E1196*U1196,2)</f>
        <v>0</v>
      </c>
      <c r="W1196" s="222"/>
      <c r="X1196" s="222" t="s">
        <v>193</v>
      </c>
      <c r="Y1196" s="213"/>
      <c r="Z1196" s="213"/>
      <c r="AA1196" s="213"/>
      <c r="AB1196" s="213"/>
      <c r="AC1196" s="213"/>
      <c r="AD1196" s="213"/>
      <c r="AE1196" s="213"/>
      <c r="AF1196" s="213"/>
      <c r="AG1196" s="213" t="s">
        <v>1929</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1">
      <c r="A1197" s="239">
        <v>1020</v>
      </c>
      <c r="B1197" s="240" t="s">
        <v>2582</v>
      </c>
      <c r="C1197" s="252" t="s">
        <v>2583</v>
      </c>
      <c r="D1197" s="241" t="s">
        <v>300</v>
      </c>
      <c r="E1197" s="242">
        <v>1</v>
      </c>
      <c r="F1197" s="243"/>
      <c r="G1197" s="244">
        <f>ROUND(E1197*F1197,2)</f>
        <v>0</v>
      </c>
      <c r="H1197" s="243"/>
      <c r="I1197" s="244">
        <f>ROUND(E1197*H1197,2)</f>
        <v>0</v>
      </c>
      <c r="J1197" s="243"/>
      <c r="K1197" s="244">
        <f>ROUND(E1197*J1197,2)</f>
        <v>0</v>
      </c>
      <c r="L1197" s="244">
        <v>21</v>
      </c>
      <c r="M1197" s="244">
        <f>G1197*(1+L1197/100)</f>
        <v>0</v>
      </c>
      <c r="N1197" s="244">
        <v>0</v>
      </c>
      <c r="O1197" s="244">
        <f>ROUND(E1197*N1197,2)</f>
        <v>0</v>
      </c>
      <c r="P1197" s="244">
        <v>0</v>
      </c>
      <c r="Q1197" s="244">
        <f>ROUND(E1197*P1197,2)</f>
        <v>0</v>
      </c>
      <c r="R1197" s="244"/>
      <c r="S1197" s="244" t="s">
        <v>400</v>
      </c>
      <c r="T1197" s="245" t="s">
        <v>401</v>
      </c>
      <c r="U1197" s="222">
        <v>0</v>
      </c>
      <c r="V1197" s="222">
        <f>ROUND(E1197*U1197,2)</f>
        <v>0</v>
      </c>
      <c r="W1197" s="222"/>
      <c r="X1197" s="222" t="s">
        <v>193</v>
      </c>
      <c r="Y1197" s="213"/>
      <c r="Z1197" s="213"/>
      <c r="AA1197" s="213"/>
      <c r="AB1197" s="213"/>
      <c r="AC1197" s="213"/>
      <c r="AD1197" s="213"/>
      <c r="AE1197" s="213"/>
      <c r="AF1197" s="213"/>
      <c r="AG1197" s="213" t="s">
        <v>1929</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1">
      <c r="A1198" s="239">
        <v>1021</v>
      </c>
      <c r="B1198" s="240" t="s">
        <v>2584</v>
      </c>
      <c r="C1198" s="252" t="s">
        <v>2585</v>
      </c>
      <c r="D1198" s="241" t="s">
        <v>300</v>
      </c>
      <c r="E1198" s="242">
        <v>2</v>
      </c>
      <c r="F1198" s="243"/>
      <c r="G1198" s="244">
        <f>ROUND(E1198*F1198,2)</f>
        <v>0</v>
      </c>
      <c r="H1198" s="243"/>
      <c r="I1198" s="244">
        <f>ROUND(E1198*H1198,2)</f>
        <v>0</v>
      </c>
      <c r="J1198" s="243"/>
      <c r="K1198" s="244">
        <f>ROUND(E1198*J1198,2)</f>
        <v>0</v>
      </c>
      <c r="L1198" s="244">
        <v>21</v>
      </c>
      <c r="M1198" s="244">
        <f>G1198*(1+L1198/100)</f>
        <v>0</v>
      </c>
      <c r="N1198" s="244">
        <v>0</v>
      </c>
      <c r="O1198" s="244">
        <f>ROUND(E1198*N1198,2)</f>
        <v>0</v>
      </c>
      <c r="P1198" s="244">
        <v>0</v>
      </c>
      <c r="Q1198" s="244">
        <f>ROUND(E1198*P1198,2)</f>
        <v>0</v>
      </c>
      <c r="R1198" s="244"/>
      <c r="S1198" s="244" t="s">
        <v>400</v>
      </c>
      <c r="T1198" s="245" t="s">
        <v>401</v>
      </c>
      <c r="U1198" s="222">
        <v>0</v>
      </c>
      <c r="V1198" s="222">
        <f>ROUND(E1198*U1198,2)</f>
        <v>0</v>
      </c>
      <c r="W1198" s="222"/>
      <c r="X1198" s="222" t="s">
        <v>193</v>
      </c>
      <c r="Y1198" s="213"/>
      <c r="Z1198" s="213"/>
      <c r="AA1198" s="213"/>
      <c r="AB1198" s="213"/>
      <c r="AC1198" s="213"/>
      <c r="AD1198" s="213"/>
      <c r="AE1198" s="213"/>
      <c r="AF1198" s="213"/>
      <c r="AG1198" s="213" t="s">
        <v>1929</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ht="22.5" outlineLevel="1">
      <c r="A1199" s="239">
        <v>1022</v>
      </c>
      <c r="B1199" s="240" t="s">
        <v>2586</v>
      </c>
      <c r="C1199" s="252" t="s">
        <v>2587</v>
      </c>
      <c r="D1199" s="241" t="s">
        <v>300</v>
      </c>
      <c r="E1199" s="242">
        <v>15</v>
      </c>
      <c r="F1199" s="243"/>
      <c r="G1199" s="244">
        <f>ROUND(E1199*F1199,2)</f>
        <v>0</v>
      </c>
      <c r="H1199" s="243"/>
      <c r="I1199" s="244">
        <f>ROUND(E1199*H1199,2)</f>
        <v>0</v>
      </c>
      <c r="J1199" s="243"/>
      <c r="K1199" s="244">
        <f>ROUND(E1199*J1199,2)</f>
        <v>0</v>
      </c>
      <c r="L1199" s="244">
        <v>21</v>
      </c>
      <c r="M1199" s="244">
        <f>G1199*(1+L1199/100)</f>
        <v>0</v>
      </c>
      <c r="N1199" s="244">
        <v>0</v>
      </c>
      <c r="O1199" s="244">
        <f>ROUND(E1199*N1199,2)</f>
        <v>0</v>
      </c>
      <c r="P1199" s="244">
        <v>0</v>
      </c>
      <c r="Q1199" s="244">
        <f>ROUND(E1199*P1199,2)</f>
        <v>0</v>
      </c>
      <c r="R1199" s="244"/>
      <c r="S1199" s="244" t="s">
        <v>400</v>
      </c>
      <c r="T1199" s="245" t="s">
        <v>401</v>
      </c>
      <c r="U1199" s="222">
        <v>0</v>
      </c>
      <c r="V1199" s="222">
        <f>ROUND(E1199*U1199,2)</f>
        <v>0</v>
      </c>
      <c r="W1199" s="222"/>
      <c r="X1199" s="222" t="s">
        <v>193</v>
      </c>
      <c r="Y1199" s="213"/>
      <c r="Z1199" s="213"/>
      <c r="AA1199" s="213"/>
      <c r="AB1199" s="213"/>
      <c r="AC1199" s="213"/>
      <c r="AD1199" s="213"/>
      <c r="AE1199" s="213"/>
      <c r="AF1199" s="213"/>
      <c r="AG1199" s="213" t="s">
        <v>1929</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1">
      <c r="A1200" s="239">
        <v>1023</v>
      </c>
      <c r="B1200" s="240" t="s">
        <v>2588</v>
      </c>
      <c r="C1200" s="252" t="s">
        <v>2589</v>
      </c>
      <c r="D1200" s="241" t="s">
        <v>300</v>
      </c>
      <c r="E1200" s="242">
        <v>9</v>
      </c>
      <c r="F1200" s="243"/>
      <c r="G1200" s="244">
        <f>ROUND(E1200*F1200,2)</f>
        <v>0</v>
      </c>
      <c r="H1200" s="243"/>
      <c r="I1200" s="244">
        <f>ROUND(E1200*H1200,2)</f>
        <v>0</v>
      </c>
      <c r="J1200" s="243"/>
      <c r="K1200" s="244">
        <f>ROUND(E1200*J1200,2)</f>
        <v>0</v>
      </c>
      <c r="L1200" s="244">
        <v>21</v>
      </c>
      <c r="M1200" s="244">
        <f>G1200*(1+L1200/100)</f>
        <v>0</v>
      </c>
      <c r="N1200" s="244">
        <v>0</v>
      </c>
      <c r="O1200" s="244">
        <f>ROUND(E1200*N1200,2)</f>
        <v>0</v>
      </c>
      <c r="P1200" s="244">
        <v>0</v>
      </c>
      <c r="Q1200" s="244">
        <f>ROUND(E1200*P1200,2)</f>
        <v>0</v>
      </c>
      <c r="R1200" s="244"/>
      <c r="S1200" s="244" t="s">
        <v>400</v>
      </c>
      <c r="T1200" s="245" t="s">
        <v>401</v>
      </c>
      <c r="U1200" s="222">
        <v>0</v>
      </c>
      <c r="V1200" s="222">
        <f>ROUND(E1200*U1200,2)</f>
        <v>0</v>
      </c>
      <c r="W1200" s="222"/>
      <c r="X1200" s="222" t="s">
        <v>193</v>
      </c>
      <c r="Y1200" s="213"/>
      <c r="Z1200" s="213"/>
      <c r="AA1200" s="213"/>
      <c r="AB1200" s="213"/>
      <c r="AC1200" s="213"/>
      <c r="AD1200" s="213"/>
      <c r="AE1200" s="213"/>
      <c r="AF1200" s="213"/>
      <c r="AG1200" s="213" t="s">
        <v>1929</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ht="22.5" outlineLevel="1">
      <c r="A1201" s="239">
        <v>1024</v>
      </c>
      <c r="B1201" s="240" t="s">
        <v>2590</v>
      </c>
      <c r="C1201" s="252" t="s">
        <v>2591</v>
      </c>
      <c r="D1201" s="241" t="s">
        <v>300</v>
      </c>
      <c r="E1201" s="242">
        <v>4</v>
      </c>
      <c r="F1201" s="243"/>
      <c r="G1201" s="244">
        <f>ROUND(E1201*F1201,2)</f>
        <v>0</v>
      </c>
      <c r="H1201" s="243"/>
      <c r="I1201" s="244">
        <f>ROUND(E1201*H1201,2)</f>
        <v>0</v>
      </c>
      <c r="J1201" s="243"/>
      <c r="K1201" s="244">
        <f>ROUND(E1201*J1201,2)</f>
        <v>0</v>
      </c>
      <c r="L1201" s="244">
        <v>21</v>
      </c>
      <c r="M1201" s="244">
        <f>G1201*(1+L1201/100)</f>
        <v>0</v>
      </c>
      <c r="N1201" s="244">
        <v>0</v>
      </c>
      <c r="O1201" s="244">
        <f>ROUND(E1201*N1201,2)</f>
        <v>0</v>
      </c>
      <c r="P1201" s="244">
        <v>0</v>
      </c>
      <c r="Q1201" s="244">
        <f>ROUND(E1201*P1201,2)</f>
        <v>0</v>
      </c>
      <c r="R1201" s="244"/>
      <c r="S1201" s="244" t="s">
        <v>400</v>
      </c>
      <c r="T1201" s="245" t="s">
        <v>401</v>
      </c>
      <c r="U1201" s="222">
        <v>0</v>
      </c>
      <c r="V1201" s="222">
        <f>ROUND(E1201*U1201,2)</f>
        <v>0</v>
      </c>
      <c r="W1201" s="222"/>
      <c r="X1201" s="222" t="s">
        <v>193</v>
      </c>
      <c r="Y1201" s="213"/>
      <c r="Z1201" s="213"/>
      <c r="AA1201" s="213"/>
      <c r="AB1201" s="213"/>
      <c r="AC1201" s="213"/>
      <c r="AD1201" s="213"/>
      <c r="AE1201" s="213"/>
      <c r="AF1201" s="213"/>
      <c r="AG1201" s="213" t="s">
        <v>1929</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1">
      <c r="A1202" s="239">
        <v>1025</v>
      </c>
      <c r="B1202" s="240" t="s">
        <v>2592</v>
      </c>
      <c r="C1202" s="252" t="s">
        <v>2593</v>
      </c>
      <c r="D1202" s="241" t="s">
        <v>300</v>
      </c>
      <c r="E1202" s="242">
        <v>2</v>
      </c>
      <c r="F1202" s="243"/>
      <c r="G1202" s="244">
        <f>ROUND(E1202*F1202,2)</f>
        <v>0</v>
      </c>
      <c r="H1202" s="243"/>
      <c r="I1202" s="244">
        <f>ROUND(E1202*H1202,2)</f>
        <v>0</v>
      </c>
      <c r="J1202" s="243"/>
      <c r="K1202" s="244">
        <f>ROUND(E1202*J1202,2)</f>
        <v>0</v>
      </c>
      <c r="L1202" s="244">
        <v>21</v>
      </c>
      <c r="M1202" s="244">
        <f>G1202*(1+L1202/100)</f>
        <v>0</v>
      </c>
      <c r="N1202" s="244">
        <v>0</v>
      </c>
      <c r="O1202" s="244">
        <f>ROUND(E1202*N1202,2)</f>
        <v>0</v>
      </c>
      <c r="P1202" s="244">
        <v>0</v>
      </c>
      <c r="Q1202" s="244">
        <f>ROUND(E1202*P1202,2)</f>
        <v>0</v>
      </c>
      <c r="R1202" s="244"/>
      <c r="S1202" s="244" t="s">
        <v>400</v>
      </c>
      <c r="T1202" s="245" t="s">
        <v>401</v>
      </c>
      <c r="U1202" s="222">
        <v>0</v>
      </c>
      <c r="V1202" s="222">
        <f>ROUND(E1202*U1202,2)</f>
        <v>0</v>
      </c>
      <c r="W1202" s="222"/>
      <c r="X1202" s="222" t="s">
        <v>193</v>
      </c>
      <c r="Y1202" s="213"/>
      <c r="Z1202" s="213"/>
      <c r="AA1202" s="213"/>
      <c r="AB1202" s="213"/>
      <c r="AC1202" s="213"/>
      <c r="AD1202" s="213"/>
      <c r="AE1202" s="213"/>
      <c r="AF1202" s="213"/>
      <c r="AG1202" s="213" t="s">
        <v>1929</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1">
      <c r="A1203" s="239">
        <v>1026</v>
      </c>
      <c r="B1203" s="240" t="s">
        <v>2594</v>
      </c>
      <c r="C1203" s="252" t="s">
        <v>2595</v>
      </c>
      <c r="D1203" s="241" t="s">
        <v>300</v>
      </c>
      <c r="E1203" s="242">
        <v>1</v>
      </c>
      <c r="F1203" s="243"/>
      <c r="G1203" s="244">
        <f>ROUND(E1203*F1203,2)</f>
        <v>0</v>
      </c>
      <c r="H1203" s="243"/>
      <c r="I1203" s="244">
        <f>ROUND(E1203*H1203,2)</f>
        <v>0</v>
      </c>
      <c r="J1203" s="243"/>
      <c r="K1203" s="244">
        <f>ROUND(E1203*J1203,2)</f>
        <v>0</v>
      </c>
      <c r="L1203" s="244">
        <v>21</v>
      </c>
      <c r="M1203" s="244">
        <f>G1203*(1+L1203/100)</f>
        <v>0</v>
      </c>
      <c r="N1203" s="244">
        <v>0</v>
      </c>
      <c r="O1203" s="244">
        <f>ROUND(E1203*N1203,2)</f>
        <v>0</v>
      </c>
      <c r="P1203" s="244">
        <v>0</v>
      </c>
      <c r="Q1203" s="244">
        <f>ROUND(E1203*P1203,2)</f>
        <v>0</v>
      </c>
      <c r="R1203" s="244"/>
      <c r="S1203" s="244" t="s">
        <v>400</v>
      </c>
      <c r="T1203" s="245" t="s">
        <v>401</v>
      </c>
      <c r="U1203" s="222">
        <v>0</v>
      </c>
      <c r="V1203" s="222">
        <f>ROUND(E1203*U1203,2)</f>
        <v>0</v>
      </c>
      <c r="W1203" s="222"/>
      <c r="X1203" s="222" t="s">
        <v>193</v>
      </c>
      <c r="Y1203" s="213"/>
      <c r="Z1203" s="213"/>
      <c r="AA1203" s="213"/>
      <c r="AB1203" s="213"/>
      <c r="AC1203" s="213"/>
      <c r="AD1203" s="213"/>
      <c r="AE1203" s="213"/>
      <c r="AF1203" s="213"/>
      <c r="AG1203" s="213" t="s">
        <v>1929</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1">
      <c r="A1204" s="239">
        <v>1027</v>
      </c>
      <c r="B1204" s="240" t="s">
        <v>2596</v>
      </c>
      <c r="C1204" s="252" t="s">
        <v>2597</v>
      </c>
      <c r="D1204" s="241" t="s">
        <v>300</v>
      </c>
      <c r="E1204" s="242">
        <v>1</v>
      </c>
      <c r="F1204" s="243"/>
      <c r="G1204" s="244">
        <f>ROUND(E1204*F1204,2)</f>
        <v>0</v>
      </c>
      <c r="H1204" s="243"/>
      <c r="I1204" s="244">
        <f>ROUND(E1204*H1204,2)</f>
        <v>0</v>
      </c>
      <c r="J1204" s="243"/>
      <c r="K1204" s="244">
        <f>ROUND(E1204*J1204,2)</f>
        <v>0</v>
      </c>
      <c r="L1204" s="244">
        <v>21</v>
      </c>
      <c r="M1204" s="244">
        <f>G1204*(1+L1204/100)</f>
        <v>0</v>
      </c>
      <c r="N1204" s="244">
        <v>0</v>
      </c>
      <c r="O1204" s="244">
        <f>ROUND(E1204*N1204,2)</f>
        <v>0</v>
      </c>
      <c r="P1204" s="244">
        <v>0</v>
      </c>
      <c r="Q1204" s="244">
        <f>ROUND(E1204*P1204,2)</f>
        <v>0</v>
      </c>
      <c r="R1204" s="244"/>
      <c r="S1204" s="244" t="s">
        <v>400</v>
      </c>
      <c r="T1204" s="245" t="s">
        <v>401</v>
      </c>
      <c r="U1204" s="222">
        <v>0</v>
      </c>
      <c r="V1204" s="222">
        <f>ROUND(E1204*U1204,2)</f>
        <v>0</v>
      </c>
      <c r="W1204" s="222"/>
      <c r="X1204" s="222" t="s">
        <v>193</v>
      </c>
      <c r="Y1204" s="213"/>
      <c r="Z1204" s="213"/>
      <c r="AA1204" s="213"/>
      <c r="AB1204" s="213"/>
      <c r="AC1204" s="213"/>
      <c r="AD1204" s="213"/>
      <c r="AE1204" s="213"/>
      <c r="AF1204" s="213"/>
      <c r="AG1204" s="213" t="s">
        <v>1929</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1">
      <c r="A1205" s="239">
        <v>1028</v>
      </c>
      <c r="B1205" s="240" t="s">
        <v>2598</v>
      </c>
      <c r="C1205" s="252" t="s">
        <v>2599</v>
      </c>
      <c r="D1205" s="241" t="s">
        <v>364</v>
      </c>
      <c r="E1205" s="242">
        <v>20</v>
      </c>
      <c r="F1205" s="243"/>
      <c r="G1205" s="244">
        <f>ROUND(E1205*F1205,2)</f>
        <v>0</v>
      </c>
      <c r="H1205" s="243"/>
      <c r="I1205" s="244">
        <f>ROUND(E1205*H1205,2)</f>
        <v>0</v>
      </c>
      <c r="J1205" s="243"/>
      <c r="K1205" s="244">
        <f>ROUND(E1205*J1205,2)</f>
        <v>0</v>
      </c>
      <c r="L1205" s="244">
        <v>21</v>
      </c>
      <c r="M1205" s="244">
        <f>G1205*(1+L1205/100)</f>
        <v>0</v>
      </c>
      <c r="N1205" s="244">
        <v>0</v>
      </c>
      <c r="O1205" s="244">
        <f>ROUND(E1205*N1205,2)</f>
        <v>0</v>
      </c>
      <c r="P1205" s="244">
        <v>0</v>
      </c>
      <c r="Q1205" s="244">
        <f>ROUND(E1205*P1205,2)</f>
        <v>0</v>
      </c>
      <c r="R1205" s="244"/>
      <c r="S1205" s="244" t="s">
        <v>400</v>
      </c>
      <c r="T1205" s="245" t="s">
        <v>401</v>
      </c>
      <c r="U1205" s="222">
        <v>0</v>
      </c>
      <c r="V1205" s="222">
        <f>ROUND(E1205*U1205,2)</f>
        <v>0</v>
      </c>
      <c r="W1205" s="222"/>
      <c r="X1205" s="222" t="s">
        <v>193</v>
      </c>
      <c r="Y1205" s="213"/>
      <c r="Z1205" s="213"/>
      <c r="AA1205" s="213"/>
      <c r="AB1205" s="213"/>
      <c r="AC1205" s="213"/>
      <c r="AD1205" s="213"/>
      <c r="AE1205" s="213"/>
      <c r="AF1205" s="213"/>
      <c r="AG1205" s="213" t="s">
        <v>1929</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1">
      <c r="A1206" s="239">
        <v>1029</v>
      </c>
      <c r="B1206" s="240" t="s">
        <v>2600</v>
      </c>
      <c r="C1206" s="252" t="s">
        <v>2601</v>
      </c>
      <c r="D1206" s="241" t="s">
        <v>364</v>
      </c>
      <c r="E1206" s="242">
        <v>8</v>
      </c>
      <c r="F1206" s="243"/>
      <c r="G1206" s="244">
        <f>ROUND(E1206*F1206,2)</f>
        <v>0</v>
      </c>
      <c r="H1206" s="243"/>
      <c r="I1206" s="244">
        <f>ROUND(E1206*H1206,2)</f>
        <v>0</v>
      </c>
      <c r="J1206" s="243"/>
      <c r="K1206" s="244">
        <f>ROUND(E1206*J1206,2)</f>
        <v>0</v>
      </c>
      <c r="L1206" s="244">
        <v>21</v>
      </c>
      <c r="M1206" s="244">
        <f>G1206*(1+L1206/100)</f>
        <v>0</v>
      </c>
      <c r="N1206" s="244">
        <v>0</v>
      </c>
      <c r="O1206" s="244">
        <f>ROUND(E1206*N1206,2)</f>
        <v>0</v>
      </c>
      <c r="P1206" s="244">
        <v>0</v>
      </c>
      <c r="Q1206" s="244">
        <f>ROUND(E1206*P1206,2)</f>
        <v>0</v>
      </c>
      <c r="R1206" s="244"/>
      <c r="S1206" s="244" t="s">
        <v>400</v>
      </c>
      <c r="T1206" s="245" t="s">
        <v>401</v>
      </c>
      <c r="U1206" s="222">
        <v>0</v>
      </c>
      <c r="V1206" s="222">
        <f>ROUND(E1206*U1206,2)</f>
        <v>0</v>
      </c>
      <c r="W1206" s="222"/>
      <c r="X1206" s="222" t="s">
        <v>193</v>
      </c>
      <c r="Y1206" s="213"/>
      <c r="Z1206" s="213"/>
      <c r="AA1206" s="213"/>
      <c r="AB1206" s="213"/>
      <c r="AC1206" s="213"/>
      <c r="AD1206" s="213"/>
      <c r="AE1206" s="213"/>
      <c r="AF1206" s="213"/>
      <c r="AG1206" s="213" t="s">
        <v>1929</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1">
      <c r="A1207" s="239">
        <v>1030</v>
      </c>
      <c r="B1207" s="240" t="s">
        <v>2602</v>
      </c>
      <c r="C1207" s="252" t="s">
        <v>2603</v>
      </c>
      <c r="D1207" s="241" t="s">
        <v>364</v>
      </c>
      <c r="E1207" s="242">
        <v>4</v>
      </c>
      <c r="F1207" s="243"/>
      <c r="G1207" s="244">
        <f>ROUND(E1207*F1207,2)</f>
        <v>0</v>
      </c>
      <c r="H1207" s="243"/>
      <c r="I1207" s="244">
        <f>ROUND(E1207*H1207,2)</f>
        <v>0</v>
      </c>
      <c r="J1207" s="243"/>
      <c r="K1207" s="244">
        <f>ROUND(E1207*J1207,2)</f>
        <v>0</v>
      </c>
      <c r="L1207" s="244">
        <v>21</v>
      </c>
      <c r="M1207" s="244">
        <f>G1207*(1+L1207/100)</f>
        <v>0</v>
      </c>
      <c r="N1207" s="244">
        <v>0</v>
      </c>
      <c r="O1207" s="244">
        <f>ROUND(E1207*N1207,2)</f>
        <v>0</v>
      </c>
      <c r="P1207" s="244">
        <v>0</v>
      </c>
      <c r="Q1207" s="244">
        <f>ROUND(E1207*P1207,2)</f>
        <v>0</v>
      </c>
      <c r="R1207" s="244"/>
      <c r="S1207" s="244" t="s">
        <v>400</v>
      </c>
      <c r="T1207" s="245" t="s">
        <v>401</v>
      </c>
      <c r="U1207" s="222">
        <v>0</v>
      </c>
      <c r="V1207" s="222">
        <f>ROUND(E1207*U1207,2)</f>
        <v>0</v>
      </c>
      <c r="W1207" s="222"/>
      <c r="X1207" s="222" t="s">
        <v>193</v>
      </c>
      <c r="Y1207" s="213"/>
      <c r="Z1207" s="213"/>
      <c r="AA1207" s="213"/>
      <c r="AB1207" s="213"/>
      <c r="AC1207" s="213"/>
      <c r="AD1207" s="213"/>
      <c r="AE1207" s="213"/>
      <c r="AF1207" s="213"/>
      <c r="AG1207" s="213" t="s">
        <v>1929</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1">
      <c r="A1208" s="239">
        <v>1031</v>
      </c>
      <c r="B1208" s="240" t="s">
        <v>2604</v>
      </c>
      <c r="C1208" s="252" t="s">
        <v>2605</v>
      </c>
      <c r="D1208" s="241" t="s">
        <v>364</v>
      </c>
      <c r="E1208" s="242">
        <v>17</v>
      </c>
      <c r="F1208" s="243"/>
      <c r="G1208" s="244">
        <f>ROUND(E1208*F1208,2)</f>
        <v>0</v>
      </c>
      <c r="H1208" s="243"/>
      <c r="I1208" s="244">
        <f>ROUND(E1208*H1208,2)</f>
        <v>0</v>
      </c>
      <c r="J1208" s="243"/>
      <c r="K1208" s="244">
        <f>ROUND(E1208*J1208,2)</f>
        <v>0</v>
      </c>
      <c r="L1208" s="244">
        <v>21</v>
      </c>
      <c r="M1208" s="244">
        <f>G1208*(1+L1208/100)</f>
        <v>0</v>
      </c>
      <c r="N1208" s="244">
        <v>0</v>
      </c>
      <c r="O1208" s="244">
        <f>ROUND(E1208*N1208,2)</f>
        <v>0</v>
      </c>
      <c r="P1208" s="244">
        <v>0</v>
      </c>
      <c r="Q1208" s="244">
        <f>ROUND(E1208*P1208,2)</f>
        <v>0</v>
      </c>
      <c r="R1208" s="244"/>
      <c r="S1208" s="244" t="s">
        <v>400</v>
      </c>
      <c r="T1208" s="245" t="s">
        <v>401</v>
      </c>
      <c r="U1208" s="222">
        <v>0</v>
      </c>
      <c r="V1208" s="222">
        <f>ROUND(E1208*U1208,2)</f>
        <v>0</v>
      </c>
      <c r="W1208" s="222"/>
      <c r="X1208" s="222" t="s">
        <v>193</v>
      </c>
      <c r="Y1208" s="213"/>
      <c r="Z1208" s="213"/>
      <c r="AA1208" s="213"/>
      <c r="AB1208" s="213"/>
      <c r="AC1208" s="213"/>
      <c r="AD1208" s="213"/>
      <c r="AE1208" s="213"/>
      <c r="AF1208" s="213"/>
      <c r="AG1208" s="213" t="s">
        <v>1929</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1">
      <c r="A1209" s="239">
        <v>1032</v>
      </c>
      <c r="B1209" s="240" t="s">
        <v>2606</v>
      </c>
      <c r="C1209" s="252" t="s">
        <v>2607</v>
      </c>
      <c r="D1209" s="241" t="s">
        <v>364</v>
      </c>
      <c r="E1209" s="242">
        <v>12</v>
      </c>
      <c r="F1209" s="243"/>
      <c r="G1209" s="244">
        <f>ROUND(E1209*F1209,2)</f>
        <v>0</v>
      </c>
      <c r="H1209" s="243"/>
      <c r="I1209" s="244">
        <f>ROUND(E1209*H1209,2)</f>
        <v>0</v>
      </c>
      <c r="J1209" s="243"/>
      <c r="K1209" s="244">
        <f>ROUND(E1209*J1209,2)</f>
        <v>0</v>
      </c>
      <c r="L1209" s="244">
        <v>21</v>
      </c>
      <c r="M1209" s="244">
        <f>G1209*(1+L1209/100)</f>
        <v>0</v>
      </c>
      <c r="N1209" s="244">
        <v>0</v>
      </c>
      <c r="O1209" s="244">
        <f>ROUND(E1209*N1209,2)</f>
        <v>0</v>
      </c>
      <c r="P1209" s="244">
        <v>0</v>
      </c>
      <c r="Q1209" s="244">
        <f>ROUND(E1209*P1209,2)</f>
        <v>0</v>
      </c>
      <c r="R1209" s="244"/>
      <c r="S1209" s="244" t="s">
        <v>400</v>
      </c>
      <c r="T1209" s="245" t="s">
        <v>401</v>
      </c>
      <c r="U1209" s="222">
        <v>0</v>
      </c>
      <c r="V1209" s="222">
        <f>ROUND(E1209*U1209,2)</f>
        <v>0</v>
      </c>
      <c r="W1209" s="222"/>
      <c r="X1209" s="222" t="s">
        <v>193</v>
      </c>
      <c r="Y1209" s="213"/>
      <c r="Z1209" s="213"/>
      <c r="AA1209" s="213"/>
      <c r="AB1209" s="213"/>
      <c r="AC1209" s="213"/>
      <c r="AD1209" s="213"/>
      <c r="AE1209" s="213"/>
      <c r="AF1209" s="213"/>
      <c r="AG1209" s="213" t="s">
        <v>1929</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1">
      <c r="A1210" s="239">
        <v>1033</v>
      </c>
      <c r="B1210" s="240" t="s">
        <v>2608</v>
      </c>
      <c r="C1210" s="252" t="s">
        <v>2609</v>
      </c>
      <c r="D1210" s="241" t="s">
        <v>364</v>
      </c>
      <c r="E1210" s="242">
        <v>28</v>
      </c>
      <c r="F1210" s="243"/>
      <c r="G1210" s="244">
        <f>ROUND(E1210*F1210,2)</f>
        <v>0</v>
      </c>
      <c r="H1210" s="243"/>
      <c r="I1210" s="244">
        <f>ROUND(E1210*H1210,2)</f>
        <v>0</v>
      </c>
      <c r="J1210" s="243"/>
      <c r="K1210" s="244">
        <f>ROUND(E1210*J1210,2)</f>
        <v>0</v>
      </c>
      <c r="L1210" s="244">
        <v>21</v>
      </c>
      <c r="M1210" s="244">
        <f>G1210*(1+L1210/100)</f>
        <v>0</v>
      </c>
      <c r="N1210" s="244">
        <v>0</v>
      </c>
      <c r="O1210" s="244">
        <f>ROUND(E1210*N1210,2)</f>
        <v>0</v>
      </c>
      <c r="P1210" s="244">
        <v>0</v>
      </c>
      <c r="Q1210" s="244">
        <f>ROUND(E1210*P1210,2)</f>
        <v>0</v>
      </c>
      <c r="R1210" s="244"/>
      <c r="S1210" s="244" t="s">
        <v>400</v>
      </c>
      <c r="T1210" s="245" t="s">
        <v>401</v>
      </c>
      <c r="U1210" s="222">
        <v>0</v>
      </c>
      <c r="V1210" s="222">
        <f>ROUND(E1210*U1210,2)</f>
        <v>0</v>
      </c>
      <c r="W1210" s="222"/>
      <c r="X1210" s="222" t="s">
        <v>193</v>
      </c>
      <c r="Y1210" s="213"/>
      <c r="Z1210" s="213"/>
      <c r="AA1210" s="213"/>
      <c r="AB1210" s="213"/>
      <c r="AC1210" s="213"/>
      <c r="AD1210" s="213"/>
      <c r="AE1210" s="213"/>
      <c r="AF1210" s="213"/>
      <c r="AG1210" s="213" t="s">
        <v>1929</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1">
      <c r="A1211" s="239">
        <v>1034</v>
      </c>
      <c r="B1211" s="240" t="s">
        <v>2610</v>
      </c>
      <c r="C1211" s="252" t="s">
        <v>2611</v>
      </c>
      <c r="D1211" s="241" t="s">
        <v>364</v>
      </c>
      <c r="E1211" s="242">
        <v>5</v>
      </c>
      <c r="F1211" s="243"/>
      <c r="G1211" s="244">
        <f>ROUND(E1211*F1211,2)</f>
        <v>0</v>
      </c>
      <c r="H1211" s="243"/>
      <c r="I1211" s="244">
        <f>ROUND(E1211*H1211,2)</f>
        <v>0</v>
      </c>
      <c r="J1211" s="243"/>
      <c r="K1211" s="244">
        <f>ROUND(E1211*J1211,2)</f>
        <v>0</v>
      </c>
      <c r="L1211" s="244">
        <v>21</v>
      </c>
      <c r="M1211" s="244">
        <f>G1211*(1+L1211/100)</f>
        <v>0</v>
      </c>
      <c r="N1211" s="244">
        <v>0</v>
      </c>
      <c r="O1211" s="244">
        <f>ROUND(E1211*N1211,2)</f>
        <v>0</v>
      </c>
      <c r="P1211" s="244">
        <v>0</v>
      </c>
      <c r="Q1211" s="244">
        <f>ROUND(E1211*P1211,2)</f>
        <v>0</v>
      </c>
      <c r="R1211" s="244"/>
      <c r="S1211" s="244" t="s">
        <v>400</v>
      </c>
      <c r="T1211" s="245" t="s">
        <v>401</v>
      </c>
      <c r="U1211" s="222">
        <v>0</v>
      </c>
      <c r="V1211" s="222">
        <f>ROUND(E1211*U1211,2)</f>
        <v>0</v>
      </c>
      <c r="W1211" s="222"/>
      <c r="X1211" s="222" t="s">
        <v>193</v>
      </c>
      <c r="Y1211" s="213"/>
      <c r="Z1211" s="213"/>
      <c r="AA1211" s="213"/>
      <c r="AB1211" s="213"/>
      <c r="AC1211" s="213"/>
      <c r="AD1211" s="213"/>
      <c r="AE1211" s="213"/>
      <c r="AF1211" s="213"/>
      <c r="AG1211" s="213" t="s">
        <v>1929</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1">
      <c r="A1212" s="239">
        <v>1035</v>
      </c>
      <c r="B1212" s="240" t="s">
        <v>2612</v>
      </c>
      <c r="C1212" s="252" t="s">
        <v>2613</v>
      </c>
      <c r="D1212" s="241" t="s">
        <v>364</v>
      </c>
      <c r="E1212" s="242">
        <v>2</v>
      </c>
      <c r="F1212" s="243"/>
      <c r="G1212" s="244">
        <f>ROUND(E1212*F1212,2)</f>
        <v>0</v>
      </c>
      <c r="H1212" s="243"/>
      <c r="I1212" s="244">
        <f>ROUND(E1212*H1212,2)</f>
        <v>0</v>
      </c>
      <c r="J1212" s="243"/>
      <c r="K1212" s="244">
        <f>ROUND(E1212*J1212,2)</f>
        <v>0</v>
      </c>
      <c r="L1212" s="244">
        <v>21</v>
      </c>
      <c r="M1212" s="244">
        <f>G1212*(1+L1212/100)</f>
        <v>0</v>
      </c>
      <c r="N1212" s="244">
        <v>0</v>
      </c>
      <c r="O1212" s="244">
        <f>ROUND(E1212*N1212,2)</f>
        <v>0</v>
      </c>
      <c r="P1212" s="244">
        <v>0</v>
      </c>
      <c r="Q1212" s="244">
        <f>ROUND(E1212*P1212,2)</f>
        <v>0</v>
      </c>
      <c r="R1212" s="244"/>
      <c r="S1212" s="244" t="s">
        <v>400</v>
      </c>
      <c r="T1212" s="245" t="s">
        <v>401</v>
      </c>
      <c r="U1212" s="222">
        <v>0</v>
      </c>
      <c r="V1212" s="222">
        <f>ROUND(E1212*U1212,2)</f>
        <v>0</v>
      </c>
      <c r="W1212" s="222"/>
      <c r="X1212" s="222" t="s">
        <v>193</v>
      </c>
      <c r="Y1212" s="213"/>
      <c r="Z1212" s="213"/>
      <c r="AA1212" s="213"/>
      <c r="AB1212" s="213"/>
      <c r="AC1212" s="213"/>
      <c r="AD1212" s="213"/>
      <c r="AE1212" s="213"/>
      <c r="AF1212" s="213"/>
      <c r="AG1212" s="213" t="s">
        <v>1929</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1">
      <c r="A1213" s="239">
        <v>1036</v>
      </c>
      <c r="B1213" s="240" t="s">
        <v>2614</v>
      </c>
      <c r="C1213" s="252" t="s">
        <v>2615</v>
      </c>
      <c r="D1213" s="241" t="s">
        <v>364</v>
      </c>
      <c r="E1213" s="242">
        <v>4</v>
      </c>
      <c r="F1213" s="243"/>
      <c r="G1213" s="244">
        <f>ROUND(E1213*F1213,2)</f>
        <v>0</v>
      </c>
      <c r="H1213" s="243"/>
      <c r="I1213" s="244">
        <f>ROUND(E1213*H1213,2)</f>
        <v>0</v>
      </c>
      <c r="J1213" s="243"/>
      <c r="K1213" s="244">
        <f>ROUND(E1213*J1213,2)</f>
        <v>0</v>
      </c>
      <c r="L1213" s="244">
        <v>21</v>
      </c>
      <c r="M1213" s="244">
        <f>G1213*(1+L1213/100)</f>
        <v>0</v>
      </c>
      <c r="N1213" s="244">
        <v>0</v>
      </c>
      <c r="O1213" s="244">
        <f>ROUND(E1213*N1213,2)</f>
        <v>0</v>
      </c>
      <c r="P1213" s="244">
        <v>0</v>
      </c>
      <c r="Q1213" s="244">
        <f>ROUND(E1213*P1213,2)</f>
        <v>0</v>
      </c>
      <c r="R1213" s="244"/>
      <c r="S1213" s="244" t="s">
        <v>400</v>
      </c>
      <c r="T1213" s="245" t="s">
        <v>401</v>
      </c>
      <c r="U1213" s="222">
        <v>0</v>
      </c>
      <c r="V1213" s="222">
        <f>ROUND(E1213*U1213,2)</f>
        <v>0</v>
      </c>
      <c r="W1213" s="222"/>
      <c r="X1213" s="222" t="s">
        <v>193</v>
      </c>
      <c r="Y1213" s="213"/>
      <c r="Z1213" s="213"/>
      <c r="AA1213" s="213"/>
      <c r="AB1213" s="213"/>
      <c r="AC1213" s="213"/>
      <c r="AD1213" s="213"/>
      <c r="AE1213" s="213"/>
      <c r="AF1213" s="213"/>
      <c r="AG1213" s="213" t="s">
        <v>1929</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1">
      <c r="A1214" s="239">
        <v>1037</v>
      </c>
      <c r="B1214" s="240" t="s">
        <v>2616</v>
      </c>
      <c r="C1214" s="252" t="s">
        <v>2617</v>
      </c>
      <c r="D1214" s="241" t="s">
        <v>364</v>
      </c>
      <c r="E1214" s="242">
        <v>10</v>
      </c>
      <c r="F1214" s="243"/>
      <c r="G1214" s="244">
        <f>ROUND(E1214*F1214,2)</f>
        <v>0</v>
      </c>
      <c r="H1214" s="243"/>
      <c r="I1214" s="244">
        <f>ROUND(E1214*H1214,2)</f>
        <v>0</v>
      </c>
      <c r="J1214" s="243"/>
      <c r="K1214" s="244">
        <f>ROUND(E1214*J1214,2)</f>
        <v>0</v>
      </c>
      <c r="L1214" s="244">
        <v>21</v>
      </c>
      <c r="M1214" s="244">
        <f>G1214*(1+L1214/100)</f>
        <v>0</v>
      </c>
      <c r="N1214" s="244">
        <v>0</v>
      </c>
      <c r="O1214" s="244">
        <f>ROUND(E1214*N1214,2)</f>
        <v>0</v>
      </c>
      <c r="P1214" s="244">
        <v>0</v>
      </c>
      <c r="Q1214" s="244">
        <f>ROUND(E1214*P1214,2)</f>
        <v>0</v>
      </c>
      <c r="R1214" s="244"/>
      <c r="S1214" s="244" t="s">
        <v>400</v>
      </c>
      <c r="T1214" s="245" t="s">
        <v>401</v>
      </c>
      <c r="U1214" s="222">
        <v>0</v>
      </c>
      <c r="V1214" s="222">
        <f>ROUND(E1214*U1214,2)</f>
        <v>0</v>
      </c>
      <c r="W1214" s="222"/>
      <c r="X1214" s="222" t="s">
        <v>193</v>
      </c>
      <c r="Y1214" s="213"/>
      <c r="Z1214" s="213"/>
      <c r="AA1214" s="213"/>
      <c r="AB1214" s="213"/>
      <c r="AC1214" s="213"/>
      <c r="AD1214" s="213"/>
      <c r="AE1214" s="213"/>
      <c r="AF1214" s="213"/>
      <c r="AG1214" s="213" t="s">
        <v>1929</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1">
      <c r="A1215" s="239">
        <v>1038</v>
      </c>
      <c r="B1215" s="240" t="s">
        <v>2618</v>
      </c>
      <c r="C1215" s="252" t="s">
        <v>2619</v>
      </c>
      <c r="D1215" s="241" t="s">
        <v>364</v>
      </c>
      <c r="E1215" s="242">
        <v>11</v>
      </c>
      <c r="F1215" s="243"/>
      <c r="G1215" s="244">
        <f>ROUND(E1215*F1215,2)</f>
        <v>0</v>
      </c>
      <c r="H1215" s="243"/>
      <c r="I1215" s="244">
        <f>ROUND(E1215*H1215,2)</f>
        <v>0</v>
      </c>
      <c r="J1215" s="243"/>
      <c r="K1215" s="244">
        <f>ROUND(E1215*J1215,2)</f>
        <v>0</v>
      </c>
      <c r="L1215" s="244">
        <v>21</v>
      </c>
      <c r="M1215" s="244">
        <f>G1215*(1+L1215/100)</f>
        <v>0</v>
      </c>
      <c r="N1215" s="244">
        <v>0</v>
      </c>
      <c r="O1215" s="244">
        <f>ROUND(E1215*N1215,2)</f>
        <v>0</v>
      </c>
      <c r="P1215" s="244">
        <v>0</v>
      </c>
      <c r="Q1215" s="244">
        <f>ROUND(E1215*P1215,2)</f>
        <v>0</v>
      </c>
      <c r="R1215" s="244"/>
      <c r="S1215" s="244" t="s">
        <v>400</v>
      </c>
      <c r="T1215" s="245" t="s">
        <v>401</v>
      </c>
      <c r="U1215" s="222">
        <v>0</v>
      </c>
      <c r="V1215" s="222">
        <f>ROUND(E1215*U1215,2)</f>
        <v>0</v>
      </c>
      <c r="W1215" s="222"/>
      <c r="X1215" s="222" t="s">
        <v>193</v>
      </c>
      <c r="Y1215" s="213"/>
      <c r="Z1215" s="213"/>
      <c r="AA1215" s="213"/>
      <c r="AB1215" s="213"/>
      <c r="AC1215" s="213"/>
      <c r="AD1215" s="213"/>
      <c r="AE1215" s="213"/>
      <c r="AF1215" s="213"/>
      <c r="AG1215" s="213" t="s">
        <v>1929</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1">
      <c r="A1216" s="239">
        <v>1039</v>
      </c>
      <c r="B1216" s="240" t="s">
        <v>2620</v>
      </c>
      <c r="C1216" s="252" t="s">
        <v>2621</v>
      </c>
      <c r="D1216" s="241" t="s">
        <v>364</v>
      </c>
      <c r="E1216" s="242">
        <v>27</v>
      </c>
      <c r="F1216" s="243"/>
      <c r="G1216" s="244">
        <f>ROUND(E1216*F1216,2)</f>
        <v>0</v>
      </c>
      <c r="H1216" s="243"/>
      <c r="I1216" s="244">
        <f>ROUND(E1216*H1216,2)</f>
        <v>0</v>
      </c>
      <c r="J1216" s="243"/>
      <c r="K1216" s="244">
        <f>ROUND(E1216*J1216,2)</f>
        <v>0</v>
      </c>
      <c r="L1216" s="244">
        <v>21</v>
      </c>
      <c r="M1216" s="244">
        <f>G1216*(1+L1216/100)</f>
        <v>0</v>
      </c>
      <c r="N1216" s="244">
        <v>0</v>
      </c>
      <c r="O1216" s="244">
        <f>ROUND(E1216*N1216,2)</f>
        <v>0</v>
      </c>
      <c r="P1216" s="244">
        <v>0</v>
      </c>
      <c r="Q1216" s="244">
        <f>ROUND(E1216*P1216,2)</f>
        <v>0</v>
      </c>
      <c r="R1216" s="244"/>
      <c r="S1216" s="244" t="s">
        <v>400</v>
      </c>
      <c r="T1216" s="245" t="s">
        <v>401</v>
      </c>
      <c r="U1216" s="222">
        <v>0</v>
      </c>
      <c r="V1216" s="222">
        <f>ROUND(E1216*U1216,2)</f>
        <v>0</v>
      </c>
      <c r="W1216" s="222"/>
      <c r="X1216" s="222" t="s">
        <v>193</v>
      </c>
      <c r="Y1216" s="213"/>
      <c r="Z1216" s="213"/>
      <c r="AA1216" s="213"/>
      <c r="AB1216" s="213"/>
      <c r="AC1216" s="213"/>
      <c r="AD1216" s="213"/>
      <c r="AE1216" s="213"/>
      <c r="AF1216" s="213"/>
      <c r="AG1216" s="213" t="s">
        <v>1929</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1">
      <c r="A1217" s="239">
        <v>1040</v>
      </c>
      <c r="B1217" s="240" t="s">
        <v>2622</v>
      </c>
      <c r="C1217" s="252" t="s">
        <v>2623</v>
      </c>
      <c r="D1217" s="241" t="s">
        <v>364</v>
      </c>
      <c r="E1217" s="242">
        <v>28</v>
      </c>
      <c r="F1217" s="243"/>
      <c r="G1217" s="244">
        <f>ROUND(E1217*F1217,2)</f>
        <v>0</v>
      </c>
      <c r="H1217" s="243"/>
      <c r="I1217" s="244">
        <f>ROUND(E1217*H1217,2)</f>
        <v>0</v>
      </c>
      <c r="J1217" s="243"/>
      <c r="K1217" s="244">
        <f>ROUND(E1217*J1217,2)</f>
        <v>0</v>
      </c>
      <c r="L1217" s="244">
        <v>21</v>
      </c>
      <c r="M1217" s="244">
        <f>G1217*(1+L1217/100)</f>
        <v>0</v>
      </c>
      <c r="N1217" s="244">
        <v>0</v>
      </c>
      <c r="O1217" s="244">
        <f>ROUND(E1217*N1217,2)</f>
        <v>0</v>
      </c>
      <c r="P1217" s="244">
        <v>0</v>
      </c>
      <c r="Q1217" s="244">
        <f>ROUND(E1217*P1217,2)</f>
        <v>0</v>
      </c>
      <c r="R1217" s="244"/>
      <c r="S1217" s="244" t="s">
        <v>400</v>
      </c>
      <c r="T1217" s="245" t="s">
        <v>401</v>
      </c>
      <c r="U1217" s="222">
        <v>0</v>
      </c>
      <c r="V1217" s="222">
        <f>ROUND(E1217*U1217,2)</f>
        <v>0</v>
      </c>
      <c r="W1217" s="222"/>
      <c r="X1217" s="222" t="s">
        <v>193</v>
      </c>
      <c r="Y1217" s="213"/>
      <c r="Z1217" s="213"/>
      <c r="AA1217" s="213"/>
      <c r="AB1217" s="213"/>
      <c r="AC1217" s="213"/>
      <c r="AD1217" s="213"/>
      <c r="AE1217" s="213"/>
      <c r="AF1217" s="213"/>
      <c r="AG1217" s="213" t="s">
        <v>1929</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1">
      <c r="A1218" s="239">
        <v>1041</v>
      </c>
      <c r="B1218" s="240" t="s">
        <v>2624</v>
      </c>
      <c r="C1218" s="252" t="s">
        <v>2625</v>
      </c>
      <c r="D1218" s="241" t="s">
        <v>364</v>
      </c>
      <c r="E1218" s="242">
        <v>51</v>
      </c>
      <c r="F1218" s="243"/>
      <c r="G1218" s="244">
        <f>ROUND(E1218*F1218,2)</f>
        <v>0</v>
      </c>
      <c r="H1218" s="243"/>
      <c r="I1218" s="244">
        <f>ROUND(E1218*H1218,2)</f>
        <v>0</v>
      </c>
      <c r="J1218" s="243"/>
      <c r="K1218" s="244">
        <f>ROUND(E1218*J1218,2)</f>
        <v>0</v>
      </c>
      <c r="L1218" s="244">
        <v>21</v>
      </c>
      <c r="M1218" s="244">
        <f>G1218*(1+L1218/100)</f>
        <v>0</v>
      </c>
      <c r="N1218" s="244">
        <v>0</v>
      </c>
      <c r="O1218" s="244">
        <f>ROUND(E1218*N1218,2)</f>
        <v>0</v>
      </c>
      <c r="P1218" s="244">
        <v>0</v>
      </c>
      <c r="Q1218" s="244">
        <f>ROUND(E1218*P1218,2)</f>
        <v>0</v>
      </c>
      <c r="R1218" s="244"/>
      <c r="S1218" s="244" t="s">
        <v>400</v>
      </c>
      <c r="T1218" s="245" t="s">
        <v>401</v>
      </c>
      <c r="U1218" s="222">
        <v>0</v>
      </c>
      <c r="V1218" s="222">
        <f>ROUND(E1218*U1218,2)</f>
        <v>0</v>
      </c>
      <c r="W1218" s="222"/>
      <c r="X1218" s="222" t="s">
        <v>193</v>
      </c>
      <c r="Y1218" s="213"/>
      <c r="Z1218" s="213"/>
      <c r="AA1218" s="213"/>
      <c r="AB1218" s="213"/>
      <c r="AC1218" s="213"/>
      <c r="AD1218" s="213"/>
      <c r="AE1218" s="213"/>
      <c r="AF1218" s="213"/>
      <c r="AG1218" s="213" t="s">
        <v>1929</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1">
      <c r="A1219" s="239">
        <v>1042</v>
      </c>
      <c r="B1219" s="240" t="s">
        <v>2626</v>
      </c>
      <c r="C1219" s="252" t="s">
        <v>2627</v>
      </c>
      <c r="D1219" s="241" t="s">
        <v>243</v>
      </c>
      <c r="E1219" s="242">
        <v>780</v>
      </c>
      <c r="F1219" s="243"/>
      <c r="G1219" s="244">
        <f>ROUND(E1219*F1219,2)</f>
        <v>0</v>
      </c>
      <c r="H1219" s="243"/>
      <c r="I1219" s="244">
        <f>ROUND(E1219*H1219,2)</f>
        <v>0</v>
      </c>
      <c r="J1219" s="243"/>
      <c r="K1219" s="244">
        <f>ROUND(E1219*J1219,2)</f>
        <v>0</v>
      </c>
      <c r="L1219" s="244">
        <v>21</v>
      </c>
      <c r="M1219" s="244">
        <f>G1219*(1+L1219/100)</f>
        <v>0</v>
      </c>
      <c r="N1219" s="244">
        <v>0</v>
      </c>
      <c r="O1219" s="244">
        <f>ROUND(E1219*N1219,2)</f>
        <v>0</v>
      </c>
      <c r="P1219" s="244">
        <v>0</v>
      </c>
      <c r="Q1219" s="244">
        <f>ROUND(E1219*P1219,2)</f>
        <v>0</v>
      </c>
      <c r="R1219" s="244"/>
      <c r="S1219" s="244" t="s">
        <v>400</v>
      </c>
      <c r="T1219" s="245" t="s">
        <v>401</v>
      </c>
      <c r="U1219" s="222">
        <v>0</v>
      </c>
      <c r="V1219" s="222">
        <f>ROUND(E1219*U1219,2)</f>
        <v>0</v>
      </c>
      <c r="W1219" s="222"/>
      <c r="X1219" s="222" t="s">
        <v>193</v>
      </c>
      <c r="Y1219" s="213"/>
      <c r="Z1219" s="213"/>
      <c r="AA1219" s="213"/>
      <c r="AB1219" s="213"/>
      <c r="AC1219" s="213"/>
      <c r="AD1219" s="213"/>
      <c r="AE1219" s="213"/>
      <c r="AF1219" s="213"/>
      <c r="AG1219" s="213" t="s">
        <v>1929</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1">
      <c r="A1220" s="239">
        <v>1043</v>
      </c>
      <c r="B1220" s="240" t="s">
        <v>2628</v>
      </c>
      <c r="C1220" s="252" t="s">
        <v>2629</v>
      </c>
      <c r="D1220" s="241" t="s">
        <v>364</v>
      </c>
      <c r="E1220" s="242">
        <v>2</v>
      </c>
      <c r="F1220" s="243"/>
      <c r="G1220" s="244">
        <f>ROUND(E1220*F1220,2)</f>
        <v>0</v>
      </c>
      <c r="H1220" s="243"/>
      <c r="I1220" s="244">
        <f>ROUND(E1220*H1220,2)</f>
        <v>0</v>
      </c>
      <c r="J1220" s="243"/>
      <c r="K1220" s="244">
        <f>ROUND(E1220*J1220,2)</f>
        <v>0</v>
      </c>
      <c r="L1220" s="244">
        <v>21</v>
      </c>
      <c r="M1220" s="244">
        <f>G1220*(1+L1220/100)</f>
        <v>0</v>
      </c>
      <c r="N1220" s="244">
        <v>0</v>
      </c>
      <c r="O1220" s="244">
        <f>ROUND(E1220*N1220,2)</f>
        <v>0</v>
      </c>
      <c r="P1220" s="244">
        <v>0</v>
      </c>
      <c r="Q1220" s="244">
        <f>ROUND(E1220*P1220,2)</f>
        <v>0</v>
      </c>
      <c r="R1220" s="244"/>
      <c r="S1220" s="244" t="s">
        <v>400</v>
      </c>
      <c r="T1220" s="245" t="s">
        <v>401</v>
      </c>
      <c r="U1220" s="222">
        <v>0</v>
      </c>
      <c r="V1220" s="222">
        <f>ROUND(E1220*U1220,2)</f>
        <v>0</v>
      </c>
      <c r="W1220" s="222"/>
      <c r="X1220" s="222" t="s">
        <v>193</v>
      </c>
      <c r="Y1220" s="213"/>
      <c r="Z1220" s="213"/>
      <c r="AA1220" s="213"/>
      <c r="AB1220" s="213"/>
      <c r="AC1220" s="213"/>
      <c r="AD1220" s="213"/>
      <c r="AE1220" s="213"/>
      <c r="AF1220" s="213"/>
      <c r="AG1220" s="213" t="s">
        <v>1929</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1">
      <c r="A1221" s="239">
        <v>1044</v>
      </c>
      <c r="B1221" s="240" t="s">
        <v>2630</v>
      </c>
      <c r="C1221" s="252" t="s">
        <v>2631</v>
      </c>
      <c r="D1221" s="241" t="s">
        <v>300</v>
      </c>
      <c r="E1221" s="242">
        <v>1</v>
      </c>
      <c r="F1221" s="243"/>
      <c r="G1221" s="244">
        <f>ROUND(E1221*F1221,2)</f>
        <v>0</v>
      </c>
      <c r="H1221" s="243"/>
      <c r="I1221" s="244">
        <f>ROUND(E1221*H1221,2)</f>
        <v>0</v>
      </c>
      <c r="J1221" s="243"/>
      <c r="K1221" s="244">
        <f>ROUND(E1221*J1221,2)</f>
        <v>0</v>
      </c>
      <c r="L1221" s="244">
        <v>21</v>
      </c>
      <c r="M1221" s="244">
        <f>G1221*(1+L1221/100)</f>
        <v>0</v>
      </c>
      <c r="N1221" s="244">
        <v>0</v>
      </c>
      <c r="O1221" s="244">
        <f>ROUND(E1221*N1221,2)</f>
        <v>0</v>
      </c>
      <c r="P1221" s="244">
        <v>0</v>
      </c>
      <c r="Q1221" s="244">
        <f>ROUND(E1221*P1221,2)</f>
        <v>0</v>
      </c>
      <c r="R1221" s="244"/>
      <c r="S1221" s="244" t="s">
        <v>400</v>
      </c>
      <c r="T1221" s="245" t="s">
        <v>401</v>
      </c>
      <c r="U1221" s="222">
        <v>0</v>
      </c>
      <c r="V1221" s="222">
        <f>ROUND(E1221*U1221,2)</f>
        <v>0</v>
      </c>
      <c r="W1221" s="222"/>
      <c r="X1221" s="222" t="s">
        <v>193</v>
      </c>
      <c r="Y1221" s="213"/>
      <c r="Z1221" s="213"/>
      <c r="AA1221" s="213"/>
      <c r="AB1221" s="213"/>
      <c r="AC1221" s="213"/>
      <c r="AD1221" s="213"/>
      <c r="AE1221" s="213"/>
      <c r="AF1221" s="213"/>
      <c r="AG1221" s="213" t="s">
        <v>1929</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1">
      <c r="A1222" s="239">
        <v>1045</v>
      </c>
      <c r="B1222" s="240" t="s">
        <v>2632</v>
      </c>
      <c r="C1222" s="252" t="s">
        <v>2633</v>
      </c>
      <c r="D1222" s="241" t="s">
        <v>300</v>
      </c>
      <c r="E1222" s="242">
        <v>2</v>
      </c>
      <c r="F1222" s="243"/>
      <c r="G1222" s="244">
        <f>ROUND(E1222*F1222,2)</f>
        <v>0</v>
      </c>
      <c r="H1222" s="243"/>
      <c r="I1222" s="244">
        <f>ROUND(E1222*H1222,2)</f>
        <v>0</v>
      </c>
      <c r="J1222" s="243"/>
      <c r="K1222" s="244">
        <f>ROUND(E1222*J1222,2)</f>
        <v>0</v>
      </c>
      <c r="L1222" s="244">
        <v>21</v>
      </c>
      <c r="M1222" s="244">
        <f>G1222*(1+L1222/100)</f>
        <v>0</v>
      </c>
      <c r="N1222" s="244">
        <v>0</v>
      </c>
      <c r="O1222" s="244">
        <f>ROUND(E1222*N1222,2)</f>
        <v>0</v>
      </c>
      <c r="P1222" s="244">
        <v>0</v>
      </c>
      <c r="Q1222" s="244">
        <f>ROUND(E1222*P1222,2)</f>
        <v>0</v>
      </c>
      <c r="R1222" s="244"/>
      <c r="S1222" s="244" t="s">
        <v>400</v>
      </c>
      <c r="T1222" s="245" t="s">
        <v>401</v>
      </c>
      <c r="U1222" s="222">
        <v>0</v>
      </c>
      <c r="V1222" s="222">
        <f>ROUND(E1222*U1222,2)</f>
        <v>0</v>
      </c>
      <c r="W1222" s="222"/>
      <c r="X1222" s="222" t="s">
        <v>193</v>
      </c>
      <c r="Y1222" s="213"/>
      <c r="Z1222" s="213"/>
      <c r="AA1222" s="213"/>
      <c r="AB1222" s="213"/>
      <c r="AC1222" s="213"/>
      <c r="AD1222" s="213"/>
      <c r="AE1222" s="213"/>
      <c r="AF1222" s="213"/>
      <c r="AG1222" s="213" t="s">
        <v>1929</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1">
      <c r="A1223" s="239">
        <v>1046</v>
      </c>
      <c r="B1223" s="240" t="s">
        <v>2634</v>
      </c>
      <c r="C1223" s="252" t="s">
        <v>2635</v>
      </c>
      <c r="D1223" s="241" t="s">
        <v>300</v>
      </c>
      <c r="E1223" s="242">
        <v>2</v>
      </c>
      <c r="F1223" s="243"/>
      <c r="G1223" s="244">
        <f>ROUND(E1223*F1223,2)</f>
        <v>0</v>
      </c>
      <c r="H1223" s="243"/>
      <c r="I1223" s="244">
        <f>ROUND(E1223*H1223,2)</f>
        <v>0</v>
      </c>
      <c r="J1223" s="243"/>
      <c r="K1223" s="244">
        <f>ROUND(E1223*J1223,2)</f>
        <v>0</v>
      </c>
      <c r="L1223" s="244">
        <v>21</v>
      </c>
      <c r="M1223" s="244">
        <f>G1223*(1+L1223/100)</f>
        <v>0</v>
      </c>
      <c r="N1223" s="244">
        <v>0</v>
      </c>
      <c r="O1223" s="244">
        <f>ROUND(E1223*N1223,2)</f>
        <v>0</v>
      </c>
      <c r="P1223" s="244">
        <v>0</v>
      </c>
      <c r="Q1223" s="244">
        <f>ROUND(E1223*P1223,2)</f>
        <v>0</v>
      </c>
      <c r="R1223" s="244"/>
      <c r="S1223" s="244" t="s">
        <v>400</v>
      </c>
      <c r="T1223" s="245" t="s">
        <v>401</v>
      </c>
      <c r="U1223" s="222">
        <v>0</v>
      </c>
      <c r="V1223" s="222">
        <f>ROUND(E1223*U1223,2)</f>
        <v>0</v>
      </c>
      <c r="W1223" s="222"/>
      <c r="X1223" s="222" t="s">
        <v>193</v>
      </c>
      <c r="Y1223" s="213"/>
      <c r="Z1223" s="213"/>
      <c r="AA1223" s="213"/>
      <c r="AB1223" s="213"/>
      <c r="AC1223" s="213"/>
      <c r="AD1223" s="213"/>
      <c r="AE1223" s="213"/>
      <c r="AF1223" s="213"/>
      <c r="AG1223" s="213" t="s">
        <v>1929</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1">
      <c r="A1224" s="239">
        <v>1047</v>
      </c>
      <c r="B1224" s="240" t="s">
        <v>2636</v>
      </c>
      <c r="C1224" s="252" t="s">
        <v>2637</v>
      </c>
      <c r="D1224" s="241" t="s">
        <v>625</v>
      </c>
      <c r="E1224" s="242">
        <v>1</v>
      </c>
      <c r="F1224" s="243"/>
      <c r="G1224" s="244">
        <f>ROUND(E1224*F1224,2)</f>
        <v>0</v>
      </c>
      <c r="H1224" s="243"/>
      <c r="I1224" s="244">
        <f>ROUND(E1224*H1224,2)</f>
        <v>0</v>
      </c>
      <c r="J1224" s="243"/>
      <c r="K1224" s="244">
        <f>ROUND(E1224*J1224,2)</f>
        <v>0</v>
      </c>
      <c r="L1224" s="244">
        <v>21</v>
      </c>
      <c r="M1224" s="244">
        <f>G1224*(1+L1224/100)</f>
        <v>0</v>
      </c>
      <c r="N1224" s="244">
        <v>0</v>
      </c>
      <c r="O1224" s="244">
        <f>ROUND(E1224*N1224,2)</f>
        <v>0</v>
      </c>
      <c r="P1224" s="244">
        <v>0</v>
      </c>
      <c r="Q1224" s="244">
        <f>ROUND(E1224*P1224,2)</f>
        <v>0</v>
      </c>
      <c r="R1224" s="244"/>
      <c r="S1224" s="244" t="s">
        <v>400</v>
      </c>
      <c r="T1224" s="245" t="s">
        <v>401</v>
      </c>
      <c r="U1224" s="222">
        <v>0</v>
      </c>
      <c r="V1224" s="222">
        <f>ROUND(E1224*U1224,2)</f>
        <v>0</v>
      </c>
      <c r="W1224" s="222"/>
      <c r="X1224" s="222" t="s">
        <v>193</v>
      </c>
      <c r="Y1224" s="213"/>
      <c r="Z1224" s="213"/>
      <c r="AA1224" s="213"/>
      <c r="AB1224" s="213"/>
      <c r="AC1224" s="213"/>
      <c r="AD1224" s="213"/>
      <c r="AE1224" s="213"/>
      <c r="AF1224" s="213"/>
      <c r="AG1224" s="213" t="s">
        <v>1929</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1">
      <c r="A1225" s="239">
        <v>1048</v>
      </c>
      <c r="B1225" s="240" t="s">
        <v>2638</v>
      </c>
      <c r="C1225" s="252" t="s">
        <v>2639</v>
      </c>
      <c r="D1225" s="241" t="s">
        <v>625</v>
      </c>
      <c r="E1225" s="242">
        <v>1</v>
      </c>
      <c r="F1225" s="243"/>
      <c r="G1225" s="244">
        <f>ROUND(E1225*F1225,2)</f>
        <v>0</v>
      </c>
      <c r="H1225" s="243"/>
      <c r="I1225" s="244">
        <f>ROUND(E1225*H1225,2)</f>
        <v>0</v>
      </c>
      <c r="J1225" s="243"/>
      <c r="K1225" s="244">
        <f>ROUND(E1225*J1225,2)</f>
        <v>0</v>
      </c>
      <c r="L1225" s="244">
        <v>21</v>
      </c>
      <c r="M1225" s="244">
        <f>G1225*(1+L1225/100)</f>
        <v>0</v>
      </c>
      <c r="N1225" s="244">
        <v>0</v>
      </c>
      <c r="O1225" s="244">
        <f>ROUND(E1225*N1225,2)</f>
        <v>0</v>
      </c>
      <c r="P1225" s="244">
        <v>0</v>
      </c>
      <c r="Q1225" s="244">
        <f>ROUND(E1225*P1225,2)</f>
        <v>0</v>
      </c>
      <c r="R1225" s="244"/>
      <c r="S1225" s="244" t="s">
        <v>400</v>
      </c>
      <c r="T1225" s="245" t="s">
        <v>401</v>
      </c>
      <c r="U1225" s="222">
        <v>0</v>
      </c>
      <c r="V1225" s="222">
        <f>ROUND(E1225*U1225,2)</f>
        <v>0</v>
      </c>
      <c r="W1225" s="222"/>
      <c r="X1225" s="222" t="s">
        <v>193</v>
      </c>
      <c r="Y1225" s="213"/>
      <c r="Z1225" s="213"/>
      <c r="AA1225" s="213"/>
      <c r="AB1225" s="213"/>
      <c r="AC1225" s="213"/>
      <c r="AD1225" s="213"/>
      <c r="AE1225" s="213"/>
      <c r="AF1225" s="213"/>
      <c r="AG1225" s="213" t="s">
        <v>1929</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39">
        <v>1049</v>
      </c>
      <c r="B1226" s="240" t="s">
        <v>2640</v>
      </c>
      <c r="C1226" s="252" t="s">
        <v>2641</v>
      </c>
      <c r="D1226" s="241" t="s">
        <v>243</v>
      </c>
      <c r="E1226" s="242">
        <v>30</v>
      </c>
      <c r="F1226" s="243"/>
      <c r="G1226" s="244">
        <f>ROUND(E1226*F1226,2)</f>
        <v>0</v>
      </c>
      <c r="H1226" s="243"/>
      <c r="I1226" s="244">
        <f>ROUND(E1226*H1226,2)</f>
        <v>0</v>
      </c>
      <c r="J1226" s="243"/>
      <c r="K1226" s="244">
        <f>ROUND(E1226*J1226,2)</f>
        <v>0</v>
      </c>
      <c r="L1226" s="244">
        <v>21</v>
      </c>
      <c r="M1226" s="244">
        <f>G1226*(1+L1226/100)</f>
        <v>0</v>
      </c>
      <c r="N1226" s="244">
        <v>0</v>
      </c>
      <c r="O1226" s="244">
        <f>ROUND(E1226*N1226,2)</f>
        <v>0</v>
      </c>
      <c r="P1226" s="244">
        <v>0</v>
      </c>
      <c r="Q1226" s="244">
        <f>ROUND(E1226*P1226,2)</f>
        <v>0</v>
      </c>
      <c r="R1226" s="244"/>
      <c r="S1226" s="244" t="s">
        <v>400</v>
      </c>
      <c r="T1226" s="245" t="s">
        <v>401</v>
      </c>
      <c r="U1226" s="222">
        <v>0</v>
      </c>
      <c r="V1226" s="222">
        <f>ROUND(E1226*U1226,2)</f>
        <v>0</v>
      </c>
      <c r="W1226" s="222"/>
      <c r="X1226" s="222" t="s">
        <v>193</v>
      </c>
      <c r="Y1226" s="213"/>
      <c r="Z1226" s="213"/>
      <c r="AA1226" s="213"/>
      <c r="AB1226" s="213"/>
      <c r="AC1226" s="213"/>
      <c r="AD1226" s="213"/>
      <c r="AE1226" s="213"/>
      <c r="AF1226" s="213"/>
      <c r="AG1226" s="213" t="s">
        <v>1929</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1">
      <c r="A1227" s="239">
        <v>1050</v>
      </c>
      <c r="B1227" s="240" t="s">
        <v>2642</v>
      </c>
      <c r="C1227" s="252" t="s">
        <v>2643</v>
      </c>
      <c r="D1227" s="241" t="s">
        <v>243</v>
      </c>
      <c r="E1227" s="242">
        <v>120</v>
      </c>
      <c r="F1227" s="243"/>
      <c r="G1227" s="244">
        <f>ROUND(E1227*F1227,2)</f>
        <v>0</v>
      </c>
      <c r="H1227" s="243"/>
      <c r="I1227" s="244">
        <f>ROUND(E1227*H1227,2)</f>
        <v>0</v>
      </c>
      <c r="J1227" s="243"/>
      <c r="K1227" s="244">
        <f>ROUND(E1227*J1227,2)</f>
        <v>0</v>
      </c>
      <c r="L1227" s="244">
        <v>21</v>
      </c>
      <c r="M1227" s="244">
        <f>G1227*(1+L1227/100)</f>
        <v>0</v>
      </c>
      <c r="N1227" s="244">
        <v>0</v>
      </c>
      <c r="O1227" s="244">
        <f>ROUND(E1227*N1227,2)</f>
        <v>0</v>
      </c>
      <c r="P1227" s="244">
        <v>0</v>
      </c>
      <c r="Q1227" s="244">
        <f>ROUND(E1227*P1227,2)</f>
        <v>0</v>
      </c>
      <c r="R1227" s="244"/>
      <c r="S1227" s="244" t="s">
        <v>400</v>
      </c>
      <c r="T1227" s="245" t="s">
        <v>401</v>
      </c>
      <c r="U1227" s="222">
        <v>0</v>
      </c>
      <c r="V1227" s="222">
        <f>ROUND(E1227*U1227,2)</f>
        <v>0</v>
      </c>
      <c r="W1227" s="222"/>
      <c r="X1227" s="222" t="s">
        <v>193</v>
      </c>
      <c r="Y1227" s="213"/>
      <c r="Z1227" s="213"/>
      <c r="AA1227" s="213"/>
      <c r="AB1227" s="213"/>
      <c r="AC1227" s="213"/>
      <c r="AD1227" s="213"/>
      <c r="AE1227" s="213"/>
      <c r="AF1227" s="213"/>
      <c r="AG1227" s="213" t="s">
        <v>1929</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1">
      <c r="A1228" s="239">
        <v>1051</v>
      </c>
      <c r="B1228" s="240" t="s">
        <v>2644</v>
      </c>
      <c r="C1228" s="252" t="s">
        <v>2645</v>
      </c>
      <c r="D1228" s="241" t="s">
        <v>243</v>
      </c>
      <c r="E1228" s="242">
        <v>160</v>
      </c>
      <c r="F1228" s="243"/>
      <c r="G1228" s="244">
        <f>ROUND(E1228*F1228,2)</f>
        <v>0</v>
      </c>
      <c r="H1228" s="243"/>
      <c r="I1228" s="244">
        <f>ROUND(E1228*H1228,2)</f>
        <v>0</v>
      </c>
      <c r="J1228" s="243"/>
      <c r="K1228" s="244">
        <f>ROUND(E1228*J1228,2)</f>
        <v>0</v>
      </c>
      <c r="L1228" s="244">
        <v>21</v>
      </c>
      <c r="M1228" s="244">
        <f>G1228*(1+L1228/100)</f>
        <v>0</v>
      </c>
      <c r="N1228" s="244">
        <v>0</v>
      </c>
      <c r="O1228" s="244">
        <f>ROUND(E1228*N1228,2)</f>
        <v>0</v>
      </c>
      <c r="P1228" s="244">
        <v>0</v>
      </c>
      <c r="Q1228" s="244">
        <f>ROUND(E1228*P1228,2)</f>
        <v>0</v>
      </c>
      <c r="R1228" s="244"/>
      <c r="S1228" s="244" t="s">
        <v>400</v>
      </c>
      <c r="T1228" s="245" t="s">
        <v>401</v>
      </c>
      <c r="U1228" s="222">
        <v>0</v>
      </c>
      <c r="V1228" s="222">
        <f>ROUND(E1228*U1228,2)</f>
        <v>0</v>
      </c>
      <c r="W1228" s="222"/>
      <c r="X1228" s="222" t="s">
        <v>193</v>
      </c>
      <c r="Y1228" s="213"/>
      <c r="Z1228" s="213"/>
      <c r="AA1228" s="213"/>
      <c r="AB1228" s="213"/>
      <c r="AC1228" s="213"/>
      <c r="AD1228" s="213"/>
      <c r="AE1228" s="213"/>
      <c r="AF1228" s="213"/>
      <c r="AG1228" s="213" t="s">
        <v>1929</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1">
      <c r="A1229" s="239">
        <v>1052</v>
      </c>
      <c r="B1229" s="240" t="s">
        <v>2646</v>
      </c>
      <c r="C1229" s="252" t="s">
        <v>2647</v>
      </c>
      <c r="D1229" s="241" t="s">
        <v>243</v>
      </c>
      <c r="E1229" s="242">
        <v>140</v>
      </c>
      <c r="F1229" s="243"/>
      <c r="G1229" s="244">
        <f>ROUND(E1229*F1229,2)</f>
        <v>0</v>
      </c>
      <c r="H1229" s="243"/>
      <c r="I1229" s="244">
        <f>ROUND(E1229*H1229,2)</f>
        <v>0</v>
      </c>
      <c r="J1229" s="243"/>
      <c r="K1229" s="244">
        <f>ROUND(E1229*J1229,2)</f>
        <v>0</v>
      </c>
      <c r="L1229" s="244">
        <v>21</v>
      </c>
      <c r="M1229" s="244">
        <f>G1229*(1+L1229/100)</f>
        <v>0</v>
      </c>
      <c r="N1229" s="244">
        <v>0</v>
      </c>
      <c r="O1229" s="244">
        <f>ROUND(E1229*N1229,2)</f>
        <v>0</v>
      </c>
      <c r="P1229" s="244">
        <v>0</v>
      </c>
      <c r="Q1229" s="244">
        <f>ROUND(E1229*P1229,2)</f>
        <v>0</v>
      </c>
      <c r="R1229" s="244"/>
      <c r="S1229" s="244" t="s">
        <v>400</v>
      </c>
      <c r="T1229" s="245" t="s">
        <v>401</v>
      </c>
      <c r="U1229" s="222">
        <v>0</v>
      </c>
      <c r="V1229" s="222">
        <f>ROUND(E1229*U1229,2)</f>
        <v>0</v>
      </c>
      <c r="W1229" s="222"/>
      <c r="X1229" s="222" t="s">
        <v>193</v>
      </c>
      <c r="Y1229" s="213"/>
      <c r="Z1229" s="213"/>
      <c r="AA1229" s="213"/>
      <c r="AB1229" s="213"/>
      <c r="AC1229" s="213"/>
      <c r="AD1229" s="213"/>
      <c r="AE1229" s="213"/>
      <c r="AF1229" s="213"/>
      <c r="AG1229" s="213" t="s">
        <v>1929</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1">
      <c r="A1230" s="239">
        <v>1053</v>
      </c>
      <c r="B1230" s="240" t="s">
        <v>2648</v>
      </c>
      <c r="C1230" s="252" t="s">
        <v>2649</v>
      </c>
      <c r="D1230" s="241" t="s">
        <v>625</v>
      </c>
      <c r="E1230" s="242">
        <v>1</v>
      </c>
      <c r="F1230" s="243"/>
      <c r="G1230" s="244">
        <f>ROUND(E1230*F1230,2)</f>
        <v>0</v>
      </c>
      <c r="H1230" s="243"/>
      <c r="I1230" s="244">
        <f>ROUND(E1230*H1230,2)</f>
        <v>0</v>
      </c>
      <c r="J1230" s="243"/>
      <c r="K1230" s="244">
        <f>ROUND(E1230*J1230,2)</f>
        <v>0</v>
      </c>
      <c r="L1230" s="244">
        <v>21</v>
      </c>
      <c r="M1230" s="244">
        <f>G1230*(1+L1230/100)</f>
        <v>0</v>
      </c>
      <c r="N1230" s="244">
        <v>0</v>
      </c>
      <c r="O1230" s="244">
        <f>ROUND(E1230*N1230,2)</f>
        <v>0</v>
      </c>
      <c r="P1230" s="244">
        <v>0</v>
      </c>
      <c r="Q1230" s="244">
        <f>ROUND(E1230*P1230,2)</f>
        <v>0</v>
      </c>
      <c r="R1230" s="244"/>
      <c r="S1230" s="244" t="s">
        <v>400</v>
      </c>
      <c r="T1230" s="245" t="s">
        <v>401</v>
      </c>
      <c r="U1230" s="222">
        <v>0</v>
      </c>
      <c r="V1230" s="222">
        <f>ROUND(E1230*U1230,2)</f>
        <v>0</v>
      </c>
      <c r="W1230" s="222"/>
      <c r="X1230" s="222" t="s">
        <v>193</v>
      </c>
      <c r="Y1230" s="213"/>
      <c r="Z1230" s="213"/>
      <c r="AA1230" s="213"/>
      <c r="AB1230" s="213"/>
      <c r="AC1230" s="213"/>
      <c r="AD1230" s="213"/>
      <c r="AE1230" s="213"/>
      <c r="AF1230" s="213"/>
      <c r="AG1230" s="213" t="s">
        <v>1929</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c r="A1231" s="224" t="s">
        <v>185</v>
      </c>
      <c r="B1231" s="225" t="s">
        <v>155</v>
      </c>
      <c r="C1231" s="249" t="s">
        <v>156</v>
      </c>
      <c r="D1231" s="226"/>
      <c r="E1231" s="227"/>
      <c r="F1231" s="228"/>
      <c r="G1231" s="228">
        <f>SUMIF(AG1232:AG1288,"&lt;&gt;NOR",G1232:G1288)</f>
        <v>0</v>
      </c>
      <c r="H1231" s="228"/>
      <c r="I1231" s="228">
        <f>SUM(I1232:I1288)</f>
        <v>0</v>
      </c>
      <c r="J1231" s="228"/>
      <c r="K1231" s="228">
        <f>SUM(K1232:K1288)</f>
        <v>0</v>
      </c>
      <c r="L1231" s="228"/>
      <c r="M1231" s="228">
        <f>SUM(M1232:M1288)</f>
        <v>0</v>
      </c>
      <c r="N1231" s="228"/>
      <c r="O1231" s="228">
        <f>SUM(O1232:O1288)</f>
        <v>0.26999999999999996</v>
      </c>
      <c r="P1231" s="228"/>
      <c r="Q1231" s="228">
        <f>SUM(Q1232:Q1288)</f>
        <v>0</v>
      </c>
      <c r="R1231" s="228"/>
      <c r="S1231" s="228"/>
      <c r="T1231" s="229"/>
      <c r="U1231" s="223"/>
      <c r="V1231" s="223">
        <f>SUM(V1232:V1288)</f>
        <v>266.39999999999998</v>
      </c>
      <c r="W1231" s="223"/>
      <c r="X1231" s="223"/>
      <c r="AG1231" t="s">
        <v>186</v>
      </c>
    </row>
    <row r="1232" spans="1:60" ht="22.5" outlineLevel="1">
      <c r="A1232" s="239">
        <v>1054</v>
      </c>
      <c r="B1232" s="240" t="s">
        <v>2094</v>
      </c>
      <c r="C1232" s="252" t="s">
        <v>2095</v>
      </c>
      <c r="D1232" s="241" t="s">
        <v>364</v>
      </c>
      <c r="E1232" s="242">
        <v>48</v>
      </c>
      <c r="F1232" s="243"/>
      <c r="G1232" s="244">
        <f>ROUND(E1232*F1232,2)</f>
        <v>0</v>
      </c>
      <c r="H1232" s="243"/>
      <c r="I1232" s="244">
        <f>ROUND(E1232*H1232,2)</f>
        <v>0</v>
      </c>
      <c r="J1232" s="243"/>
      <c r="K1232" s="244">
        <f>ROUND(E1232*J1232,2)</f>
        <v>0</v>
      </c>
      <c r="L1232" s="244">
        <v>21</v>
      </c>
      <c r="M1232" s="244">
        <f>G1232*(1+L1232/100)</f>
        <v>0</v>
      </c>
      <c r="N1232" s="244">
        <v>1.7000000000000001E-4</v>
      </c>
      <c r="O1232" s="244">
        <f>ROUND(E1232*N1232,2)</f>
        <v>0.01</v>
      </c>
      <c r="P1232" s="244">
        <v>0</v>
      </c>
      <c r="Q1232" s="244">
        <f>ROUND(E1232*P1232,2)</f>
        <v>0</v>
      </c>
      <c r="R1232" s="244" t="s">
        <v>149</v>
      </c>
      <c r="S1232" s="244" t="s">
        <v>191</v>
      </c>
      <c r="T1232" s="245" t="s">
        <v>192</v>
      </c>
      <c r="U1232" s="222">
        <v>8.6499999999999994E-2</v>
      </c>
      <c r="V1232" s="222">
        <f>ROUND(E1232*U1232,2)</f>
        <v>4.1500000000000004</v>
      </c>
      <c r="W1232" s="222"/>
      <c r="X1232" s="222" t="s">
        <v>193</v>
      </c>
      <c r="Y1232" s="213"/>
      <c r="Z1232" s="213"/>
      <c r="AA1232" s="213"/>
      <c r="AB1232" s="213"/>
      <c r="AC1232" s="213"/>
      <c r="AD1232" s="213"/>
      <c r="AE1232" s="213"/>
      <c r="AF1232" s="213"/>
      <c r="AG1232" s="213" t="s">
        <v>194</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ht="22.5" outlineLevel="1">
      <c r="A1233" s="239">
        <v>1055</v>
      </c>
      <c r="B1233" s="240" t="s">
        <v>2650</v>
      </c>
      <c r="C1233" s="252" t="s">
        <v>2651</v>
      </c>
      <c r="D1233" s="241" t="s">
        <v>364</v>
      </c>
      <c r="E1233" s="242">
        <v>246</v>
      </c>
      <c r="F1233" s="243"/>
      <c r="G1233" s="244">
        <f>ROUND(E1233*F1233,2)</f>
        <v>0</v>
      </c>
      <c r="H1233" s="243"/>
      <c r="I1233" s="244">
        <f>ROUND(E1233*H1233,2)</f>
        <v>0</v>
      </c>
      <c r="J1233" s="243"/>
      <c r="K1233" s="244">
        <f>ROUND(E1233*J1233,2)</f>
        <v>0</v>
      </c>
      <c r="L1233" s="244">
        <v>21</v>
      </c>
      <c r="M1233" s="244">
        <f>G1233*(1+L1233/100)</f>
        <v>0</v>
      </c>
      <c r="N1233" s="244">
        <v>1.2E-4</v>
      </c>
      <c r="O1233" s="244">
        <f>ROUND(E1233*N1233,2)</f>
        <v>0.03</v>
      </c>
      <c r="P1233" s="244">
        <v>0</v>
      </c>
      <c r="Q1233" s="244">
        <f>ROUND(E1233*P1233,2)</f>
        <v>0</v>
      </c>
      <c r="R1233" s="244" t="s">
        <v>149</v>
      </c>
      <c r="S1233" s="244" t="s">
        <v>191</v>
      </c>
      <c r="T1233" s="245" t="s">
        <v>192</v>
      </c>
      <c r="U1233" s="222">
        <v>7.5829999999999995E-2</v>
      </c>
      <c r="V1233" s="222">
        <f>ROUND(E1233*U1233,2)</f>
        <v>18.649999999999999</v>
      </c>
      <c r="W1233" s="222"/>
      <c r="X1233" s="222" t="s">
        <v>193</v>
      </c>
      <c r="Y1233" s="213"/>
      <c r="Z1233" s="213"/>
      <c r="AA1233" s="213"/>
      <c r="AB1233" s="213"/>
      <c r="AC1233" s="213"/>
      <c r="AD1233" s="213"/>
      <c r="AE1233" s="213"/>
      <c r="AF1233" s="213"/>
      <c r="AG1233" s="213" t="s">
        <v>194</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ht="22.5" outlineLevel="1">
      <c r="A1234" s="239">
        <v>1056</v>
      </c>
      <c r="B1234" s="240" t="s">
        <v>2652</v>
      </c>
      <c r="C1234" s="252" t="s">
        <v>2653</v>
      </c>
      <c r="D1234" s="241" t="s">
        <v>300</v>
      </c>
      <c r="E1234" s="242">
        <v>27</v>
      </c>
      <c r="F1234" s="243"/>
      <c r="G1234" s="244">
        <f>ROUND(E1234*F1234,2)</f>
        <v>0</v>
      </c>
      <c r="H1234" s="243"/>
      <c r="I1234" s="244">
        <f>ROUND(E1234*H1234,2)</f>
        <v>0</v>
      </c>
      <c r="J1234" s="243"/>
      <c r="K1234" s="244">
        <f>ROUND(E1234*J1234,2)</f>
        <v>0</v>
      </c>
      <c r="L1234" s="244">
        <v>21</v>
      </c>
      <c r="M1234" s="244">
        <f>G1234*(1+L1234/100)</f>
        <v>0</v>
      </c>
      <c r="N1234" s="244">
        <v>0</v>
      </c>
      <c r="O1234" s="244">
        <f>ROUND(E1234*N1234,2)</f>
        <v>0</v>
      </c>
      <c r="P1234" s="244">
        <v>0</v>
      </c>
      <c r="Q1234" s="244">
        <f>ROUND(E1234*P1234,2)</f>
        <v>0</v>
      </c>
      <c r="R1234" s="244" t="s">
        <v>149</v>
      </c>
      <c r="S1234" s="244" t="s">
        <v>191</v>
      </c>
      <c r="T1234" s="245" t="s">
        <v>192</v>
      </c>
      <c r="U1234" s="222">
        <v>0.40083000000000002</v>
      </c>
      <c r="V1234" s="222">
        <f>ROUND(E1234*U1234,2)</f>
        <v>10.82</v>
      </c>
      <c r="W1234" s="222"/>
      <c r="X1234" s="222" t="s">
        <v>193</v>
      </c>
      <c r="Y1234" s="213"/>
      <c r="Z1234" s="213"/>
      <c r="AA1234" s="213"/>
      <c r="AB1234" s="213"/>
      <c r="AC1234" s="213"/>
      <c r="AD1234" s="213"/>
      <c r="AE1234" s="213"/>
      <c r="AF1234" s="213"/>
      <c r="AG1234" s="213" t="s">
        <v>194</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ht="33.75" outlineLevel="1">
      <c r="A1235" s="239">
        <v>1057</v>
      </c>
      <c r="B1235" s="240" t="s">
        <v>2112</v>
      </c>
      <c r="C1235" s="252" t="s">
        <v>2113</v>
      </c>
      <c r="D1235" s="241" t="s">
        <v>300</v>
      </c>
      <c r="E1235" s="242">
        <v>6</v>
      </c>
      <c r="F1235" s="243"/>
      <c r="G1235" s="244">
        <f>ROUND(E1235*F1235,2)</f>
        <v>0</v>
      </c>
      <c r="H1235" s="243"/>
      <c r="I1235" s="244">
        <f>ROUND(E1235*H1235,2)</f>
        <v>0</v>
      </c>
      <c r="J1235" s="243"/>
      <c r="K1235" s="244">
        <f>ROUND(E1235*J1235,2)</f>
        <v>0</v>
      </c>
      <c r="L1235" s="244">
        <v>21</v>
      </c>
      <c r="M1235" s="244">
        <f>G1235*(1+L1235/100)</f>
        <v>0</v>
      </c>
      <c r="N1235" s="244">
        <v>9.0000000000000006E-5</v>
      </c>
      <c r="O1235" s="244">
        <f>ROUND(E1235*N1235,2)</f>
        <v>0</v>
      </c>
      <c r="P1235" s="244">
        <v>0</v>
      </c>
      <c r="Q1235" s="244">
        <f>ROUND(E1235*P1235,2)</f>
        <v>0</v>
      </c>
      <c r="R1235" s="244" t="s">
        <v>149</v>
      </c>
      <c r="S1235" s="244" t="s">
        <v>191</v>
      </c>
      <c r="T1235" s="245" t="s">
        <v>192</v>
      </c>
      <c r="U1235" s="222">
        <v>0.2475</v>
      </c>
      <c r="V1235" s="222">
        <f>ROUND(E1235*U1235,2)</f>
        <v>1.49</v>
      </c>
      <c r="W1235" s="222"/>
      <c r="X1235" s="222" t="s">
        <v>193</v>
      </c>
      <c r="Y1235" s="213"/>
      <c r="Z1235" s="213"/>
      <c r="AA1235" s="213"/>
      <c r="AB1235" s="213"/>
      <c r="AC1235" s="213"/>
      <c r="AD1235" s="213"/>
      <c r="AE1235" s="213"/>
      <c r="AF1235" s="213"/>
      <c r="AG1235" s="213" t="s">
        <v>194</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1">
      <c r="A1236" s="239">
        <v>1058</v>
      </c>
      <c r="B1236" s="240" t="s">
        <v>2654</v>
      </c>
      <c r="C1236" s="252" t="s">
        <v>2655</v>
      </c>
      <c r="D1236" s="241" t="s">
        <v>364</v>
      </c>
      <c r="E1236" s="242">
        <v>344</v>
      </c>
      <c r="F1236" s="243"/>
      <c r="G1236" s="244">
        <f>ROUND(E1236*F1236,2)</f>
        <v>0</v>
      </c>
      <c r="H1236" s="243"/>
      <c r="I1236" s="244">
        <f>ROUND(E1236*H1236,2)</f>
        <v>0</v>
      </c>
      <c r="J1236" s="243"/>
      <c r="K1236" s="244">
        <f>ROUND(E1236*J1236,2)</f>
        <v>0</v>
      </c>
      <c r="L1236" s="244">
        <v>21</v>
      </c>
      <c r="M1236" s="244">
        <f>G1236*(1+L1236/100)</f>
        <v>0</v>
      </c>
      <c r="N1236" s="244">
        <v>1.6000000000000001E-4</v>
      </c>
      <c r="O1236" s="244">
        <f>ROUND(E1236*N1236,2)</f>
        <v>0.06</v>
      </c>
      <c r="P1236" s="244">
        <v>0</v>
      </c>
      <c r="Q1236" s="244">
        <f>ROUND(E1236*P1236,2)</f>
        <v>0</v>
      </c>
      <c r="R1236" s="244" t="s">
        <v>149</v>
      </c>
      <c r="S1236" s="244" t="s">
        <v>191</v>
      </c>
      <c r="T1236" s="245" t="s">
        <v>192</v>
      </c>
      <c r="U1236" s="222">
        <v>9.955E-2</v>
      </c>
      <c r="V1236" s="222">
        <f>ROUND(E1236*U1236,2)</f>
        <v>34.25</v>
      </c>
      <c r="W1236" s="222"/>
      <c r="X1236" s="222" t="s">
        <v>193</v>
      </c>
      <c r="Y1236" s="213"/>
      <c r="Z1236" s="213"/>
      <c r="AA1236" s="213"/>
      <c r="AB1236" s="213"/>
      <c r="AC1236" s="213"/>
      <c r="AD1236" s="213"/>
      <c r="AE1236" s="213"/>
      <c r="AF1236" s="213"/>
      <c r="AG1236" s="213" t="s">
        <v>194</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1">
      <c r="A1237" s="239">
        <v>1059</v>
      </c>
      <c r="B1237" s="240" t="s">
        <v>2656</v>
      </c>
      <c r="C1237" s="252" t="s">
        <v>2657</v>
      </c>
      <c r="D1237" s="241" t="s">
        <v>364</v>
      </c>
      <c r="E1237" s="242">
        <v>54</v>
      </c>
      <c r="F1237" s="243"/>
      <c r="G1237" s="244">
        <f>ROUND(E1237*F1237,2)</f>
        <v>0</v>
      </c>
      <c r="H1237" s="243"/>
      <c r="I1237" s="244">
        <f>ROUND(E1237*H1237,2)</f>
        <v>0</v>
      </c>
      <c r="J1237" s="243"/>
      <c r="K1237" s="244">
        <f>ROUND(E1237*J1237,2)</f>
        <v>0</v>
      </c>
      <c r="L1237" s="244">
        <v>21</v>
      </c>
      <c r="M1237" s="244">
        <f>G1237*(1+L1237/100)</f>
        <v>0</v>
      </c>
      <c r="N1237" s="244">
        <v>2.2000000000000001E-4</v>
      </c>
      <c r="O1237" s="244">
        <f>ROUND(E1237*N1237,2)</f>
        <v>0.01</v>
      </c>
      <c r="P1237" s="244">
        <v>0</v>
      </c>
      <c r="Q1237" s="244">
        <f>ROUND(E1237*P1237,2)</f>
        <v>0</v>
      </c>
      <c r="R1237" s="244" t="s">
        <v>149</v>
      </c>
      <c r="S1237" s="244" t="s">
        <v>191</v>
      </c>
      <c r="T1237" s="245" t="s">
        <v>192</v>
      </c>
      <c r="U1237" s="222">
        <v>9.955E-2</v>
      </c>
      <c r="V1237" s="222">
        <f>ROUND(E1237*U1237,2)</f>
        <v>5.38</v>
      </c>
      <c r="W1237" s="222"/>
      <c r="X1237" s="222" t="s">
        <v>193</v>
      </c>
      <c r="Y1237" s="213"/>
      <c r="Z1237" s="213"/>
      <c r="AA1237" s="213"/>
      <c r="AB1237" s="213"/>
      <c r="AC1237" s="213"/>
      <c r="AD1237" s="213"/>
      <c r="AE1237" s="213"/>
      <c r="AF1237" s="213"/>
      <c r="AG1237" s="213" t="s">
        <v>194</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1">
      <c r="A1238" s="230">
        <v>1060</v>
      </c>
      <c r="B1238" s="231" t="s">
        <v>2658</v>
      </c>
      <c r="C1238" s="250" t="s">
        <v>2659</v>
      </c>
      <c r="D1238" s="232" t="s">
        <v>364</v>
      </c>
      <c r="E1238" s="233">
        <v>1173</v>
      </c>
      <c r="F1238" s="234"/>
      <c r="G1238" s="235">
        <f>ROUND(E1238*F1238,2)</f>
        <v>0</v>
      </c>
      <c r="H1238" s="234"/>
      <c r="I1238" s="235">
        <f>ROUND(E1238*H1238,2)</f>
        <v>0</v>
      </c>
      <c r="J1238" s="234"/>
      <c r="K1238" s="235">
        <f>ROUND(E1238*J1238,2)</f>
        <v>0</v>
      </c>
      <c r="L1238" s="235">
        <v>21</v>
      </c>
      <c r="M1238" s="235">
        <f>G1238*(1+L1238/100)</f>
        <v>0</v>
      </c>
      <c r="N1238" s="235">
        <v>0</v>
      </c>
      <c r="O1238" s="235">
        <f>ROUND(E1238*N1238,2)</f>
        <v>0</v>
      </c>
      <c r="P1238" s="235">
        <v>0</v>
      </c>
      <c r="Q1238" s="235">
        <f>ROUND(E1238*P1238,2)</f>
        <v>0</v>
      </c>
      <c r="R1238" s="235" t="s">
        <v>149</v>
      </c>
      <c r="S1238" s="235" t="s">
        <v>191</v>
      </c>
      <c r="T1238" s="236" t="s">
        <v>192</v>
      </c>
      <c r="U1238" s="222">
        <v>9.0499999999999997E-2</v>
      </c>
      <c r="V1238" s="222">
        <f>ROUND(E1238*U1238,2)</f>
        <v>106.16</v>
      </c>
      <c r="W1238" s="222"/>
      <c r="X1238" s="222" t="s">
        <v>193</v>
      </c>
      <c r="Y1238" s="213"/>
      <c r="Z1238" s="213"/>
      <c r="AA1238" s="213"/>
      <c r="AB1238" s="213"/>
      <c r="AC1238" s="213"/>
      <c r="AD1238" s="213"/>
      <c r="AE1238" s="213"/>
      <c r="AF1238" s="213"/>
      <c r="AG1238" s="213" t="s">
        <v>194</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1">
      <c r="A1239" s="220"/>
      <c r="B1239" s="221"/>
      <c r="C1239" s="251" t="s">
        <v>2162</v>
      </c>
      <c r="D1239" s="238"/>
      <c r="E1239" s="238"/>
      <c r="F1239" s="238"/>
      <c r="G1239" s="238"/>
      <c r="H1239" s="222"/>
      <c r="I1239" s="222"/>
      <c r="J1239" s="222"/>
      <c r="K1239" s="222"/>
      <c r="L1239" s="222"/>
      <c r="M1239" s="222"/>
      <c r="N1239" s="222"/>
      <c r="O1239" s="222"/>
      <c r="P1239" s="222"/>
      <c r="Q1239" s="222"/>
      <c r="R1239" s="222"/>
      <c r="S1239" s="222"/>
      <c r="T1239" s="222"/>
      <c r="U1239" s="222"/>
      <c r="V1239" s="222"/>
      <c r="W1239" s="222"/>
      <c r="X1239" s="222"/>
      <c r="Y1239" s="213"/>
      <c r="Z1239" s="213"/>
      <c r="AA1239" s="213"/>
      <c r="AB1239" s="213"/>
      <c r="AC1239" s="213"/>
      <c r="AD1239" s="213"/>
      <c r="AE1239" s="213"/>
      <c r="AF1239" s="213"/>
      <c r="AG1239" s="213" t="s">
        <v>196</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1">
      <c r="A1240" s="230">
        <v>1061</v>
      </c>
      <c r="B1240" s="231" t="s">
        <v>2160</v>
      </c>
      <c r="C1240" s="250" t="s">
        <v>2161</v>
      </c>
      <c r="D1240" s="232" t="s">
        <v>364</v>
      </c>
      <c r="E1240" s="233">
        <v>317</v>
      </c>
      <c r="F1240" s="234"/>
      <c r="G1240" s="235">
        <f>ROUND(E1240*F1240,2)</f>
        <v>0</v>
      </c>
      <c r="H1240" s="234"/>
      <c r="I1240" s="235">
        <f>ROUND(E1240*H1240,2)</f>
        <v>0</v>
      </c>
      <c r="J1240" s="234"/>
      <c r="K1240" s="235">
        <f>ROUND(E1240*J1240,2)</f>
        <v>0</v>
      </c>
      <c r="L1240" s="235">
        <v>21</v>
      </c>
      <c r="M1240" s="235">
        <f>G1240*(1+L1240/100)</f>
        <v>0</v>
      </c>
      <c r="N1240" s="235">
        <v>0</v>
      </c>
      <c r="O1240" s="235">
        <f>ROUND(E1240*N1240,2)</f>
        <v>0</v>
      </c>
      <c r="P1240" s="235">
        <v>0</v>
      </c>
      <c r="Q1240" s="235">
        <f>ROUND(E1240*P1240,2)</f>
        <v>0</v>
      </c>
      <c r="R1240" s="235" t="s">
        <v>149</v>
      </c>
      <c r="S1240" s="235" t="s">
        <v>191</v>
      </c>
      <c r="T1240" s="236" t="s">
        <v>192</v>
      </c>
      <c r="U1240" s="222">
        <v>9.0499999999999997E-2</v>
      </c>
      <c r="V1240" s="222">
        <f>ROUND(E1240*U1240,2)</f>
        <v>28.69</v>
      </c>
      <c r="W1240" s="222"/>
      <c r="X1240" s="222" t="s">
        <v>193</v>
      </c>
      <c r="Y1240" s="213"/>
      <c r="Z1240" s="213"/>
      <c r="AA1240" s="213"/>
      <c r="AB1240" s="213"/>
      <c r="AC1240" s="213"/>
      <c r="AD1240" s="213"/>
      <c r="AE1240" s="213"/>
      <c r="AF1240" s="213"/>
      <c r="AG1240" s="213" t="s">
        <v>194</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1">
      <c r="A1241" s="220"/>
      <c r="B1241" s="221"/>
      <c r="C1241" s="251" t="s">
        <v>2162</v>
      </c>
      <c r="D1241" s="238"/>
      <c r="E1241" s="238"/>
      <c r="F1241" s="238"/>
      <c r="G1241" s="238"/>
      <c r="H1241" s="222"/>
      <c r="I1241" s="222"/>
      <c r="J1241" s="222"/>
      <c r="K1241" s="222"/>
      <c r="L1241" s="222"/>
      <c r="M1241" s="222"/>
      <c r="N1241" s="222"/>
      <c r="O1241" s="222"/>
      <c r="P1241" s="222"/>
      <c r="Q1241" s="222"/>
      <c r="R1241" s="222"/>
      <c r="S1241" s="222"/>
      <c r="T1241" s="222"/>
      <c r="U1241" s="222"/>
      <c r="V1241" s="222"/>
      <c r="W1241" s="222"/>
      <c r="X1241" s="222"/>
      <c r="Y1241" s="213"/>
      <c r="Z1241" s="213"/>
      <c r="AA1241" s="213"/>
      <c r="AB1241" s="213"/>
      <c r="AC1241" s="213"/>
      <c r="AD1241" s="213"/>
      <c r="AE1241" s="213"/>
      <c r="AF1241" s="213"/>
      <c r="AG1241" s="213" t="s">
        <v>196</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1">
      <c r="A1242" s="230">
        <v>1062</v>
      </c>
      <c r="B1242" s="231" t="s">
        <v>2660</v>
      </c>
      <c r="C1242" s="250" t="s">
        <v>2661</v>
      </c>
      <c r="D1242" s="232" t="s">
        <v>364</v>
      </c>
      <c r="E1242" s="233">
        <v>207</v>
      </c>
      <c r="F1242" s="234"/>
      <c r="G1242" s="235">
        <f>ROUND(E1242*F1242,2)</f>
        <v>0</v>
      </c>
      <c r="H1242" s="234"/>
      <c r="I1242" s="235">
        <f>ROUND(E1242*H1242,2)</f>
        <v>0</v>
      </c>
      <c r="J1242" s="234"/>
      <c r="K1242" s="235">
        <f>ROUND(E1242*J1242,2)</f>
        <v>0</v>
      </c>
      <c r="L1242" s="235">
        <v>21</v>
      </c>
      <c r="M1242" s="235">
        <f>G1242*(1+L1242/100)</f>
        <v>0</v>
      </c>
      <c r="N1242" s="235">
        <v>0</v>
      </c>
      <c r="O1242" s="235">
        <f>ROUND(E1242*N1242,2)</f>
        <v>0</v>
      </c>
      <c r="P1242" s="235">
        <v>0</v>
      </c>
      <c r="Q1242" s="235">
        <f>ROUND(E1242*P1242,2)</f>
        <v>0</v>
      </c>
      <c r="R1242" s="235" t="s">
        <v>149</v>
      </c>
      <c r="S1242" s="235" t="s">
        <v>191</v>
      </c>
      <c r="T1242" s="236" t="s">
        <v>192</v>
      </c>
      <c r="U1242" s="222">
        <v>9.0499999999999997E-2</v>
      </c>
      <c r="V1242" s="222">
        <f>ROUND(E1242*U1242,2)</f>
        <v>18.73</v>
      </c>
      <c r="W1242" s="222"/>
      <c r="X1242" s="222" t="s">
        <v>193</v>
      </c>
      <c r="Y1242" s="213"/>
      <c r="Z1242" s="213"/>
      <c r="AA1242" s="213"/>
      <c r="AB1242" s="213"/>
      <c r="AC1242" s="213"/>
      <c r="AD1242" s="213"/>
      <c r="AE1242" s="213"/>
      <c r="AF1242" s="213"/>
      <c r="AG1242" s="213" t="s">
        <v>194</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1">
      <c r="A1243" s="220"/>
      <c r="B1243" s="221"/>
      <c r="C1243" s="251" t="s">
        <v>2162</v>
      </c>
      <c r="D1243" s="238"/>
      <c r="E1243" s="238"/>
      <c r="F1243" s="238"/>
      <c r="G1243" s="238"/>
      <c r="H1243" s="222"/>
      <c r="I1243" s="222"/>
      <c r="J1243" s="222"/>
      <c r="K1243" s="222"/>
      <c r="L1243" s="222"/>
      <c r="M1243" s="222"/>
      <c r="N1243" s="222"/>
      <c r="O1243" s="222"/>
      <c r="P1243" s="222"/>
      <c r="Q1243" s="222"/>
      <c r="R1243" s="222"/>
      <c r="S1243" s="222"/>
      <c r="T1243" s="222"/>
      <c r="U1243" s="222"/>
      <c r="V1243" s="222"/>
      <c r="W1243" s="222"/>
      <c r="X1243" s="222"/>
      <c r="Y1243" s="213"/>
      <c r="Z1243" s="213"/>
      <c r="AA1243" s="213"/>
      <c r="AB1243" s="213"/>
      <c r="AC1243" s="213"/>
      <c r="AD1243" s="213"/>
      <c r="AE1243" s="213"/>
      <c r="AF1243" s="213"/>
      <c r="AG1243" s="213" t="s">
        <v>196</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1">
      <c r="A1244" s="230">
        <v>1063</v>
      </c>
      <c r="B1244" s="231" t="s">
        <v>2662</v>
      </c>
      <c r="C1244" s="250" t="s">
        <v>2663</v>
      </c>
      <c r="D1244" s="232" t="s">
        <v>364</v>
      </c>
      <c r="E1244" s="233">
        <v>15</v>
      </c>
      <c r="F1244" s="234"/>
      <c r="G1244" s="235">
        <f>ROUND(E1244*F1244,2)</f>
        <v>0</v>
      </c>
      <c r="H1244" s="234"/>
      <c r="I1244" s="235">
        <f>ROUND(E1244*H1244,2)</f>
        <v>0</v>
      </c>
      <c r="J1244" s="234"/>
      <c r="K1244" s="235">
        <f>ROUND(E1244*J1244,2)</f>
        <v>0</v>
      </c>
      <c r="L1244" s="235">
        <v>21</v>
      </c>
      <c r="M1244" s="235">
        <f>G1244*(1+L1244/100)</f>
        <v>0</v>
      </c>
      <c r="N1244" s="235">
        <v>0</v>
      </c>
      <c r="O1244" s="235">
        <f>ROUND(E1244*N1244,2)</f>
        <v>0</v>
      </c>
      <c r="P1244" s="235">
        <v>0</v>
      </c>
      <c r="Q1244" s="235">
        <f>ROUND(E1244*P1244,2)</f>
        <v>0</v>
      </c>
      <c r="R1244" s="235" t="s">
        <v>149</v>
      </c>
      <c r="S1244" s="235" t="s">
        <v>191</v>
      </c>
      <c r="T1244" s="236" t="s">
        <v>192</v>
      </c>
      <c r="U1244" s="222">
        <v>9.0499999999999997E-2</v>
      </c>
      <c r="V1244" s="222">
        <f>ROUND(E1244*U1244,2)</f>
        <v>1.36</v>
      </c>
      <c r="W1244" s="222"/>
      <c r="X1244" s="222" t="s">
        <v>193</v>
      </c>
      <c r="Y1244" s="213"/>
      <c r="Z1244" s="213"/>
      <c r="AA1244" s="213"/>
      <c r="AB1244" s="213"/>
      <c r="AC1244" s="213"/>
      <c r="AD1244" s="213"/>
      <c r="AE1244" s="213"/>
      <c r="AF1244" s="213"/>
      <c r="AG1244" s="213" t="s">
        <v>194</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1">
      <c r="A1245" s="220"/>
      <c r="B1245" s="221"/>
      <c r="C1245" s="251" t="s">
        <v>2162</v>
      </c>
      <c r="D1245" s="238"/>
      <c r="E1245" s="238"/>
      <c r="F1245" s="238"/>
      <c r="G1245" s="238"/>
      <c r="H1245" s="222"/>
      <c r="I1245" s="222"/>
      <c r="J1245" s="222"/>
      <c r="K1245" s="222"/>
      <c r="L1245" s="222"/>
      <c r="M1245" s="222"/>
      <c r="N1245" s="222"/>
      <c r="O1245" s="222"/>
      <c r="P1245" s="222"/>
      <c r="Q1245" s="222"/>
      <c r="R1245" s="222"/>
      <c r="S1245" s="222"/>
      <c r="T1245" s="222"/>
      <c r="U1245" s="222"/>
      <c r="V1245" s="222"/>
      <c r="W1245" s="222"/>
      <c r="X1245" s="222"/>
      <c r="Y1245" s="213"/>
      <c r="Z1245" s="213"/>
      <c r="AA1245" s="213"/>
      <c r="AB1245" s="213"/>
      <c r="AC1245" s="213"/>
      <c r="AD1245" s="213"/>
      <c r="AE1245" s="213"/>
      <c r="AF1245" s="213"/>
      <c r="AG1245" s="213" t="s">
        <v>196</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1">
      <c r="A1246" s="239">
        <v>1064</v>
      </c>
      <c r="B1246" s="240" t="s">
        <v>2664</v>
      </c>
      <c r="C1246" s="252" t="s">
        <v>2665</v>
      </c>
      <c r="D1246" s="241" t="s">
        <v>364</v>
      </c>
      <c r="E1246" s="242">
        <v>148</v>
      </c>
      <c r="F1246" s="243"/>
      <c r="G1246" s="244">
        <f>ROUND(E1246*F1246,2)</f>
        <v>0</v>
      </c>
      <c r="H1246" s="243"/>
      <c r="I1246" s="244">
        <f>ROUND(E1246*H1246,2)</f>
        <v>0</v>
      </c>
      <c r="J1246" s="243"/>
      <c r="K1246" s="244">
        <f>ROUND(E1246*J1246,2)</f>
        <v>0</v>
      </c>
      <c r="L1246" s="244">
        <v>21</v>
      </c>
      <c r="M1246" s="244">
        <f>G1246*(1+L1246/100)</f>
        <v>0</v>
      </c>
      <c r="N1246" s="244">
        <v>0</v>
      </c>
      <c r="O1246" s="244">
        <f>ROUND(E1246*N1246,2)</f>
        <v>0</v>
      </c>
      <c r="P1246" s="244">
        <v>0</v>
      </c>
      <c r="Q1246" s="244">
        <f>ROUND(E1246*P1246,2)</f>
        <v>0</v>
      </c>
      <c r="R1246" s="244"/>
      <c r="S1246" s="244" t="s">
        <v>191</v>
      </c>
      <c r="T1246" s="245" t="s">
        <v>192</v>
      </c>
      <c r="U1246" s="222">
        <v>0.18933</v>
      </c>
      <c r="V1246" s="222">
        <f>ROUND(E1246*U1246,2)</f>
        <v>28.02</v>
      </c>
      <c r="W1246" s="222"/>
      <c r="X1246" s="222" t="s">
        <v>193</v>
      </c>
      <c r="Y1246" s="213"/>
      <c r="Z1246" s="213"/>
      <c r="AA1246" s="213"/>
      <c r="AB1246" s="213"/>
      <c r="AC1246" s="213"/>
      <c r="AD1246" s="213"/>
      <c r="AE1246" s="213"/>
      <c r="AF1246" s="213"/>
      <c r="AG1246" s="213" t="s">
        <v>194</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1">
      <c r="A1247" s="239">
        <v>1065</v>
      </c>
      <c r="B1247" s="240" t="s">
        <v>2666</v>
      </c>
      <c r="C1247" s="252" t="s">
        <v>2667</v>
      </c>
      <c r="D1247" s="241" t="s">
        <v>300</v>
      </c>
      <c r="E1247" s="242">
        <v>3</v>
      </c>
      <c r="F1247" s="243"/>
      <c r="G1247" s="244">
        <f>ROUND(E1247*F1247,2)</f>
        <v>0</v>
      </c>
      <c r="H1247" s="243"/>
      <c r="I1247" s="244">
        <f>ROUND(E1247*H1247,2)</f>
        <v>0</v>
      </c>
      <c r="J1247" s="243"/>
      <c r="K1247" s="244">
        <f>ROUND(E1247*J1247,2)</f>
        <v>0</v>
      </c>
      <c r="L1247" s="244">
        <v>21</v>
      </c>
      <c r="M1247" s="244">
        <f>G1247*(1+L1247/100)</f>
        <v>0</v>
      </c>
      <c r="N1247" s="244">
        <v>9.0000000000000006E-5</v>
      </c>
      <c r="O1247" s="244">
        <f>ROUND(E1247*N1247,2)</f>
        <v>0</v>
      </c>
      <c r="P1247" s="244">
        <v>0</v>
      </c>
      <c r="Q1247" s="244">
        <f>ROUND(E1247*P1247,2)</f>
        <v>0</v>
      </c>
      <c r="R1247" s="244"/>
      <c r="S1247" s="244" t="s">
        <v>400</v>
      </c>
      <c r="T1247" s="245" t="s">
        <v>401</v>
      </c>
      <c r="U1247" s="222">
        <v>0.2475</v>
      </c>
      <c r="V1247" s="222">
        <f>ROUND(E1247*U1247,2)</f>
        <v>0.74</v>
      </c>
      <c r="W1247" s="222"/>
      <c r="X1247" s="222" t="s">
        <v>193</v>
      </c>
      <c r="Y1247" s="213"/>
      <c r="Z1247" s="213"/>
      <c r="AA1247" s="213"/>
      <c r="AB1247" s="213"/>
      <c r="AC1247" s="213"/>
      <c r="AD1247" s="213"/>
      <c r="AE1247" s="213"/>
      <c r="AF1247" s="213"/>
      <c r="AG1247" s="213" t="s">
        <v>194</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1">
      <c r="A1248" s="239">
        <v>1066</v>
      </c>
      <c r="B1248" s="240" t="s">
        <v>2668</v>
      </c>
      <c r="C1248" s="252" t="s">
        <v>2669</v>
      </c>
      <c r="D1248" s="241" t="s">
        <v>364</v>
      </c>
      <c r="E1248" s="242">
        <v>80</v>
      </c>
      <c r="F1248" s="243"/>
      <c r="G1248" s="244">
        <f>ROUND(E1248*F1248,2)</f>
        <v>0</v>
      </c>
      <c r="H1248" s="243"/>
      <c r="I1248" s="244">
        <f>ROUND(E1248*H1248,2)</f>
        <v>0</v>
      </c>
      <c r="J1248" s="243"/>
      <c r="K1248" s="244">
        <f>ROUND(E1248*J1248,2)</f>
        <v>0</v>
      </c>
      <c r="L1248" s="244">
        <v>21</v>
      </c>
      <c r="M1248" s="244">
        <f>G1248*(1+L1248/100)</f>
        <v>0</v>
      </c>
      <c r="N1248" s="244">
        <v>2.2000000000000001E-4</v>
      </c>
      <c r="O1248" s="244">
        <f>ROUND(E1248*N1248,2)</f>
        <v>0.02</v>
      </c>
      <c r="P1248" s="244">
        <v>0</v>
      </c>
      <c r="Q1248" s="244">
        <f>ROUND(E1248*P1248,2)</f>
        <v>0</v>
      </c>
      <c r="R1248" s="244"/>
      <c r="S1248" s="244" t="s">
        <v>400</v>
      </c>
      <c r="T1248" s="245" t="s">
        <v>401</v>
      </c>
      <c r="U1248" s="222">
        <v>9.955E-2</v>
      </c>
      <c r="V1248" s="222">
        <f>ROUND(E1248*U1248,2)</f>
        <v>7.96</v>
      </c>
      <c r="W1248" s="222"/>
      <c r="X1248" s="222" t="s">
        <v>193</v>
      </c>
      <c r="Y1248" s="213"/>
      <c r="Z1248" s="213"/>
      <c r="AA1248" s="213"/>
      <c r="AB1248" s="213"/>
      <c r="AC1248" s="213"/>
      <c r="AD1248" s="213"/>
      <c r="AE1248" s="213"/>
      <c r="AF1248" s="213"/>
      <c r="AG1248" s="213" t="s">
        <v>194</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1">
      <c r="A1249" s="239">
        <v>1067</v>
      </c>
      <c r="B1249" s="240" t="s">
        <v>2670</v>
      </c>
      <c r="C1249" s="252" t="s">
        <v>2671</v>
      </c>
      <c r="D1249" s="241" t="s">
        <v>364</v>
      </c>
      <c r="E1249" s="242">
        <v>60</v>
      </c>
      <c r="F1249" s="243"/>
      <c r="G1249" s="244">
        <f>ROUND(E1249*F1249,2)</f>
        <v>0</v>
      </c>
      <c r="H1249" s="243"/>
      <c r="I1249" s="244">
        <f>ROUND(E1249*H1249,2)</f>
        <v>0</v>
      </c>
      <c r="J1249" s="243"/>
      <c r="K1249" s="244">
        <f>ROUND(E1249*J1249,2)</f>
        <v>0</v>
      </c>
      <c r="L1249" s="244">
        <v>21</v>
      </c>
      <c r="M1249" s="244">
        <f>G1249*(1+L1249/100)</f>
        <v>0</v>
      </c>
      <c r="N1249" s="244">
        <v>0</v>
      </c>
      <c r="O1249" s="244">
        <f>ROUND(E1249*N1249,2)</f>
        <v>0</v>
      </c>
      <c r="P1249" s="244">
        <v>0</v>
      </c>
      <c r="Q1249" s="244">
        <f>ROUND(E1249*P1249,2)</f>
        <v>0</v>
      </c>
      <c r="R1249" s="244"/>
      <c r="S1249" s="244" t="s">
        <v>400</v>
      </c>
      <c r="T1249" s="245" t="s">
        <v>401</v>
      </c>
      <c r="U1249" s="222">
        <v>0</v>
      </c>
      <c r="V1249" s="222">
        <f>ROUND(E1249*U1249,2)</f>
        <v>0</v>
      </c>
      <c r="W1249" s="222"/>
      <c r="X1249" s="222" t="s">
        <v>193</v>
      </c>
      <c r="Y1249" s="213"/>
      <c r="Z1249" s="213"/>
      <c r="AA1249" s="213"/>
      <c r="AB1249" s="213"/>
      <c r="AC1249" s="213"/>
      <c r="AD1249" s="213"/>
      <c r="AE1249" s="213"/>
      <c r="AF1249" s="213"/>
      <c r="AG1249" s="213" t="s">
        <v>194</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1">
      <c r="A1250" s="239">
        <v>1068</v>
      </c>
      <c r="B1250" s="240" t="s">
        <v>2672</v>
      </c>
      <c r="C1250" s="252" t="s">
        <v>2673</v>
      </c>
      <c r="D1250" s="241" t="s">
        <v>300</v>
      </c>
      <c r="E1250" s="242">
        <v>4</v>
      </c>
      <c r="F1250" s="243"/>
      <c r="G1250" s="244">
        <f>ROUND(E1250*F1250,2)</f>
        <v>0</v>
      </c>
      <c r="H1250" s="243"/>
      <c r="I1250" s="244">
        <f>ROUND(E1250*H1250,2)</f>
        <v>0</v>
      </c>
      <c r="J1250" s="243"/>
      <c r="K1250" s="244">
        <f>ROUND(E1250*J1250,2)</f>
        <v>0</v>
      </c>
      <c r="L1250" s="244">
        <v>21</v>
      </c>
      <c r="M1250" s="244">
        <f>G1250*(1+L1250/100)</f>
        <v>0</v>
      </c>
      <c r="N1250" s="244">
        <v>0</v>
      </c>
      <c r="O1250" s="244">
        <f>ROUND(E1250*N1250,2)</f>
        <v>0</v>
      </c>
      <c r="P1250" s="244">
        <v>0</v>
      </c>
      <c r="Q1250" s="244">
        <f>ROUND(E1250*P1250,2)</f>
        <v>0</v>
      </c>
      <c r="R1250" s="244"/>
      <c r="S1250" s="244" t="s">
        <v>400</v>
      </c>
      <c r="T1250" s="245" t="s">
        <v>401</v>
      </c>
      <c r="U1250" s="222">
        <v>0</v>
      </c>
      <c r="V1250" s="222">
        <f>ROUND(E1250*U1250,2)</f>
        <v>0</v>
      </c>
      <c r="W1250" s="222"/>
      <c r="X1250" s="222" t="s">
        <v>193</v>
      </c>
      <c r="Y1250" s="213"/>
      <c r="Z1250" s="213"/>
      <c r="AA1250" s="213"/>
      <c r="AB1250" s="213"/>
      <c r="AC1250" s="213"/>
      <c r="AD1250" s="213"/>
      <c r="AE1250" s="213"/>
      <c r="AF1250" s="213"/>
      <c r="AG1250" s="213" t="s">
        <v>194</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1">
      <c r="A1251" s="239">
        <v>1069</v>
      </c>
      <c r="B1251" s="240" t="s">
        <v>2674</v>
      </c>
      <c r="C1251" s="252" t="s">
        <v>2675</v>
      </c>
      <c r="D1251" s="241" t="s">
        <v>300</v>
      </c>
      <c r="E1251" s="242">
        <v>1</v>
      </c>
      <c r="F1251" s="243"/>
      <c r="G1251" s="244">
        <f>ROUND(E1251*F1251,2)</f>
        <v>0</v>
      </c>
      <c r="H1251" s="243"/>
      <c r="I1251" s="244">
        <f>ROUND(E1251*H1251,2)</f>
        <v>0</v>
      </c>
      <c r="J1251" s="243"/>
      <c r="K1251" s="244">
        <f>ROUND(E1251*J1251,2)</f>
        <v>0</v>
      </c>
      <c r="L1251" s="244">
        <v>21</v>
      </c>
      <c r="M1251" s="244">
        <f>G1251*(1+L1251/100)</f>
        <v>0</v>
      </c>
      <c r="N1251" s="244">
        <v>0</v>
      </c>
      <c r="O1251" s="244">
        <f>ROUND(E1251*N1251,2)</f>
        <v>0</v>
      </c>
      <c r="P1251" s="244">
        <v>0</v>
      </c>
      <c r="Q1251" s="244">
        <f>ROUND(E1251*P1251,2)</f>
        <v>0</v>
      </c>
      <c r="R1251" s="244"/>
      <c r="S1251" s="244" t="s">
        <v>400</v>
      </c>
      <c r="T1251" s="245" t="s">
        <v>401</v>
      </c>
      <c r="U1251" s="222">
        <v>0</v>
      </c>
      <c r="V1251" s="222">
        <f>ROUND(E1251*U1251,2)</f>
        <v>0</v>
      </c>
      <c r="W1251" s="222"/>
      <c r="X1251" s="222" t="s">
        <v>193</v>
      </c>
      <c r="Y1251" s="213"/>
      <c r="Z1251" s="213"/>
      <c r="AA1251" s="213"/>
      <c r="AB1251" s="213"/>
      <c r="AC1251" s="213"/>
      <c r="AD1251" s="213"/>
      <c r="AE1251" s="213"/>
      <c r="AF1251" s="213"/>
      <c r="AG1251" s="213" t="s">
        <v>194</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1">
      <c r="A1252" s="239">
        <v>1070</v>
      </c>
      <c r="B1252" s="240" t="s">
        <v>2676</v>
      </c>
      <c r="C1252" s="252" t="s">
        <v>2677</v>
      </c>
      <c r="D1252" s="241" t="s">
        <v>300</v>
      </c>
      <c r="E1252" s="242">
        <v>1</v>
      </c>
      <c r="F1252" s="243"/>
      <c r="G1252" s="244">
        <f>ROUND(E1252*F1252,2)</f>
        <v>0</v>
      </c>
      <c r="H1252" s="243"/>
      <c r="I1252" s="244">
        <f>ROUND(E1252*H1252,2)</f>
        <v>0</v>
      </c>
      <c r="J1252" s="243"/>
      <c r="K1252" s="244">
        <f>ROUND(E1252*J1252,2)</f>
        <v>0</v>
      </c>
      <c r="L1252" s="244">
        <v>21</v>
      </c>
      <c r="M1252" s="244">
        <f>G1252*(1+L1252/100)</f>
        <v>0</v>
      </c>
      <c r="N1252" s="244">
        <v>0</v>
      </c>
      <c r="O1252" s="244">
        <f>ROUND(E1252*N1252,2)</f>
        <v>0</v>
      </c>
      <c r="P1252" s="244">
        <v>0</v>
      </c>
      <c r="Q1252" s="244">
        <f>ROUND(E1252*P1252,2)</f>
        <v>0</v>
      </c>
      <c r="R1252" s="244"/>
      <c r="S1252" s="244" t="s">
        <v>400</v>
      </c>
      <c r="T1252" s="245" t="s">
        <v>401</v>
      </c>
      <c r="U1252" s="222">
        <v>0</v>
      </c>
      <c r="V1252" s="222">
        <f>ROUND(E1252*U1252,2)</f>
        <v>0</v>
      </c>
      <c r="W1252" s="222"/>
      <c r="X1252" s="222" t="s">
        <v>193</v>
      </c>
      <c r="Y1252" s="213"/>
      <c r="Z1252" s="213"/>
      <c r="AA1252" s="213"/>
      <c r="AB1252" s="213"/>
      <c r="AC1252" s="213"/>
      <c r="AD1252" s="213"/>
      <c r="AE1252" s="213"/>
      <c r="AF1252" s="213"/>
      <c r="AG1252" s="213" t="s">
        <v>194</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1">
      <c r="A1253" s="239">
        <v>1071</v>
      </c>
      <c r="B1253" s="240" t="s">
        <v>2678</v>
      </c>
      <c r="C1253" s="252" t="s">
        <v>2679</v>
      </c>
      <c r="D1253" s="241" t="s">
        <v>300</v>
      </c>
      <c r="E1253" s="242">
        <v>2</v>
      </c>
      <c r="F1253" s="243"/>
      <c r="G1253" s="244">
        <f>ROUND(E1253*F1253,2)</f>
        <v>0</v>
      </c>
      <c r="H1253" s="243"/>
      <c r="I1253" s="244">
        <f>ROUND(E1253*H1253,2)</f>
        <v>0</v>
      </c>
      <c r="J1253" s="243"/>
      <c r="K1253" s="244">
        <f>ROUND(E1253*J1253,2)</f>
        <v>0</v>
      </c>
      <c r="L1253" s="244">
        <v>21</v>
      </c>
      <c r="M1253" s="244">
        <f>G1253*(1+L1253/100)</f>
        <v>0</v>
      </c>
      <c r="N1253" s="244">
        <v>0</v>
      </c>
      <c r="O1253" s="244">
        <f>ROUND(E1253*N1253,2)</f>
        <v>0</v>
      </c>
      <c r="P1253" s="244">
        <v>0</v>
      </c>
      <c r="Q1253" s="244">
        <f>ROUND(E1253*P1253,2)</f>
        <v>0</v>
      </c>
      <c r="R1253" s="244"/>
      <c r="S1253" s="244" t="s">
        <v>400</v>
      </c>
      <c r="T1253" s="245" t="s">
        <v>401</v>
      </c>
      <c r="U1253" s="222">
        <v>0</v>
      </c>
      <c r="V1253" s="222">
        <f>ROUND(E1253*U1253,2)</f>
        <v>0</v>
      </c>
      <c r="W1253" s="222"/>
      <c r="X1253" s="222" t="s">
        <v>193</v>
      </c>
      <c r="Y1253" s="213"/>
      <c r="Z1253" s="213"/>
      <c r="AA1253" s="213"/>
      <c r="AB1253" s="213"/>
      <c r="AC1253" s="213"/>
      <c r="AD1253" s="213"/>
      <c r="AE1253" s="213"/>
      <c r="AF1253" s="213"/>
      <c r="AG1253" s="213" t="s">
        <v>194</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1">
      <c r="A1254" s="239">
        <v>1072</v>
      </c>
      <c r="B1254" s="240" t="s">
        <v>2680</v>
      </c>
      <c r="C1254" s="252" t="s">
        <v>2681</v>
      </c>
      <c r="D1254" s="241" t="s">
        <v>300</v>
      </c>
      <c r="E1254" s="242">
        <v>1</v>
      </c>
      <c r="F1254" s="243"/>
      <c r="G1254" s="244">
        <f>ROUND(E1254*F1254,2)</f>
        <v>0</v>
      </c>
      <c r="H1254" s="243"/>
      <c r="I1254" s="244">
        <f>ROUND(E1254*H1254,2)</f>
        <v>0</v>
      </c>
      <c r="J1254" s="243"/>
      <c r="K1254" s="244">
        <f>ROUND(E1254*J1254,2)</f>
        <v>0</v>
      </c>
      <c r="L1254" s="244">
        <v>21</v>
      </c>
      <c r="M1254" s="244">
        <f>G1254*(1+L1254/100)</f>
        <v>0</v>
      </c>
      <c r="N1254" s="244">
        <v>0</v>
      </c>
      <c r="O1254" s="244">
        <f>ROUND(E1254*N1254,2)</f>
        <v>0</v>
      </c>
      <c r="P1254" s="244">
        <v>0</v>
      </c>
      <c r="Q1254" s="244">
        <f>ROUND(E1254*P1254,2)</f>
        <v>0</v>
      </c>
      <c r="R1254" s="244"/>
      <c r="S1254" s="244" t="s">
        <v>400</v>
      </c>
      <c r="T1254" s="245" t="s">
        <v>401</v>
      </c>
      <c r="U1254" s="222">
        <v>0</v>
      </c>
      <c r="V1254" s="222">
        <f>ROUND(E1254*U1254,2)</f>
        <v>0</v>
      </c>
      <c r="W1254" s="222"/>
      <c r="X1254" s="222" t="s">
        <v>193</v>
      </c>
      <c r="Y1254" s="213"/>
      <c r="Z1254" s="213"/>
      <c r="AA1254" s="213"/>
      <c r="AB1254" s="213"/>
      <c r="AC1254" s="213"/>
      <c r="AD1254" s="213"/>
      <c r="AE1254" s="213"/>
      <c r="AF1254" s="213"/>
      <c r="AG1254" s="213" t="s">
        <v>194</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1">
      <c r="A1255" s="239">
        <v>1073</v>
      </c>
      <c r="B1255" s="240" t="s">
        <v>2682</v>
      </c>
      <c r="C1255" s="252" t="s">
        <v>2683</v>
      </c>
      <c r="D1255" s="241" t="s">
        <v>300</v>
      </c>
      <c r="E1255" s="242">
        <v>1</v>
      </c>
      <c r="F1255" s="243"/>
      <c r="G1255" s="244">
        <f>ROUND(E1255*F1255,2)</f>
        <v>0</v>
      </c>
      <c r="H1255" s="243"/>
      <c r="I1255" s="244">
        <f>ROUND(E1255*H1255,2)</f>
        <v>0</v>
      </c>
      <c r="J1255" s="243"/>
      <c r="K1255" s="244">
        <f>ROUND(E1255*J1255,2)</f>
        <v>0</v>
      </c>
      <c r="L1255" s="244">
        <v>21</v>
      </c>
      <c r="M1255" s="244">
        <f>G1255*(1+L1255/100)</f>
        <v>0</v>
      </c>
      <c r="N1255" s="244">
        <v>0</v>
      </c>
      <c r="O1255" s="244">
        <f>ROUND(E1255*N1255,2)</f>
        <v>0</v>
      </c>
      <c r="P1255" s="244">
        <v>0</v>
      </c>
      <c r="Q1255" s="244">
        <f>ROUND(E1255*P1255,2)</f>
        <v>0</v>
      </c>
      <c r="R1255" s="244"/>
      <c r="S1255" s="244" t="s">
        <v>400</v>
      </c>
      <c r="T1255" s="245" t="s">
        <v>401</v>
      </c>
      <c r="U1255" s="222">
        <v>0</v>
      </c>
      <c r="V1255" s="222">
        <f>ROUND(E1255*U1255,2)</f>
        <v>0</v>
      </c>
      <c r="W1255" s="222"/>
      <c r="X1255" s="222" t="s">
        <v>193</v>
      </c>
      <c r="Y1255" s="213"/>
      <c r="Z1255" s="213"/>
      <c r="AA1255" s="213"/>
      <c r="AB1255" s="213"/>
      <c r="AC1255" s="213"/>
      <c r="AD1255" s="213"/>
      <c r="AE1255" s="213"/>
      <c r="AF1255" s="213"/>
      <c r="AG1255" s="213" t="s">
        <v>194</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1">
      <c r="A1256" s="239">
        <v>1074</v>
      </c>
      <c r="B1256" s="240" t="s">
        <v>2684</v>
      </c>
      <c r="C1256" s="252" t="s">
        <v>2685</v>
      </c>
      <c r="D1256" s="241" t="s">
        <v>300</v>
      </c>
      <c r="E1256" s="242">
        <v>1</v>
      </c>
      <c r="F1256" s="243"/>
      <c r="G1256" s="244">
        <f>ROUND(E1256*F1256,2)</f>
        <v>0</v>
      </c>
      <c r="H1256" s="243"/>
      <c r="I1256" s="244">
        <f>ROUND(E1256*H1256,2)</f>
        <v>0</v>
      </c>
      <c r="J1256" s="243"/>
      <c r="K1256" s="244">
        <f>ROUND(E1256*J1256,2)</f>
        <v>0</v>
      </c>
      <c r="L1256" s="244">
        <v>21</v>
      </c>
      <c r="M1256" s="244">
        <f>G1256*(1+L1256/100)</f>
        <v>0</v>
      </c>
      <c r="N1256" s="244">
        <v>0</v>
      </c>
      <c r="O1256" s="244">
        <f>ROUND(E1256*N1256,2)</f>
        <v>0</v>
      </c>
      <c r="P1256" s="244">
        <v>0</v>
      </c>
      <c r="Q1256" s="244">
        <f>ROUND(E1256*P1256,2)</f>
        <v>0</v>
      </c>
      <c r="R1256" s="244"/>
      <c r="S1256" s="244" t="s">
        <v>400</v>
      </c>
      <c r="T1256" s="245" t="s">
        <v>401</v>
      </c>
      <c r="U1256" s="222">
        <v>0</v>
      </c>
      <c r="V1256" s="222">
        <f>ROUND(E1256*U1256,2)</f>
        <v>0</v>
      </c>
      <c r="W1256" s="222"/>
      <c r="X1256" s="222" t="s">
        <v>193</v>
      </c>
      <c r="Y1256" s="213"/>
      <c r="Z1256" s="213"/>
      <c r="AA1256" s="213"/>
      <c r="AB1256" s="213"/>
      <c r="AC1256" s="213"/>
      <c r="AD1256" s="213"/>
      <c r="AE1256" s="213"/>
      <c r="AF1256" s="213"/>
      <c r="AG1256" s="213" t="s">
        <v>194</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1">
      <c r="A1257" s="239">
        <v>1075</v>
      </c>
      <c r="B1257" s="240" t="s">
        <v>2686</v>
      </c>
      <c r="C1257" s="252" t="s">
        <v>2687</v>
      </c>
      <c r="D1257" s="241" t="s">
        <v>300</v>
      </c>
      <c r="E1257" s="242">
        <v>3</v>
      </c>
      <c r="F1257" s="243"/>
      <c r="G1257" s="244">
        <f>ROUND(E1257*F1257,2)</f>
        <v>0</v>
      </c>
      <c r="H1257" s="243"/>
      <c r="I1257" s="244">
        <f>ROUND(E1257*H1257,2)</f>
        <v>0</v>
      </c>
      <c r="J1257" s="243"/>
      <c r="K1257" s="244">
        <f>ROUND(E1257*J1257,2)</f>
        <v>0</v>
      </c>
      <c r="L1257" s="244">
        <v>21</v>
      </c>
      <c r="M1257" s="244">
        <f>G1257*(1+L1257/100)</f>
        <v>0</v>
      </c>
      <c r="N1257" s="244">
        <v>0</v>
      </c>
      <c r="O1257" s="244">
        <f>ROUND(E1257*N1257,2)</f>
        <v>0</v>
      </c>
      <c r="P1257" s="244">
        <v>0</v>
      </c>
      <c r="Q1257" s="244">
        <f>ROUND(E1257*P1257,2)</f>
        <v>0</v>
      </c>
      <c r="R1257" s="244"/>
      <c r="S1257" s="244" t="s">
        <v>400</v>
      </c>
      <c r="T1257" s="245" t="s">
        <v>401</v>
      </c>
      <c r="U1257" s="222">
        <v>0</v>
      </c>
      <c r="V1257" s="222">
        <f>ROUND(E1257*U1257,2)</f>
        <v>0</v>
      </c>
      <c r="W1257" s="222"/>
      <c r="X1257" s="222" t="s">
        <v>193</v>
      </c>
      <c r="Y1257" s="213"/>
      <c r="Z1257" s="213"/>
      <c r="AA1257" s="213"/>
      <c r="AB1257" s="213"/>
      <c r="AC1257" s="213"/>
      <c r="AD1257" s="213"/>
      <c r="AE1257" s="213"/>
      <c r="AF1257" s="213"/>
      <c r="AG1257" s="213" t="s">
        <v>194</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1">
      <c r="A1258" s="239">
        <v>1076</v>
      </c>
      <c r="B1258" s="240" t="s">
        <v>2688</v>
      </c>
      <c r="C1258" s="252" t="s">
        <v>2689</v>
      </c>
      <c r="D1258" s="241" t="s">
        <v>300</v>
      </c>
      <c r="E1258" s="242">
        <v>1</v>
      </c>
      <c r="F1258" s="243"/>
      <c r="G1258" s="244">
        <f>ROUND(E1258*F1258,2)</f>
        <v>0</v>
      </c>
      <c r="H1258" s="243"/>
      <c r="I1258" s="244">
        <f>ROUND(E1258*H1258,2)</f>
        <v>0</v>
      </c>
      <c r="J1258" s="243"/>
      <c r="K1258" s="244">
        <f>ROUND(E1258*J1258,2)</f>
        <v>0</v>
      </c>
      <c r="L1258" s="244">
        <v>21</v>
      </c>
      <c r="M1258" s="244">
        <f>G1258*(1+L1258/100)</f>
        <v>0</v>
      </c>
      <c r="N1258" s="244">
        <v>0</v>
      </c>
      <c r="O1258" s="244">
        <f>ROUND(E1258*N1258,2)</f>
        <v>0</v>
      </c>
      <c r="P1258" s="244">
        <v>0</v>
      </c>
      <c r="Q1258" s="244">
        <f>ROUND(E1258*P1258,2)</f>
        <v>0</v>
      </c>
      <c r="R1258" s="244"/>
      <c r="S1258" s="244" t="s">
        <v>400</v>
      </c>
      <c r="T1258" s="245" t="s">
        <v>401</v>
      </c>
      <c r="U1258" s="222">
        <v>0</v>
      </c>
      <c r="V1258" s="222">
        <f>ROUND(E1258*U1258,2)</f>
        <v>0</v>
      </c>
      <c r="W1258" s="222"/>
      <c r="X1258" s="222" t="s">
        <v>193</v>
      </c>
      <c r="Y1258" s="213"/>
      <c r="Z1258" s="213"/>
      <c r="AA1258" s="213"/>
      <c r="AB1258" s="213"/>
      <c r="AC1258" s="213"/>
      <c r="AD1258" s="213"/>
      <c r="AE1258" s="213"/>
      <c r="AF1258" s="213"/>
      <c r="AG1258" s="213" t="s">
        <v>194</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1">
      <c r="A1259" s="239">
        <v>1077</v>
      </c>
      <c r="B1259" s="240" t="s">
        <v>2690</v>
      </c>
      <c r="C1259" s="252" t="s">
        <v>2691</v>
      </c>
      <c r="D1259" s="241" t="s">
        <v>300</v>
      </c>
      <c r="E1259" s="242">
        <v>1</v>
      </c>
      <c r="F1259" s="243"/>
      <c r="G1259" s="244">
        <f>ROUND(E1259*F1259,2)</f>
        <v>0</v>
      </c>
      <c r="H1259" s="243"/>
      <c r="I1259" s="244">
        <f>ROUND(E1259*H1259,2)</f>
        <v>0</v>
      </c>
      <c r="J1259" s="243"/>
      <c r="K1259" s="244">
        <f>ROUND(E1259*J1259,2)</f>
        <v>0</v>
      </c>
      <c r="L1259" s="244">
        <v>21</v>
      </c>
      <c r="M1259" s="244">
        <f>G1259*(1+L1259/100)</f>
        <v>0</v>
      </c>
      <c r="N1259" s="244">
        <v>0</v>
      </c>
      <c r="O1259" s="244">
        <f>ROUND(E1259*N1259,2)</f>
        <v>0</v>
      </c>
      <c r="P1259" s="244">
        <v>0</v>
      </c>
      <c r="Q1259" s="244">
        <f>ROUND(E1259*P1259,2)</f>
        <v>0</v>
      </c>
      <c r="R1259" s="244"/>
      <c r="S1259" s="244" t="s">
        <v>400</v>
      </c>
      <c r="T1259" s="245" t="s">
        <v>401</v>
      </c>
      <c r="U1259" s="222">
        <v>0</v>
      </c>
      <c r="V1259" s="222">
        <f>ROUND(E1259*U1259,2)</f>
        <v>0</v>
      </c>
      <c r="W1259" s="222"/>
      <c r="X1259" s="222" t="s">
        <v>193</v>
      </c>
      <c r="Y1259" s="213"/>
      <c r="Z1259" s="213"/>
      <c r="AA1259" s="213"/>
      <c r="AB1259" s="213"/>
      <c r="AC1259" s="213"/>
      <c r="AD1259" s="213"/>
      <c r="AE1259" s="213"/>
      <c r="AF1259" s="213"/>
      <c r="AG1259" s="213" t="s">
        <v>194</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1">
      <c r="A1260" s="239">
        <v>1078</v>
      </c>
      <c r="B1260" s="240" t="s">
        <v>2692</v>
      </c>
      <c r="C1260" s="252" t="s">
        <v>2693</v>
      </c>
      <c r="D1260" s="241" t="s">
        <v>300</v>
      </c>
      <c r="E1260" s="242">
        <v>1</v>
      </c>
      <c r="F1260" s="243"/>
      <c r="G1260" s="244">
        <f>ROUND(E1260*F1260,2)</f>
        <v>0</v>
      </c>
      <c r="H1260" s="243"/>
      <c r="I1260" s="244">
        <f>ROUND(E1260*H1260,2)</f>
        <v>0</v>
      </c>
      <c r="J1260" s="243"/>
      <c r="K1260" s="244">
        <f>ROUND(E1260*J1260,2)</f>
        <v>0</v>
      </c>
      <c r="L1260" s="244">
        <v>21</v>
      </c>
      <c r="M1260" s="244">
        <f>G1260*(1+L1260/100)</f>
        <v>0</v>
      </c>
      <c r="N1260" s="244">
        <v>0</v>
      </c>
      <c r="O1260" s="244">
        <f>ROUND(E1260*N1260,2)</f>
        <v>0</v>
      </c>
      <c r="P1260" s="244">
        <v>0</v>
      </c>
      <c r="Q1260" s="244">
        <f>ROUND(E1260*P1260,2)</f>
        <v>0</v>
      </c>
      <c r="R1260" s="244"/>
      <c r="S1260" s="244" t="s">
        <v>400</v>
      </c>
      <c r="T1260" s="245" t="s">
        <v>401</v>
      </c>
      <c r="U1260" s="222">
        <v>0</v>
      </c>
      <c r="V1260" s="222">
        <f>ROUND(E1260*U1260,2)</f>
        <v>0</v>
      </c>
      <c r="W1260" s="222"/>
      <c r="X1260" s="222" t="s">
        <v>193</v>
      </c>
      <c r="Y1260" s="213"/>
      <c r="Z1260" s="213"/>
      <c r="AA1260" s="213"/>
      <c r="AB1260" s="213"/>
      <c r="AC1260" s="213"/>
      <c r="AD1260" s="213"/>
      <c r="AE1260" s="213"/>
      <c r="AF1260" s="213"/>
      <c r="AG1260" s="213" t="s">
        <v>194</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1">
      <c r="A1261" s="239">
        <v>1079</v>
      </c>
      <c r="B1261" s="240" t="s">
        <v>2694</v>
      </c>
      <c r="C1261" s="252" t="s">
        <v>2695</v>
      </c>
      <c r="D1261" s="241" t="s">
        <v>300</v>
      </c>
      <c r="E1261" s="242">
        <v>9</v>
      </c>
      <c r="F1261" s="243"/>
      <c r="G1261" s="244">
        <f>ROUND(E1261*F1261,2)</f>
        <v>0</v>
      </c>
      <c r="H1261" s="243"/>
      <c r="I1261" s="244">
        <f>ROUND(E1261*H1261,2)</f>
        <v>0</v>
      </c>
      <c r="J1261" s="243"/>
      <c r="K1261" s="244">
        <f>ROUND(E1261*J1261,2)</f>
        <v>0</v>
      </c>
      <c r="L1261" s="244">
        <v>21</v>
      </c>
      <c r="M1261" s="244">
        <f>G1261*(1+L1261/100)</f>
        <v>0</v>
      </c>
      <c r="N1261" s="244">
        <v>0</v>
      </c>
      <c r="O1261" s="244">
        <f>ROUND(E1261*N1261,2)</f>
        <v>0</v>
      </c>
      <c r="P1261" s="244">
        <v>0</v>
      </c>
      <c r="Q1261" s="244">
        <f>ROUND(E1261*P1261,2)</f>
        <v>0</v>
      </c>
      <c r="R1261" s="244"/>
      <c r="S1261" s="244" t="s">
        <v>400</v>
      </c>
      <c r="T1261" s="245" t="s">
        <v>401</v>
      </c>
      <c r="U1261" s="222">
        <v>0</v>
      </c>
      <c r="V1261" s="222">
        <f>ROUND(E1261*U1261,2)</f>
        <v>0</v>
      </c>
      <c r="W1261" s="222"/>
      <c r="X1261" s="222" t="s">
        <v>193</v>
      </c>
      <c r="Y1261" s="213"/>
      <c r="Z1261" s="213"/>
      <c r="AA1261" s="213"/>
      <c r="AB1261" s="213"/>
      <c r="AC1261" s="213"/>
      <c r="AD1261" s="213"/>
      <c r="AE1261" s="213"/>
      <c r="AF1261" s="213"/>
      <c r="AG1261" s="213" t="s">
        <v>194</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1">
      <c r="A1262" s="239">
        <v>1080</v>
      </c>
      <c r="B1262" s="240" t="s">
        <v>2696</v>
      </c>
      <c r="C1262" s="252" t="s">
        <v>2697</v>
      </c>
      <c r="D1262" s="241" t="s">
        <v>300</v>
      </c>
      <c r="E1262" s="242">
        <v>2</v>
      </c>
      <c r="F1262" s="243"/>
      <c r="G1262" s="244">
        <f>ROUND(E1262*F1262,2)</f>
        <v>0</v>
      </c>
      <c r="H1262" s="243"/>
      <c r="I1262" s="244">
        <f>ROUND(E1262*H1262,2)</f>
        <v>0</v>
      </c>
      <c r="J1262" s="243"/>
      <c r="K1262" s="244">
        <f>ROUND(E1262*J1262,2)</f>
        <v>0</v>
      </c>
      <c r="L1262" s="244">
        <v>21</v>
      </c>
      <c r="M1262" s="244">
        <f>G1262*(1+L1262/100)</f>
        <v>0</v>
      </c>
      <c r="N1262" s="244">
        <v>0</v>
      </c>
      <c r="O1262" s="244">
        <f>ROUND(E1262*N1262,2)</f>
        <v>0</v>
      </c>
      <c r="P1262" s="244">
        <v>0</v>
      </c>
      <c r="Q1262" s="244">
        <f>ROUND(E1262*P1262,2)</f>
        <v>0</v>
      </c>
      <c r="R1262" s="244"/>
      <c r="S1262" s="244" t="s">
        <v>400</v>
      </c>
      <c r="T1262" s="245" t="s">
        <v>401</v>
      </c>
      <c r="U1262" s="222">
        <v>0</v>
      </c>
      <c r="V1262" s="222">
        <f>ROUND(E1262*U1262,2)</f>
        <v>0</v>
      </c>
      <c r="W1262" s="222"/>
      <c r="X1262" s="222" t="s">
        <v>193</v>
      </c>
      <c r="Y1262" s="213"/>
      <c r="Z1262" s="213"/>
      <c r="AA1262" s="213"/>
      <c r="AB1262" s="213"/>
      <c r="AC1262" s="213"/>
      <c r="AD1262" s="213"/>
      <c r="AE1262" s="213"/>
      <c r="AF1262" s="213"/>
      <c r="AG1262" s="213" t="s">
        <v>194</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1">
      <c r="A1263" s="239">
        <v>1081</v>
      </c>
      <c r="B1263" s="240" t="s">
        <v>2698</v>
      </c>
      <c r="C1263" s="252" t="s">
        <v>2699</v>
      </c>
      <c r="D1263" s="241" t="s">
        <v>300</v>
      </c>
      <c r="E1263" s="242">
        <v>1</v>
      </c>
      <c r="F1263" s="243"/>
      <c r="G1263" s="244">
        <f>ROUND(E1263*F1263,2)</f>
        <v>0</v>
      </c>
      <c r="H1263" s="243"/>
      <c r="I1263" s="244">
        <f>ROUND(E1263*H1263,2)</f>
        <v>0</v>
      </c>
      <c r="J1263" s="243"/>
      <c r="K1263" s="244">
        <f>ROUND(E1263*J1263,2)</f>
        <v>0</v>
      </c>
      <c r="L1263" s="244">
        <v>21</v>
      </c>
      <c r="M1263" s="244">
        <f>G1263*(1+L1263/100)</f>
        <v>0</v>
      </c>
      <c r="N1263" s="244">
        <v>0</v>
      </c>
      <c r="O1263" s="244">
        <f>ROUND(E1263*N1263,2)</f>
        <v>0</v>
      </c>
      <c r="P1263" s="244">
        <v>0</v>
      </c>
      <c r="Q1263" s="244">
        <f>ROUND(E1263*P1263,2)</f>
        <v>0</v>
      </c>
      <c r="R1263" s="244"/>
      <c r="S1263" s="244" t="s">
        <v>400</v>
      </c>
      <c r="T1263" s="245" t="s">
        <v>401</v>
      </c>
      <c r="U1263" s="222">
        <v>0</v>
      </c>
      <c r="V1263" s="222">
        <f>ROUND(E1263*U1263,2)</f>
        <v>0</v>
      </c>
      <c r="W1263" s="222"/>
      <c r="X1263" s="222" t="s">
        <v>193</v>
      </c>
      <c r="Y1263" s="213"/>
      <c r="Z1263" s="213"/>
      <c r="AA1263" s="213"/>
      <c r="AB1263" s="213"/>
      <c r="AC1263" s="213"/>
      <c r="AD1263" s="213"/>
      <c r="AE1263" s="213"/>
      <c r="AF1263" s="213"/>
      <c r="AG1263" s="213" t="s">
        <v>194</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1">
      <c r="A1264" s="239">
        <v>1082</v>
      </c>
      <c r="B1264" s="240" t="s">
        <v>2700</v>
      </c>
      <c r="C1264" s="252" t="s">
        <v>2701</v>
      </c>
      <c r="D1264" s="241" t="s">
        <v>300</v>
      </c>
      <c r="E1264" s="242">
        <v>10</v>
      </c>
      <c r="F1264" s="243"/>
      <c r="G1264" s="244">
        <f>ROUND(E1264*F1264,2)</f>
        <v>0</v>
      </c>
      <c r="H1264" s="243"/>
      <c r="I1264" s="244">
        <f>ROUND(E1264*H1264,2)</f>
        <v>0</v>
      </c>
      <c r="J1264" s="243"/>
      <c r="K1264" s="244">
        <f>ROUND(E1264*J1264,2)</f>
        <v>0</v>
      </c>
      <c r="L1264" s="244">
        <v>21</v>
      </c>
      <c r="M1264" s="244">
        <f>G1264*(1+L1264/100)</f>
        <v>0</v>
      </c>
      <c r="N1264" s="244">
        <v>0</v>
      </c>
      <c r="O1264" s="244">
        <f>ROUND(E1264*N1264,2)</f>
        <v>0</v>
      </c>
      <c r="P1264" s="244">
        <v>0</v>
      </c>
      <c r="Q1264" s="244">
        <f>ROUND(E1264*P1264,2)</f>
        <v>0</v>
      </c>
      <c r="R1264" s="244"/>
      <c r="S1264" s="244" t="s">
        <v>400</v>
      </c>
      <c r="T1264" s="245" t="s">
        <v>401</v>
      </c>
      <c r="U1264" s="222">
        <v>0</v>
      </c>
      <c r="V1264" s="222">
        <f>ROUND(E1264*U1264,2)</f>
        <v>0</v>
      </c>
      <c r="W1264" s="222"/>
      <c r="X1264" s="222" t="s">
        <v>193</v>
      </c>
      <c r="Y1264" s="213"/>
      <c r="Z1264" s="213"/>
      <c r="AA1264" s="213"/>
      <c r="AB1264" s="213"/>
      <c r="AC1264" s="213"/>
      <c r="AD1264" s="213"/>
      <c r="AE1264" s="213"/>
      <c r="AF1264" s="213"/>
      <c r="AG1264" s="213" t="s">
        <v>194</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1">
      <c r="A1265" s="239">
        <v>1083</v>
      </c>
      <c r="B1265" s="240" t="s">
        <v>2702</v>
      </c>
      <c r="C1265" s="252" t="s">
        <v>2703</v>
      </c>
      <c r="D1265" s="241" t="s">
        <v>300</v>
      </c>
      <c r="E1265" s="242">
        <v>1</v>
      </c>
      <c r="F1265" s="243"/>
      <c r="G1265" s="244">
        <f>ROUND(E1265*F1265,2)</f>
        <v>0</v>
      </c>
      <c r="H1265" s="243"/>
      <c r="I1265" s="244">
        <f>ROUND(E1265*H1265,2)</f>
        <v>0</v>
      </c>
      <c r="J1265" s="243"/>
      <c r="K1265" s="244">
        <f>ROUND(E1265*J1265,2)</f>
        <v>0</v>
      </c>
      <c r="L1265" s="244">
        <v>21</v>
      </c>
      <c r="M1265" s="244">
        <f>G1265*(1+L1265/100)</f>
        <v>0</v>
      </c>
      <c r="N1265" s="244">
        <v>0</v>
      </c>
      <c r="O1265" s="244">
        <f>ROUND(E1265*N1265,2)</f>
        <v>0</v>
      </c>
      <c r="P1265" s="244">
        <v>0</v>
      </c>
      <c r="Q1265" s="244">
        <f>ROUND(E1265*P1265,2)</f>
        <v>0</v>
      </c>
      <c r="R1265" s="244"/>
      <c r="S1265" s="244" t="s">
        <v>400</v>
      </c>
      <c r="T1265" s="245" t="s">
        <v>401</v>
      </c>
      <c r="U1265" s="222">
        <v>0</v>
      </c>
      <c r="V1265" s="222">
        <f>ROUND(E1265*U1265,2)</f>
        <v>0</v>
      </c>
      <c r="W1265" s="222"/>
      <c r="X1265" s="222" t="s">
        <v>193</v>
      </c>
      <c r="Y1265" s="213"/>
      <c r="Z1265" s="213"/>
      <c r="AA1265" s="213"/>
      <c r="AB1265" s="213"/>
      <c r="AC1265" s="213"/>
      <c r="AD1265" s="213"/>
      <c r="AE1265" s="213"/>
      <c r="AF1265" s="213"/>
      <c r="AG1265" s="213" t="s">
        <v>194</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1">
      <c r="A1266" s="239">
        <v>1084</v>
      </c>
      <c r="B1266" s="240" t="s">
        <v>2704</v>
      </c>
      <c r="C1266" s="252" t="s">
        <v>2705</v>
      </c>
      <c r="D1266" s="241" t="s">
        <v>300</v>
      </c>
      <c r="E1266" s="242">
        <v>1</v>
      </c>
      <c r="F1266" s="243"/>
      <c r="G1266" s="244">
        <f>ROUND(E1266*F1266,2)</f>
        <v>0</v>
      </c>
      <c r="H1266" s="243"/>
      <c r="I1266" s="244">
        <f>ROUND(E1266*H1266,2)</f>
        <v>0</v>
      </c>
      <c r="J1266" s="243"/>
      <c r="K1266" s="244">
        <f>ROUND(E1266*J1266,2)</f>
        <v>0</v>
      </c>
      <c r="L1266" s="244">
        <v>21</v>
      </c>
      <c r="M1266" s="244">
        <f>G1266*(1+L1266/100)</f>
        <v>0</v>
      </c>
      <c r="N1266" s="244">
        <v>0</v>
      </c>
      <c r="O1266" s="244">
        <f>ROUND(E1266*N1266,2)</f>
        <v>0</v>
      </c>
      <c r="P1266" s="244">
        <v>0</v>
      </c>
      <c r="Q1266" s="244">
        <f>ROUND(E1266*P1266,2)</f>
        <v>0</v>
      </c>
      <c r="R1266" s="244"/>
      <c r="S1266" s="244" t="s">
        <v>400</v>
      </c>
      <c r="T1266" s="245" t="s">
        <v>401</v>
      </c>
      <c r="U1266" s="222">
        <v>0</v>
      </c>
      <c r="V1266" s="222">
        <f>ROUND(E1266*U1266,2)</f>
        <v>0</v>
      </c>
      <c r="W1266" s="222"/>
      <c r="X1266" s="222" t="s">
        <v>193</v>
      </c>
      <c r="Y1266" s="213"/>
      <c r="Z1266" s="213"/>
      <c r="AA1266" s="213"/>
      <c r="AB1266" s="213"/>
      <c r="AC1266" s="213"/>
      <c r="AD1266" s="213"/>
      <c r="AE1266" s="213"/>
      <c r="AF1266" s="213"/>
      <c r="AG1266" s="213" t="s">
        <v>194</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1">
      <c r="A1267" s="239">
        <v>1085</v>
      </c>
      <c r="B1267" s="240" t="s">
        <v>2706</v>
      </c>
      <c r="C1267" s="252" t="s">
        <v>2707</v>
      </c>
      <c r="D1267" s="241" t="s">
        <v>300</v>
      </c>
      <c r="E1267" s="242">
        <v>10</v>
      </c>
      <c r="F1267" s="243"/>
      <c r="G1267" s="244">
        <f>ROUND(E1267*F1267,2)</f>
        <v>0</v>
      </c>
      <c r="H1267" s="243"/>
      <c r="I1267" s="244">
        <f>ROUND(E1267*H1267,2)</f>
        <v>0</v>
      </c>
      <c r="J1267" s="243"/>
      <c r="K1267" s="244">
        <f>ROUND(E1267*J1267,2)</f>
        <v>0</v>
      </c>
      <c r="L1267" s="244">
        <v>21</v>
      </c>
      <c r="M1267" s="244">
        <f>G1267*(1+L1267/100)</f>
        <v>0</v>
      </c>
      <c r="N1267" s="244">
        <v>0</v>
      </c>
      <c r="O1267" s="244">
        <f>ROUND(E1267*N1267,2)</f>
        <v>0</v>
      </c>
      <c r="P1267" s="244">
        <v>0</v>
      </c>
      <c r="Q1267" s="244">
        <f>ROUND(E1267*P1267,2)</f>
        <v>0</v>
      </c>
      <c r="R1267" s="244"/>
      <c r="S1267" s="244" t="s">
        <v>400</v>
      </c>
      <c r="T1267" s="245" t="s">
        <v>401</v>
      </c>
      <c r="U1267" s="222">
        <v>0</v>
      </c>
      <c r="V1267" s="222">
        <f>ROUND(E1267*U1267,2)</f>
        <v>0</v>
      </c>
      <c r="W1267" s="222"/>
      <c r="X1267" s="222" t="s">
        <v>193</v>
      </c>
      <c r="Y1267" s="213"/>
      <c r="Z1267" s="213"/>
      <c r="AA1267" s="213"/>
      <c r="AB1267" s="213"/>
      <c r="AC1267" s="213"/>
      <c r="AD1267" s="213"/>
      <c r="AE1267" s="213"/>
      <c r="AF1267" s="213"/>
      <c r="AG1267" s="213" t="s">
        <v>194</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1">
      <c r="A1268" s="239">
        <v>1086</v>
      </c>
      <c r="B1268" s="240" t="s">
        <v>2708</v>
      </c>
      <c r="C1268" s="252" t="s">
        <v>2709</v>
      </c>
      <c r="D1268" s="241" t="s">
        <v>300</v>
      </c>
      <c r="E1268" s="242">
        <v>2</v>
      </c>
      <c r="F1268" s="243"/>
      <c r="G1268" s="244">
        <f>ROUND(E1268*F1268,2)</f>
        <v>0</v>
      </c>
      <c r="H1268" s="243"/>
      <c r="I1268" s="244">
        <f>ROUND(E1268*H1268,2)</f>
        <v>0</v>
      </c>
      <c r="J1268" s="243"/>
      <c r="K1268" s="244">
        <f>ROUND(E1268*J1268,2)</f>
        <v>0</v>
      </c>
      <c r="L1268" s="244">
        <v>21</v>
      </c>
      <c r="M1268" s="244">
        <f>G1268*(1+L1268/100)</f>
        <v>0</v>
      </c>
      <c r="N1268" s="244">
        <v>0</v>
      </c>
      <c r="O1268" s="244">
        <f>ROUND(E1268*N1268,2)</f>
        <v>0</v>
      </c>
      <c r="P1268" s="244">
        <v>0</v>
      </c>
      <c r="Q1268" s="244">
        <f>ROUND(E1268*P1268,2)</f>
        <v>0</v>
      </c>
      <c r="R1268" s="244"/>
      <c r="S1268" s="244" t="s">
        <v>400</v>
      </c>
      <c r="T1268" s="245" t="s">
        <v>401</v>
      </c>
      <c r="U1268" s="222">
        <v>0</v>
      </c>
      <c r="V1268" s="222">
        <f>ROUND(E1268*U1268,2)</f>
        <v>0</v>
      </c>
      <c r="W1268" s="222"/>
      <c r="X1268" s="222" t="s">
        <v>193</v>
      </c>
      <c r="Y1268" s="213"/>
      <c r="Z1268" s="213"/>
      <c r="AA1268" s="213"/>
      <c r="AB1268" s="213"/>
      <c r="AC1268" s="213"/>
      <c r="AD1268" s="213"/>
      <c r="AE1268" s="213"/>
      <c r="AF1268" s="213"/>
      <c r="AG1268" s="213" t="s">
        <v>194</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1">
      <c r="A1269" s="239">
        <v>1087</v>
      </c>
      <c r="B1269" s="240" t="s">
        <v>2710</v>
      </c>
      <c r="C1269" s="252" t="s">
        <v>2711</v>
      </c>
      <c r="D1269" s="241" t="s">
        <v>300</v>
      </c>
      <c r="E1269" s="242">
        <v>2</v>
      </c>
      <c r="F1269" s="243"/>
      <c r="G1269" s="244">
        <f>ROUND(E1269*F1269,2)</f>
        <v>0</v>
      </c>
      <c r="H1269" s="243"/>
      <c r="I1269" s="244">
        <f>ROUND(E1269*H1269,2)</f>
        <v>0</v>
      </c>
      <c r="J1269" s="243"/>
      <c r="K1269" s="244">
        <f>ROUND(E1269*J1269,2)</f>
        <v>0</v>
      </c>
      <c r="L1269" s="244">
        <v>21</v>
      </c>
      <c r="M1269" s="244">
        <f>G1269*(1+L1269/100)</f>
        <v>0</v>
      </c>
      <c r="N1269" s="244">
        <v>0</v>
      </c>
      <c r="O1269" s="244">
        <f>ROUND(E1269*N1269,2)</f>
        <v>0</v>
      </c>
      <c r="P1269" s="244">
        <v>0</v>
      </c>
      <c r="Q1269" s="244">
        <f>ROUND(E1269*P1269,2)</f>
        <v>0</v>
      </c>
      <c r="R1269" s="244"/>
      <c r="S1269" s="244" t="s">
        <v>400</v>
      </c>
      <c r="T1269" s="245" t="s">
        <v>401</v>
      </c>
      <c r="U1269" s="222">
        <v>0</v>
      </c>
      <c r="V1269" s="222">
        <f>ROUND(E1269*U1269,2)</f>
        <v>0</v>
      </c>
      <c r="W1269" s="222"/>
      <c r="X1269" s="222" t="s">
        <v>193</v>
      </c>
      <c r="Y1269" s="213"/>
      <c r="Z1269" s="213"/>
      <c r="AA1269" s="213"/>
      <c r="AB1269" s="213"/>
      <c r="AC1269" s="213"/>
      <c r="AD1269" s="213"/>
      <c r="AE1269" s="213"/>
      <c r="AF1269" s="213"/>
      <c r="AG1269" s="213" t="s">
        <v>194</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1">
      <c r="A1270" s="239">
        <v>1088</v>
      </c>
      <c r="B1270" s="240" t="s">
        <v>2712</v>
      </c>
      <c r="C1270" s="252" t="s">
        <v>2713</v>
      </c>
      <c r="D1270" s="241" t="s">
        <v>300</v>
      </c>
      <c r="E1270" s="242">
        <v>4</v>
      </c>
      <c r="F1270" s="243"/>
      <c r="G1270" s="244">
        <f>ROUND(E1270*F1270,2)</f>
        <v>0</v>
      </c>
      <c r="H1270" s="243"/>
      <c r="I1270" s="244">
        <f>ROUND(E1270*H1270,2)</f>
        <v>0</v>
      </c>
      <c r="J1270" s="243"/>
      <c r="K1270" s="244">
        <f>ROUND(E1270*J1270,2)</f>
        <v>0</v>
      </c>
      <c r="L1270" s="244">
        <v>21</v>
      </c>
      <c r="M1270" s="244">
        <f>G1270*(1+L1270/100)</f>
        <v>0</v>
      </c>
      <c r="N1270" s="244">
        <v>0</v>
      </c>
      <c r="O1270" s="244">
        <f>ROUND(E1270*N1270,2)</f>
        <v>0</v>
      </c>
      <c r="P1270" s="244">
        <v>0</v>
      </c>
      <c r="Q1270" s="244">
        <f>ROUND(E1270*P1270,2)</f>
        <v>0</v>
      </c>
      <c r="R1270" s="244"/>
      <c r="S1270" s="244" t="s">
        <v>400</v>
      </c>
      <c r="T1270" s="245" t="s">
        <v>401</v>
      </c>
      <c r="U1270" s="222">
        <v>0</v>
      </c>
      <c r="V1270" s="222">
        <f>ROUND(E1270*U1270,2)</f>
        <v>0</v>
      </c>
      <c r="W1270" s="222"/>
      <c r="X1270" s="222" t="s">
        <v>193</v>
      </c>
      <c r="Y1270" s="213"/>
      <c r="Z1270" s="213"/>
      <c r="AA1270" s="213"/>
      <c r="AB1270" s="213"/>
      <c r="AC1270" s="213"/>
      <c r="AD1270" s="213"/>
      <c r="AE1270" s="213"/>
      <c r="AF1270" s="213"/>
      <c r="AG1270" s="213" t="s">
        <v>194</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1">
      <c r="A1271" s="239">
        <v>1089</v>
      </c>
      <c r="B1271" s="240" t="s">
        <v>2714</v>
      </c>
      <c r="C1271" s="252" t="s">
        <v>2715</v>
      </c>
      <c r="D1271" s="241" t="s">
        <v>300</v>
      </c>
      <c r="E1271" s="242">
        <v>4</v>
      </c>
      <c r="F1271" s="243"/>
      <c r="G1271" s="244">
        <f>ROUND(E1271*F1271,2)</f>
        <v>0</v>
      </c>
      <c r="H1271" s="243"/>
      <c r="I1271" s="244">
        <f>ROUND(E1271*H1271,2)</f>
        <v>0</v>
      </c>
      <c r="J1271" s="243"/>
      <c r="K1271" s="244">
        <f>ROUND(E1271*J1271,2)</f>
        <v>0</v>
      </c>
      <c r="L1271" s="244">
        <v>21</v>
      </c>
      <c r="M1271" s="244">
        <f>G1271*(1+L1271/100)</f>
        <v>0</v>
      </c>
      <c r="N1271" s="244">
        <v>0</v>
      </c>
      <c r="O1271" s="244">
        <f>ROUND(E1271*N1271,2)</f>
        <v>0</v>
      </c>
      <c r="P1271" s="244">
        <v>0</v>
      </c>
      <c r="Q1271" s="244">
        <f>ROUND(E1271*P1271,2)</f>
        <v>0</v>
      </c>
      <c r="R1271" s="244"/>
      <c r="S1271" s="244" t="s">
        <v>400</v>
      </c>
      <c r="T1271" s="245" t="s">
        <v>401</v>
      </c>
      <c r="U1271" s="222">
        <v>0</v>
      </c>
      <c r="V1271" s="222">
        <f>ROUND(E1271*U1271,2)</f>
        <v>0</v>
      </c>
      <c r="W1271" s="222"/>
      <c r="X1271" s="222" t="s">
        <v>193</v>
      </c>
      <c r="Y1271" s="213"/>
      <c r="Z1271" s="213"/>
      <c r="AA1271" s="213"/>
      <c r="AB1271" s="213"/>
      <c r="AC1271" s="213"/>
      <c r="AD1271" s="213"/>
      <c r="AE1271" s="213"/>
      <c r="AF1271" s="213"/>
      <c r="AG1271" s="213" t="s">
        <v>194</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1">
      <c r="A1272" s="239">
        <v>1090</v>
      </c>
      <c r="B1272" s="240" t="s">
        <v>2716</v>
      </c>
      <c r="C1272" s="252" t="s">
        <v>2717</v>
      </c>
      <c r="D1272" s="241" t="s">
        <v>300</v>
      </c>
      <c r="E1272" s="242">
        <v>8</v>
      </c>
      <c r="F1272" s="243"/>
      <c r="G1272" s="244">
        <f>ROUND(E1272*F1272,2)</f>
        <v>0</v>
      </c>
      <c r="H1272" s="243"/>
      <c r="I1272" s="244">
        <f>ROUND(E1272*H1272,2)</f>
        <v>0</v>
      </c>
      <c r="J1272" s="243"/>
      <c r="K1272" s="244">
        <f>ROUND(E1272*J1272,2)</f>
        <v>0</v>
      </c>
      <c r="L1272" s="244">
        <v>21</v>
      </c>
      <c r="M1272" s="244">
        <f>G1272*(1+L1272/100)</f>
        <v>0</v>
      </c>
      <c r="N1272" s="244">
        <v>0</v>
      </c>
      <c r="O1272" s="244">
        <f>ROUND(E1272*N1272,2)</f>
        <v>0</v>
      </c>
      <c r="P1272" s="244">
        <v>0</v>
      </c>
      <c r="Q1272" s="244">
        <f>ROUND(E1272*P1272,2)</f>
        <v>0</v>
      </c>
      <c r="R1272" s="244"/>
      <c r="S1272" s="244" t="s">
        <v>400</v>
      </c>
      <c r="T1272" s="245" t="s">
        <v>401</v>
      </c>
      <c r="U1272" s="222">
        <v>0</v>
      </c>
      <c r="V1272" s="222">
        <f>ROUND(E1272*U1272,2)</f>
        <v>0</v>
      </c>
      <c r="W1272" s="222"/>
      <c r="X1272" s="222" t="s">
        <v>193</v>
      </c>
      <c r="Y1272" s="213"/>
      <c r="Z1272" s="213"/>
      <c r="AA1272" s="213"/>
      <c r="AB1272" s="213"/>
      <c r="AC1272" s="213"/>
      <c r="AD1272" s="213"/>
      <c r="AE1272" s="213"/>
      <c r="AF1272" s="213"/>
      <c r="AG1272" s="213" t="s">
        <v>194</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1">
      <c r="A1273" s="239">
        <v>1091</v>
      </c>
      <c r="B1273" s="240" t="s">
        <v>2718</v>
      </c>
      <c r="C1273" s="252" t="s">
        <v>2719</v>
      </c>
      <c r="D1273" s="241" t="s">
        <v>300</v>
      </c>
      <c r="E1273" s="242">
        <v>2</v>
      </c>
      <c r="F1273" s="243"/>
      <c r="G1273" s="244">
        <f>ROUND(E1273*F1273,2)</f>
        <v>0</v>
      </c>
      <c r="H1273" s="243"/>
      <c r="I1273" s="244">
        <f>ROUND(E1273*H1273,2)</f>
        <v>0</v>
      </c>
      <c r="J1273" s="243"/>
      <c r="K1273" s="244">
        <f>ROUND(E1273*J1273,2)</f>
        <v>0</v>
      </c>
      <c r="L1273" s="244">
        <v>21</v>
      </c>
      <c r="M1273" s="244">
        <f>G1273*(1+L1273/100)</f>
        <v>0</v>
      </c>
      <c r="N1273" s="244">
        <v>0</v>
      </c>
      <c r="O1273" s="244">
        <f>ROUND(E1273*N1273,2)</f>
        <v>0</v>
      </c>
      <c r="P1273" s="244">
        <v>0</v>
      </c>
      <c r="Q1273" s="244">
        <f>ROUND(E1273*P1273,2)</f>
        <v>0</v>
      </c>
      <c r="R1273" s="244"/>
      <c r="S1273" s="244" t="s">
        <v>400</v>
      </c>
      <c r="T1273" s="245" t="s">
        <v>401</v>
      </c>
      <c r="U1273" s="222">
        <v>0</v>
      </c>
      <c r="V1273" s="222">
        <f>ROUND(E1273*U1273,2)</f>
        <v>0</v>
      </c>
      <c r="W1273" s="222"/>
      <c r="X1273" s="222" t="s">
        <v>193</v>
      </c>
      <c r="Y1273" s="213"/>
      <c r="Z1273" s="213"/>
      <c r="AA1273" s="213"/>
      <c r="AB1273" s="213"/>
      <c r="AC1273" s="213"/>
      <c r="AD1273" s="213"/>
      <c r="AE1273" s="213"/>
      <c r="AF1273" s="213"/>
      <c r="AG1273" s="213" t="s">
        <v>194</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1">
      <c r="A1274" s="239">
        <v>1092</v>
      </c>
      <c r="B1274" s="240" t="s">
        <v>2720</v>
      </c>
      <c r="C1274" s="252" t="s">
        <v>2721</v>
      </c>
      <c r="D1274" s="241" t="s">
        <v>300</v>
      </c>
      <c r="E1274" s="242">
        <v>21</v>
      </c>
      <c r="F1274" s="243"/>
      <c r="G1274" s="244">
        <f>ROUND(E1274*F1274,2)</f>
        <v>0</v>
      </c>
      <c r="H1274" s="243"/>
      <c r="I1274" s="244">
        <f>ROUND(E1274*H1274,2)</f>
        <v>0</v>
      </c>
      <c r="J1274" s="243"/>
      <c r="K1274" s="244">
        <f>ROUND(E1274*J1274,2)</f>
        <v>0</v>
      </c>
      <c r="L1274" s="244">
        <v>21</v>
      </c>
      <c r="M1274" s="244">
        <f>G1274*(1+L1274/100)</f>
        <v>0</v>
      </c>
      <c r="N1274" s="244">
        <v>0</v>
      </c>
      <c r="O1274" s="244">
        <f>ROUND(E1274*N1274,2)</f>
        <v>0</v>
      </c>
      <c r="P1274" s="244">
        <v>0</v>
      </c>
      <c r="Q1274" s="244">
        <f>ROUND(E1274*P1274,2)</f>
        <v>0</v>
      </c>
      <c r="R1274" s="244"/>
      <c r="S1274" s="244" t="s">
        <v>400</v>
      </c>
      <c r="T1274" s="245" t="s">
        <v>401</v>
      </c>
      <c r="U1274" s="222">
        <v>0</v>
      </c>
      <c r="V1274" s="222">
        <f>ROUND(E1274*U1274,2)</f>
        <v>0</v>
      </c>
      <c r="W1274" s="222"/>
      <c r="X1274" s="222" t="s">
        <v>193</v>
      </c>
      <c r="Y1274" s="213"/>
      <c r="Z1274" s="213"/>
      <c r="AA1274" s="213"/>
      <c r="AB1274" s="213"/>
      <c r="AC1274" s="213"/>
      <c r="AD1274" s="213"/>
      <c r="AE1274" s="213"/>
      <c r="AF1274" s="213"/>
      <c r="AG1274" s="213" t="s">
        <v>194</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ht="22.5" outlineLevel="1">
      <c r="A1275" s="239">
        <v>1093</v>
      </c>
      <c r="B1275" s="240" t="s">
        <v>2722</v>
      </c>
      <c r="C1275" s="252" t="s">
        <v>2723</v>
      </c>
      <c r="D1275" s="241" t="s">
        <v>625</v>
      </c>
      <c r="E1275" s="242">
        <v>1</v>
      </c>
      <c r="F1275" s="243"/>
      <c r="G1275" s="244">
        <f>ROUND(E1275*F1275,2)</f>
        <v>0</v>
      </c>
      <c r="H1275" s="243"/>
      <c r="I1275" s="244">
        <f>ROUND(E1275*H1275,2)</f>
        <v>0</v>
      </c>
      <c r="J1275" s="243"/>
      <c r="K1275" s="244">
        <f>ROUND(E1275*J1275,2)</f>
        <v>0</v>
      </c>
      <c r="L1275" s="244">
        <v>21</v>
      </c>
      <c r="M1275" s="244">
        <f>G1275*(1+L1275/100)</f>
        <v>0</v>
      </c>
      <c r="N1275" s="244">
        <v>0</v>
      </c>
      <c r="O1275" s="244">
        <f>ROUND(E1275*N1275,2)</f>
        <v>0</v>
      </c>
      <c r="P1275" s="244">
        <v>0</v>
      </c>
      <c r="Q1275" s="244">
        <f>ROUND(E1275*P1275,2)</f>
        <v>0</v>
      </c>
      <c r="R1275" s="244"/>
      <c r="S1275" s="244" t="s">
        <v>400</v>
      </c>
      <c r="T1275" s="245" t="s">
        <v>401</v>
      </c>
      <c r="U1275" s="222">
        <v>0</v>
      </c>
      <c r="V1275" s="222">
        <f>ROUND(E1275*U1275,2)</f>
        <v>0</v>
      </c>
      <c r="W1275" s="222"/>
      <c r="X1275" s="222" t="s">
        <v>193</v>
      </c>
      <c r="Y1275" s="213"/>
      <c r="Z1275" s="213"/>
      <c r="AA1275" s="213"/>
      <c r="AB1275" s="213"/>
      <c r="AC1275" s="213"/>
      <c r="AD1275" s="213"/>
      <c r="AE1275" s="213"/>
      <c r="AF1275" s="213"/>
      <c r="AG1275" s="213" t="s">
        <v>194</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1">
      <c r="A1276" s="239">
        <v>1094</v>
      </c>
      <c r="B1276" s="240" t="s">
        <v>2724</v>
      </c>
      <c r="C1276" s="252" t="s">
        <v>2725</v>
      </c>
      <c r="D1276" s="241" t="s">
        <v>364</v>
      </c>
      <c r="E1276" s="242">
        <v>70</v>
      </c>
      <c r="F1276" s="243"/>
      <c r="G1276" s="244">
        <f>ROUND(E1276*F1276,2)</f>
        <v>0</v>
      </c>
      <c r="H1276" s="243"/>
      <c r="I1276" s="244">
        <f>ROUND(E1276*H1276,2)</f>
        <v>0</v>
      </c>
      <c r="J1276" s="243"/>
      <c r="K1276" s="244">
        <f>ROUND(E1276*J1276,2)</f>
        <v>0</v>
      </c>
      <c r="L1276" s="244">
        <v>21</v>
      </c>
      <c r="M1276" s="244">
        <f>G1276*(1+L1276/100)</f>
        <v>0</v>
      </c>
      <c r="N1276" s="244">
        <v>0</v>
      </c>
      <c r="O1276" s="244">
        <f>ROUND(E1276*N1276,2)</f>
        <v>0</v>
      </c>
      <c r="P1276" s="244">
        <v>0</v>
      </c>
      <c r="Q1276" s="244">
        <f>ROUND(E1276*P1276,2)</f>
        <v>0</v>
      </c>
      <c r="R1276" s="244"/>
      <c r="S1276" s="244" t="s">
        <v>400</v>
      </c>
      <c r="T1276" s="245" t="s">
        <v>401</v>
      </c>
      <c r="U1276" s="222">
        <v>0</v>
      </c>
      <c r="V1276" s="222">
        <f>ROUND(E1276*U1276,2)</f>
        <v>0</v>
      </c>
      <c r="W1276" s="222"/>
      <c r="X1276" s="222" t="s">
        <v>193</v>
      </c>
      <c r="Y1276" s="213"/>
      <c r="Z1276" s="213"/>
      <c r="AA1276" s="213"/>
      <c r="AB1276" s="213"/>
      <c r="AC1276" s="213"/>
      <c r="AD1276" s="213"/>
      <c r="AE1276" s="213"/>
      <c r="AF1276" s="213"/>
      <c r="AG1276" s="213" t="s">
        <v>194</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c r="A1277" s="239">
        <v>1095</v>
      </c>
      <c r="B1277" s="240" t="s">
        <v>2726</v>
      </c>
      <c r="C1277" s="252" t="s">
        <v>2727</v>
      </c>
      <c r="D1277" s="241" t="s">
        <v>364</v>
      </c>
      <c r="E1277" s="242">
        <v>25</v>
      </c>
      <c r="F1277" s="243"/>
      <c r="G1277" s="244">
        <f>ROUND(E1277*F1277,2)</f>
        <v>0</v>
      </c>
      <c r="H1277" s="243"/>
      <c r="I1277" s="244">
        <f>ROUND(E1277*H1277,2)</f>
        <v>0</v>
      </c>
      <c r="J1277" s="243"/>
      <c r="K1277" s="244">
        <f>ROUND(E1277*J1277,2)</f>
        <v>0</v>
      </c>
      <c r="L1277" s="244">
        <v>21</v>
      </c>
      <c r="M1277" s="244">
        <f>G1277*(1+L1277/100)</f>
        <v>0</v>
      </c>
      <c r="N1277" s="244">
        <v>0</v>
      </c>
      <c r="O1277" s="244">
        <f>ROUND(E1277*N1277,2)</f>
        <v>0</v>
      </c>
      <c r="P1277" s="244">
        <v>0</v>
      </c>
      <c r="Q1277" s="244">
        <f>ROUND(E1277*P1277,2)</f>
        <v>0</v>
      </c>
      <c r="R1277" s="244"/>
      <c r="S1277" s="244" t="s">
        <v>400</v>
      </c>
      <c r="T1277" s="245" t="s">
        <v>401</v>
      </c>
      <c r="U1277" s="222">
        <v>0</v>
      </c>
      <c r="V1277" s="222">
        <f>ROUND(E1277*U1277,2)</f>
        <v>0</v>
      </c>
      <c r="W1277" s="222"/>
      <c r="X1277" s="222" t="s">
        <v>193</v>
      </c>
      <c r="Y1277" s="213"/>
      <c r="Z1277" s="213"/>
      <c r="AA1277" s="213"/>
      <c r="AB1277" s="213"/>
      <c r="AC1277" s="213"/>
      <c r="AD1277" s="213"/>
      <c r="AE1277" s="213"/>
      <c r="AF1277" s="213"/>
      <c r="AG1277" s="213" t="s">
        <v>194</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1">
      <c r="A1278" s="239">
        <v>1096</v>
      </c>
      <c r="B1278" s="240" t="s">
        <v>2728</v>
      </c>
      <c r="C1278" s="252" t="s">
        <v>2729</v>
      </c>
      <c r="D1278" s="241" t="s">
        <v>625</v>
      </c>
      <c r="E1278" s="242">
        <v>1</v>
      </c>
      <c r="F1278" s="243"/>
      <c r="G1278" s="244">
        <f>ROUND(E1278*F1278,2)</f>
        <v>0</v>
      </c>
      <c r="H1278" s="243"/>
      <c r="I1278" s="244">
        <f>ROUND(E1278*H1278,2)</f>
        <v>0</v>
      </c>
      <c r="J1278" s="243"/>
      <c r="K1278" s="244">
        <f>ROUND(E1278*J1278,2)</f>
        <v>0</v>
      </c>
      <c r="L1278" s="244">
        <v>21</v>
      </c>
      <c r="M1278" s="244">
        <f>G1278*(1+L1278/100)</f>
        <v>0</v>
      </c>
      <c r="N1278" s="244">
        <v>0</v>
      </c>
      <c r="O1278" s="244">
        <f>ROUND(E1278*N1278,2)</f>
        <v>0</v>
      </c>
      <c r="P1278" s="244">
        <v>0</v>
      </c>
      <c r="Q1278" s="244">
        <f>ROUND(E1278*P1278,2)</f>
        <v>0</v>
      </c>
      <c r="R1278" s="244"/>
      <c r="S1278" s="244" t="s">
        <v>400</v>
      </c>
      <c r="T1278" s="245" t="s">
        <v>401</v>
      </c>
      <c r="U1278" s="222">
        <v>0</v>
      </c>
      <c r="V1278" s="222">
        <f>ROUND(E1278*U1278,2)</f>
        <v>0</v>
      </c>
      <c r="W1278" s="222"/>
      <c r="X1278" s="222" t="s">
        <v>193</v>
      </c>
      <c r="Y1278" s="213"/>
      <c r="Z1278" s="213"/>
      <c r="AA1278" s="213"/>
      <c r="AB1278" s="213"/>
      <c r="AC1278" s="213"/>
      <c r="AD1278" s="213"/>
      <c r="AE1278" s="213"/>
      <c r="AF1278" s="213"/>
      <c r="AG1278" s="213" t="s">
        <v>194</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1">
      <c r="A1279" s="239">
        <v>1097</v>
      </c>
      <c r="B1279" s="240" t="s">
        <v>2730</v>
      </c>
      <c r="C1279" s="252" t="s">
        <v>2731</v>
      </c>
      <c r="D1279" s="241" t="s">
        <v>625</v>
      </c>
      <c r="E1279" s="242">
        <v>1</v>
      </c>
      <c r="F1279" s="243"/>
      <c r="G1279" s="244">
        <f>ROUND(E1279*F1279,2)</f>
        <v>0</v>
      </c>
      <c r="H1279" s="243"/>
      <c r="I1279" s="244">
        <f>ROUND(E1279*H1279,2)</f>
        <v>0</v>
      </c>
      <c r="J1279" s="243"/>
      <c r="K1279" s="244">
        <f>ROUND(E1279*J1279,2)</f>
        <v>0</v>
      </c>
      <c r="L1279" s="244">
        <v>21</v>
      </c>
      <c r="M1279" s="244">
        <f>G1279*(1+L1279/100)</f>
        <v>0</v>
      </c>
      <c r="N1279" s="244">
        <v>0</v>
      </c>
      <c r="O1279" s="244">
        <f>ROUND(E1279*N1279,2)</f>
        <v>0</v>
      </c>
      <c r="P1279" s="244">
        <v>0</v>
      </c>
      <c r="Q1279" s="244">
        <f>ROUND(E1279*P1279,2)</f>
        <v>0</v>
      </c>
      <c r="R1279" s="244"/>
      <c r="S1279" s="244" t="s">
        <v>400</v>
      </c>
      <c r="T1279" s="245" t="s">
        <v>401</v>
      </c>
      <c r="U1279" s="222">
        <v>0</v>
      </c>
      <c r="V1279" s="222">
        <f>ROUND(E1279*U1279,2)</f>
        <v>0</v>
      </c>
      <c r="W1279" s="222"/>
      <c r="X1279" s="222" t="s">
        <v>193</v>
      </c>
      <c r="Y1279" s="213"/>
      <c r="Z1279" s="213"/>
      <c r="AA1279" s="213"/>
      <c r="AB1279" s="213"/>
      <c r="AC1279" s="213"/>
      <c r="AD1279" s="213"/>
      <c r="AE1279" s="213"/>
      <c r="AF1279" s="213"/>
      <c r="AG1279" s="213" t="s">
        <v>194</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1">
      <c r="A1280" s="239">
        <v>1098</v>
      </c>
      <c r="B1280" s="240" t="s">
        <v>2732</v>
      </c>
      <c r="C1280" s="252" t="s">
        <v>2733</v>
      </c>
      <c r="D1280" s="241" t="s">
        <v>625</v>
      </c>
      <c r="E1280" s="242">
        <v>1</v>
      </c>
      <c r="F1280" s="243"/>
      <c r="G1280" s="244">
        <f>ROUND(E1280*F1280,2)</f>
        <v>0</v>
      </c>
      <c r="H1280" s="243"/>
      <c r="I1280" s="244">
        <f>ROUND(E1280*H1280,2)</f>
        <v>0</v>
      </c>
      <c r="J1280" s="243"/>
      <c r="K1280" s="244">
        <f>ROUND(E1280*J1280,2)</f>
        <v>0</v>
      </c>
      <c r="L1280" s="244">
        <v>21</v>
      </c>
      <c r="M1280" s="244">
        <f>G1280*(1+L1280/100)</f>
        <v>0</v>
      </c>
      <c r="N1280" s="244">
        <v>0</v>
      </c>
      <c r="O1280" s="244">
        <f>ROUND(E1280*N1280,2)</f>
        <v>0</v>
      </c>
      <c r="P1280" s="244">
        <v>0</v>
      </c>
      <c r="Q1280" s="244">
        <f>ROUND(E1280*P1280,2)</f>
        <v>0</v>
      </c>
      <c r="R1280" s="244"/>
      <c r="S1280" s="244" t="s">
        <v>400</v>
      </c>
      <c r="T1280" s="245" t="s">
        <v>401</v>
      </c>
      <c r="U1280" s="222">
        <v>0</v>
      </c>
      <c r="V1280" s="222">
        <f>ROUND(E1280*U1280,2)</f>
        <v>0</v>
      </c>
      <c r="W1280" s="222"/>
      <c r="X1280" s="222" t="s">
        <v>193</v>
      </c>
      <c r="Y1280" s="213"/>
      <c r="Z1280" s="213"/>
      <c r="AA1280" s="213"/>
      <c r="AB1280" s="213"/>
      <c r="AC1280" s="213"/>
      <c r="AD1280" s="213"/>
      <c r="AE1280" s="213"/>
      <c r="AF1280" s="213"/>
      <c r="AG1280" s="213" t="s">
        <v>194</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1">
      <c r="A1281" s="239">
        <v>1099</v>
      </c>
      <c r="B1281" s="240" t="s">
        <v>2734</v>
      </c>
      <c r="C1281" s="252" t="s">
        <v>2735</v>
      </c>
      <c r="D1281" s="241" t="s">
        <v>625</v>
      </c>
      <c r="E1281" s="242">
        <v>2</v>
      </c>
      <c r="F1281" s="243"/>
      <c r="G1281" s="244">
        <f>ROUND(E1281*F1281,2)</f>
        <v>0</v>
      </c>
      <c r="H1281" s="243"/>
      <c r="I1281" s="244">
        <f>ROUND(E1281*H1281,2)</f>
        <v>0</v>
      </c>
      <c r="J1281" s="243"/>
      <c r="K1281" s="244">
        <f>ROUND(E1281*J1281,2)</f>
        <v>0</v>
      </c>
      <c r="L1281" s="244">
        <v>21</v>
      </c>
      <c r="M1281" s="244">
        <f>G1281*(1+L1281/100)</f>
        <v>0</v>
      </c>
      <c r="N1281" s="244">
        <v>0</v>
      </c>
      <c r="O1281" s="244">
        <f>ROUND(E1281*N1281,2)</f>
        <v>0</v>
      </c>
      <c r="P1281" s="244">
        <v>0</v>
      </c>
      <c r="Q1281" s="244">
        <f>ROUND(E1281*P1281,2)</f>
        <v>0</v>
      </c>
      <c r="R1281" s="244"/>
      <c r="S1281" s="244" t="s">
        <v>400</v>
      </c>
      <c r="T1281" s="245" t="s">
        <v>401</v>
      </c>
      <c r="U1281" s="222">
        <v>0</v>
      </c>
      <c r="V1281" s="222">
        <f>ROUND(E1281*U1281,2)</f>
        <v>0</v>
      </c>
      <c r="W1281" s="222"/>
      <c r="X1281" s="222" t="s">
        <v>193</v>
      </c>
      <c r="Y1281" s="213"/>
      <c r="Z1281" s="213"/>
      <c r="AA1281" s="213"/>
      <c r="AB1281" s="213"/>
      <c r="AC1281" s="213"/>
      <c r="AD1281" s="213"/>
      <c r="AE1281" s="213"/>
      <c r="AF1281" s="213"/>
      <c r="AG1281" s="213" t="s">
        <v>194</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1">
      <c r="A1282" s="239">
        <v>1100</v>
      </c>
      <c r="B1282" s="240" t="s">
        <v>2736</v>
      </c>
      <c r="C1282" s="252" t="s">
        <v>2737</v>
      </c>
      <c r="D1282" s="241" t="s">
        <v>625</v>
      </c>
      <c r="E1282" s="242">
        <v>1</v>
      </c>
      <c r="F1282" s="243"/>
      <c r="G1282" s="244">
        <f>ROUND(E1282*F1282,2)</f>
        <v>0</v>
      </c>
      <c r="H1282" s="243"/>
      <c r="I1282" s="244">
        <f>ROUND(E1282*H1282,2)</f>
        <v>0</v>
      </c>
      <c r="J1282" s="243"/>
      <c r="K1282" s="244">
        <f>ROUND(E1282*J1282,2)</f>
        <v>0</v>
      </c>
      <c r="L1282" s="244">
        <v>21</v>
      </c>
      <c r="M1282" s="244">
        <f>G1282*(1+L1282/100)</f>
        <v>0</v>
      </c>
      <c r="N1282" s="244">
        <v>0</v>
      </c>
      <c r="O1282" s="244">
        <f>ROUND(E1282*N1282,2)</f>
        <v>0</v>
      </c>
      <c r="P1282" s="244">
        <v>0</v>
      </c>
      <c r="Q1282" s="244">
        <f>ROUND(E1282*P1282,2)</f>
        <v>0</v>
      </c>
      <c r="R1282" s="244"/>
      <c r="S1282" s="244" t="s">
        <v>400</v>
      </c>
      <c r="T1282" s="245" t="s">
        <v>401</v>
      </c>
      <c r="U1282" s="222">
        <v>0</v>
      </c>
      <c r="V1282" s="222">
        <f>ROUND(E1282*U1282,2)</f>
        <v>0</v>
      </c>
      <c r="W1282" s="222"/>
      <c r="X1282" s="222" t="s">
        <v>193</v>
      </c>
      <c r="Y1282" s="213"/>
      <c r="Z1282" s="213"/>
      <c r="AA1282" s="213"/>
      <c r="AB1282" s="213"/>
      <c r="AC1282" s="213"/>
      <c r="AD1282" s="213"/>
      <c r="AE1282" s="213"/>
      <c r="AF1282" s="213"/>
      <c r="AG1282" s="213" t="s">
        <v>194</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ht="22.5" outlineLevel="1">
      <c r="A1283" s="239">
        <v>1101</v>
      </c>
      <c r="B1283" s="240" t="s">
        <v>2738</v>
      </c>
      <c r="C1283" s="252" t="s">
        <v>2739</v>
      </c>
      <c r="D1283" s="241" t="s">
        <v>364</v>
      </c>
      <c r="E1283" s="242">
        <v>1173</v>
      </c>
      <c r="F1283" s="243"/>
      <c r="G1283" s="244">
        <f>ROUND(E1283*F1283,2)</f>
        <v>0</v>
      </c>
      <c r="H1283" s="243"/>
      <c r="I1283" s="244">
        <f>ROUND(E1283*H1283,2)</f>
        <v>0</v>
      </c>
      <c r="J1283" s="243"/>
      <c r="K1283" s="244">
        <f>ROUND(E1283*J1283,2)</f>
        <v>0</v>
      </c>
      <c r="L1283" s="244">
        <v>21</v>
      </c>
      <c r="M1283" s="244">
        <f>G1283*(1+L1283/100)</f>
        <v>0</v>
      </c>
      <c r="N1283" s="244">
        <v>4.0000000000000003E-5</v>
      </c>
      <c r="O1283" s="244">
        <f>ROUND(E1283*N1283,2)</f>
        <v>0.05</v>
      </c>
      <c r="P1283" s="244">
        <v>0</v>
      </c>
      <c r="Q1283" s="244">
        <f>ROUND(E1283*P1283,2)</f>
        <v>0</v>
      </c>
      <c r="R1283" s="244" t="s">
        <v>340</v>
      </c>
      <c r="S1283" s="244" t="s">
        <v>191</v>
      </c>
      <c r="T1283" s="245" t="s">
        <v>192</v>
      </c>
      <c r="U1283" s="222">
        <v>0</v>
      </c>
      <c r="V1283" s="222">
        <f>ROUND(E1283*U1283,2)</f>
        <v>0</v>
      </c>
      <c r="W1283" s="222"/>
      <c r="X1283" s="222" t="s">
        <v>341</v>
      </c>
      <c r="Y1283" s="213"/>
      <c r="Z1283" s="213"/>
      <c r="AA1283" s="213"/>
      <c r="AB1283" s="213"/>
      <c r="AC1283" s="213"/>
      <c r="AD1283" s="213"/>
      <c r="AE1283" s="213"/>
      <c r="AF1283" s="213"/>
      <c r="AG1283" s="213" t="s">
        <v>342</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ht="22.5" outlineLevel="1">
      <c r="A1284" s="239">
        <v>1102</v>
      </c>
      <c r="B1284" s="240" t="s">
        <v>2315</v>
      </c>
      <c r="C1284" s="252" t="s">
        <v>2316</v>
      </c>
      <c r="D1284" s="241" t="s">
        <v>364</v>
      </c>
      <c r="E1284" s="242">
        <v>317</v>
      </c>
      <c r="F1284" s="243"/>
      <c r="G1284" s="244">
        <f>ROUND(E1284*F1284,2)</f>
        <v>0</v>
      </c>
      <c r="H1284" s="243"/>
      <c r="I1284" s="244">
        <f>ROUND(E1284*H1284,2)</f>
        <v>0</v>
      </c>
      <c r="J1284" s="243"/>
      <c r="K1284" s="244">
        <f>ROUND(E1284*J1284,2)</f>
        <v>0</v>
      </c>
      <c r="L1284" s="244">
        <v>21</v>
      </c>
      <c r="M1284" s="244">
        <f>G1284*(1+L1284/100)</f>
        <v>0</v>
      </c>
      <c r="N1284" s="244">
        <v>6.9999999999999994E-5</v>
      </c>
      <c r="O1284" s="244">
        <f>ROUND(E1284*N1284,2)</f>
        <v>0.02</v>
      </c>
      <c r="P1284" s="244">
        <v>0</v>
      </c>
      <c r="Q1284" s="244">
        <f>ROUND(E1284*P1284,2)</f>
        <v>0</v>
      </c>
      <c r="R1284" s="244" t="s">
        <v>340</v>
      </c>
      <c r="S1284" s="244" t="s">
        <v>191</v>
      </c>
      <c r="T1284" s="245" t="s">
        <v>192</v>
      </c>
      <c r="U1284" s="222">
        <v>0</v>
      </c>
      <c r="V1284" s="222">
        <f>ROUND(E1284*U1284,2)</f>
        <v>0</v>
      </c>
      <c r="W1284" s="222"/>
      <c r="X1284" s="222" t="s">
        <v>341</v>
      </c>
      <c r="Y1284" s="213"/>
      <c r="Z1284" s="213"/>
      <c r="AA1284" s="213"/>
      <c r="AB1284" s="213"/>
      <c r="AC1284" s="213"/>
      <c r="AD1284" s="213"/>
      <c r="AE1284" s="213"/>
      <c r="AF1284" s="213"/>
      <c r="AG1284" s="213" t="s">
        <v>342</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ht="22.5" outlineLevel="1">
      <c r="A1285" s="239">
        <v>1103</v>
      </c>
      <c r="B1285" s="240" t="s">
        <v>2740</v>
      </c>
      <c r="C1285" s="252" t="s">
        <v>2741</v>
      </c>
      <c r="D1285" s="241" t="s">
        <v>364</v>
      </c>
      <c r="E1285" s="242">
        <v>247</v>
      </c>
      <c r="F1285" s="243"/>
      <c r="G1285" s="244">
        <f>ROUND(E1285*F1285,2)</f>
        <v>0</v>
      </c>
      <c r="H1285" s="243"/>
      <c r="I1285" s="244">
        <f>ROUND(E1285*H1285,2)</f>
        <v>0</v>
      </c>
      <c r="J1285" s="243"/>
      <c r="K1285" s="244">
        <f>ROUND(E1285*J1285,2)</f>
        <v>0</v>
      </c>
      <c r="L1285" s="244">
        <v>21</v>
      </c>
      <c r="M1285" s="244">
        <f>G1285*(1+L1285/100)</f>
        <v>0</v>
      </c>
      <c r="N1285" s="244">
        <v>1.1E-4</v>
      </c>
      <c r="O1285" s="244">
        <f>ROUND(E1285*N1285,2)</f>
        <v>0.03</v>
      </c>
      <c r="P1285" s="244">
        <v>0</v>
      </c>
      <c r="Q1285" s="244">
        <f>ROUND(E1285*P1285,2)</f>
        <v>0</v>
      </c>
      <c r="R1285" s="244" t="s">
        <v>340</v>
      </c>
      <c r="S1285" s="244" t="s">
        <v>191</v>
      </c>
      <c r="T1285" s="245" t="s">
        <v>192</v>
      </c>
      <c r="U1285" s="222">
        <v>0</v>
      </c>
      <c r="V1285" s="222">
        <f>ROUND(E1285*U1285,2)</f>
        <v>0</v>
      </c>
      <c r="W1285" s="222"/>
      <c r="X1285" s="222" t="s">
        <v>341</v>
      </c>
      <c r="Y1285" s="213"/>
      <c r="Z1285" s="213"/>
      <c r="AA1285" s="213"/>
      <c r="AB1285" s="213"/>
      <c r="AC1285" s="213"/>
      <c r="AD1285" s="213"/>
      <c r="AE1285" s="213"/>
      <c r="AF1285" s="213"/>
      <c r="AG1285" s="213" t="s">
        <v>342</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ht="22.5" outlineLevel="1">
      <c r="A1286" s="239">
        <v>1104</v>
      </c>
      <c r="B1286" s="240" t="s">
        <v>2742</v>
      </c>
      <c r="C1286" s="252" t="s">
        <v>2743</v>
      </c>
      <c r="D1286" s="241" t="s">
        <v>364</v>
      </c>
      <c r="E1286" s="242">
        <v>207</v>
      </c>
      <c r="F1286" s="243"/>
      <c r="G1286" s="244">
        <f>ROUND(E1286*F1286,2)</f>
        <v>0</v>
      </c>
      <c r="H1286" s="243"/>
      <c r="I1286" s="244">
        <f>ROUND(E1286*H1286,2)</f>
        <v>0</v>
      </c>
      <c r="J1286" s="243"/>
      <c r="K1286" s="244">
        <f>ROUND(E1286*J1286,2)</f>
        <v>0</v>
      </c>
      <c r="L1286" s="244">
        <v>21</v>
      </c>
      <c r="M1286" s="244">
        <f>G1286*(1+L1286/100)</f>
        <v>0</v>
      </c>
      <c r="N1286" s="244">
        <v>2.1000000000000001E-4</v>
      </c>
      <c r="O1286" s="244">
        <f>ROUND(E1286*N1286,2)</f>
        <v>0.04</v>
      </c>
      <c r="P1286" s="244">
        <v>0</v>
      </c>
      <c r="Q1286" s="244">
        <f>ROUND(E1286*P1286,2)</f>
        <v>0</v>
      </c>
      <c r="R1286" s="244" t="s">
        <v>340</v>
      </c>
      <c r="S1286" s="244" t="s">
        <v>191</v>
      </c>
      <c r="T1286" s="245" t="s">
        <v>192</v>
      </c>
      <c r="U1286" s="222">
        <v>0</v>
      </c>
      <c r="V1286" s="222">
        <f>ROUND(E1286*U1286,2)</f>
        <v>0</v>
      </c>
      <c r="W1286" s="222"/>
      <c r="X1286" s="222" t="s">
        <v>341</v>
      </c>
      <c r="Y1286" s="213"/>
      <c r="Z1286" s="213"/>
      <c r="AA1286" s="213"/>
      <c r="AB1286" s="213"/>
      <c r="AC1286" s="213"/>
      <c r="AD1286" s="213"/>
      <c r="AE1286" s="213"/>
      <c r="AF1286" s="213"/>
      <c r="AG1286" s="213" t="s">
        <v>342</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ht="22.5" outlineLevel="1">
      <c r="A1287" s="239">
        <v>1105</v>
      </c>
      <c r="B1287" s="240" t="s">
        <v>2744</v>
      </c>
      <c r="C1287" s="252" t="s">
        <v>2745</v>
      </c>
      <c r="D1287" s="241" t="s">
        <v>364</v>
      </c>
      <c r="E1287" s="242">
        <v>15</v>
      </c>
      <c r="F1287" s="243"/>
      <c r="G1287" s="244">
        <f>ROUND(E1287*F1287,2)</f>
        <v>0</v>
      </c>
      <c r="H1287" s="243"/>
      <c r="I1287" s="244">
        <f>ROUND(E1287*H1287,2)</f>
        <v>0</v>
      </c>
      <c r="J1287" s="243"/>
      <c r="K1287" s="244">
        <f>ROUND(E1287*J1287,2)</f>
        <v>0</v>
      </c>
      <c r="L1287" s="244">
        <v>21</v>
      </c>
      <c r="M1287" s="244">
        <f>G1287*(1+L1287/100)</f>
        <v>0</v>
      </c>
      <c r="N1287" s="244">
        <v>2.7E-4</v>
      </c>
      <c r="O1287" s="244">
        <f>ROUND(E1287*N1287,2)</f>
        <v>0</v>
      </c>
      <c r="P1287" s="244">
        <v>0</v>
      </c>
      <c r="Q1287" s="244">
        <f>ROUND(E1287*P1287,2)</f>
        <v>0</v>
      </c>
      <c r="R1287" s="244" t="s">
        <v>340</v>
      </c>
      <c r="S1287" s="244" t="s">
        <v>191</v>
      </c>
      <c r="T1287" s="245" t="s">
        <v>192</v>
      </c>
      <c r="U1287" s="222">
        <v>0</v>
      </c>
      <c r="V1287" s="222">
        <f>ROUND(E1287*U1287,2)</f>
        <v>0</v>
      </c>
      <c r="W1287" s="222"/>
      <c r="X1287" s="222" t="s">
        <v>341</v>
      </c>
      <c r="Y1287" s="213"/>
      <c r="Z1287" s="213"/>
      <c r="AA1287" s="213"/>
      <c r="AB1287" s="213"/>
      <c r="AC1287" s="213"/>
      <c r="AD1287" s="213"/>
      <c r="AE1287" s="213"/>
      <c r="AF1287" s="213"/>
      <c r="AG1287" s="213" t="s">
        <v>342</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ht="33.75" outlineLevel="1">
      <c r="A1288" s="239">
        <v>1106</v>
      </c>
      <c r="B1288" s="240" t="s">
        <v>2746</v>
      </c>
      <c r="C1288" s="252" t="s">
        <v>2747</v>
      </c>
      <c r="D1288" s="241" t="s">
        <v>364</v>
      </c>
      <c r="E1288" s="242">
        <v>148</v>
      </c>
      <c r="F1288" s="243"/>
      <c r="G1288" s="244">
        <f>ROUND(E1288*F1288,2)</f>
        <v>0</v>
      </c>
      <c r="H1288" s="243"/>
      <c r="I1288" s="244">
        <f>ROUND(E1288*H1288,2)</f>
        <v>0</v>
      </c>
      <c r="J1288" s="243"/>
      <c r="K1288" s="244">
        <f>ROUND(E1288*J1288,2)</f>
        <v>0</v>
      </c>
      <c r="L1288" s="244">
        <v>21</v>
      </c>
      <c r="M1288" s="244">
        <f>G1288*(1+L1288/100)</f>
        <v>0</v>
      </c>
      <c r="N1288" s="244">
        <v>0</v>
      </c>
      <c r="O1288" s="244">
        <f>ROUND(E1288*N1288,2)</f>
        <v>0</v>
      </c>
      <c r="P1288" s="244">
        <v>0</v>
      </c>
      <c r="Q1288" s="244">
        <f>ROUND(E1288*P1288,2)</f>
        <v>0</v>
      </c>
      <c r="R1288" s="244" t="s">
        <v>340</v>
      </c>
      <c r="S1288" s="244" t="s">
        <v>191</v>
      </c>
      <c r="T1288" s="245" t="s">
        <v>192</v>
      </c>
      <c r="U1288" s="222">
        <v>0</v>
      </c>
      <c r="V1288" s="222">
        <f>ROUND(E1288*U1288,2)</f>
        <v>0</v>
      </c>
      <c r="W1288" s="222"/>
      <c r="X1288" s="222" t="s">
        <v>341</v>
      </c>
      <c r="Y1288" s="213"/>
      <c r="Z1288" s="213"/>
      <c r="AA1288" s="213"/>
      <c r="AB1288" s="213"/>
      <c r="AC1288" s="213"/>
      <c r="AD1288" s="213"/>
      <c r="AE1288" s="213"/>
      <c r="AF1288" s="213"/>
      <c r="AG1288" s="213" t="s">
        <v>342</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c r="A1289" s="224" t="s">
        <v>185</v>
      </c>
      <c r="B1289" s="225" t="s">
        <v>157</v>
      </c>
      <c r="C1289" s="249" t="s">
        <v>27</v>
      </c>
      <c r="D1289" s="226"/>
      <c r="E1289" s="227"/>
      <c r="F1289" s="228"/>
      <c r="G1289" s="228">
        <f>SUMIF(AG1290:AG1295,"&lt;&gt;NOR",G1290:G1295)</f>
        <v>0</v>
      </c>
      <c r="H1289" s="228"/>
      <c r="I1289" s="228">
        <f>SUM(I1290:I1295)</f>
        <v>0</v>
      </c>
      <c r="J1289" s="228"/>
      <c r="K1289" s="228">
        <f>SUM(K1290:K1295)</f>
        <v>0</v>
      </c>
      <c r="L1289" s="228"/>
      <c r="M1289" s="228">
        <f>SUM(M1290:M1295)</f>
        <v>0</v>
      </c>
      <c r="N1289" s="228"/>
      <c r="O1289" s="228">
        <f>SUM(O1290:O1295)</f>
        <v>0</v>
      </c>
      <c r="P1289" s="228"/>
      <c r="Q1289" s="228">
        <f>SUM(Q1290:Q1295)</f>
        <v>0</v>
      </c>
      <c r="R1289" s="228"/>
      <c r="S1289" s="228"/>
      <c r="T1289" s="229"/>
      <c r="U1289" s="223"/>
      <c r="V1289" s="223">
        <f>SUM(V1290:V1295)</f>
        <v>0</v>
      </c>
      <c r="W1289" s="223"/>
      <c r="X1289" s="223"/>
      <c r="AG1289" t="s">
        <v>186</v>
      </c>
    </row>
    <row r="1290" spans="1:60" outlineLevel="1">
      <c r="A1290" s="239">
        <v>1107</v>
      </c>
      <c r="B1290" s="240" t="s">
        <v>845</v>
      </c>
      <c r="C1290" s="252" t="s">
        <v>846</v>
      </c>
      <c r="D1290" s="241" t="s">
        <v>847</v>
      </c>
      <c r="E1290" s="242">
        <v>1</v>
      </c>
      <c r="F1290" s="243"/>
      <c r="G1290" s="244">
        <f>ROUND(E1290*F1290,2)</f>
        <v>0</v>
      </c>
      <c r="H1290" s="243"/>
      <c r="I1290" s="244">
        <f>ROUND(E1290*H1290,2)</f>
        <v>0</v>
      </c>
      <c r="J1290" s="243"/>
      <c r="K1290" s="244">
        <f>ROUND(E1290*J1290,2)</f>
        <v>0</v>
      </c>
      <c r="L1290" s="244">
        <v>21</v>
      </c>
      <c r="M1290" s="244">
        <f>G1290*(1+L1290/100)</f>
        <v>0</v>
      </c>
      <c r="N1290" s="244">
        <v>0</v>
      </c>
      <c r="O1290" s="244">
        <f>ROUND(E1290*N1290,2)</f>
        <v>0</v>
      </c>
      <c r="P1290" s="244">
        <v>0</v>
      </c>
      <c r="Q1290" s="244">
        <f>ROUND(E1290*P1290,2)</f>
        <v>0</v>
      </c>
      <c r="R1290" s="244"/>
      <c r="S1290" s="244" t="s">
        <v>191</v>
      </c>
      <c r="T1290" s="245" t="s">
        <v>401</v>
      </c>
      <c r="U1290" s="222">
        <v>0</v>
      </c>
      <c r="V1290" s="222">
        <f>ROUND(E1290*U1290,2)</f>
        <v>0</v>
      </c>
      <c r="W1290" s="222"/>
      <c r="X1290" s="222" t="s">
        <v>848</v>
      </c>
      <c r="Y1290" s="213"/>
      <c r="Z1290" s="213"/>
      <c r="AA1290" s="213"/>
      <c r="AB1290" s="213"/>
      <c r="AC1290" s="213"/>
      <c r="AD1290" s="213"/>
      <c r="AE1290" s="213"/>
      <c r="AF1290" s="213"/>
      <c r="AG1290" s="213" t="s">
        <v>849</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1">
      <c r="A1291" s="239">
        <v>1108</v>
      </c>
      <c r="B1291" s="240" t="s">
        <v>850</v>
      </c>
      <c r="C1291" s="252" t="s">
        <v>851</v>
      </c>
      <c r="D1291" s="241" t="s">
        <v>847</v>
      </c>
      <c r="E1291" s="242">
        <v>1</v>
      </c>
      <c r="F1291" s="243"/>
      <c r="G1291" s="244">
        <f>ROUND(E1291*F1291,2)</f>
        <v>0</v>
      </c>
      <c r="H1291" s="243"/>
      <c r="I1291" s="244">
        <f>ROUND(E1291*H1291,2)</f>
        <v>0</v>
      </c>
      <c r="J1291" s="243"/>
      <c r="K1291" s="244">
        <f>ROUND(E1291*J1291,2)</f>
        <v>0</v>
      </c>
      <c r="L1291" s="244">
        <v>21</v>
      </c>
      <c r="M1291" s="244">
        <f>G1291*(1+L1291/100)</f>
        <v>0</v>
      </c>
      <c r="N1291" s="244">
        <v>0</v>
      </c>
      <c r="O1291" s="244">
        <f>ROUND(E1291*N1291,2)</f>
        <v>0</v>
      </c>
      <c r="P1291" s="244">
        <v>0</v>
      </c>
      <c r="Q1291" s="244">
        <f>ROUND(E1291*P1291,2)</f>
        <v>0</v>
      </c>
      <c r="R1291" s="244"/>
      <c r="S1291" s="244" t="s">
        <v>191</v>
      </c>
      <c r="T1291" s="245" t="s">
        <v>401</v>
      </c>
      <c r="U1291" s="222">
        <v>0</v>
      </c>
      <c r="V1291" s="222">
        <f>ROUND(E1291*U1291,2)</f>
        <v>0</v>
      </c>
      <c r="W1291" s="222"/>
      <c r="X1291" s="222" t="s">
        <v>848</v>
      </c>
      <c r="Y1291" s="213"/>
      <c r="Z1291" s="213"/>
      <c r="AA1291" s="213"/>
      <c r="AB1291" s="213"/>
      <c r="AC1291" s="213"/>
      <c r="AD1291" s="213"/>
      <c r="AE1291" s="213"/>
      <c r="AF1291" s="213"/>
      <c r="AG1291" s="213" t="s">
        <v>852</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1">
      <c r="A1292" s="230">
        <v>1109</v>
      </c>
      <c r="B1292" s="231" t="s">
        <v>853</v>
      </c>
      <c r="C1292" s="250" t="s">
        <v>854</v>
      </c>
      <c r="D1292" s="232" t="s">
        <v>847</v>
      </c>
      <c r="E1292" s="233">
        <v>1</v>
      </c>
      <c r="F1292" s="234"/>
      <c r="G1292" s="235">
        <f>ROUND(E1292*F1292,2)</f>
        <v>0</v>
      </c>
      <c r="H1292" s="234"/>
      <c r="I1292" s="235">
        <f>ROUND(E1292*H1292,2)</f>
        <v>0</v>
      </c>
      <c r="J1292" s="234"/>
      <c r="K1292" s="235">
        <f>ROUND(E1292*J1292,2)</f>
        <v>0</v>
      </c>
      <c r="L1292" s="235">
        <v>21</v>
      </c>
      <c r="M1292" s="235">
        <f>G1292*(1+L1292/100)</f>
        <v>0</v>
      </c>
      <c r="N1292" s="235">
        <v>0</v>
      </c>
      <c r="O1292" s="235">
        <f>ROUND(E1292*N1292,2)</f>
        <v>0</v>
      </c>
      <c r="P1292" s="235">
        <v>0</v>
      </c>
      <c r="Q1292" s="235">
        <f>ROUND(E1292*P1292,2)</f>
        <v>0</v>
      </c>
      <c r="R1292" s="235"/>
      <c r="S1292" s="235" t="s">
        <v>191</v>
      </c>
      <c r="T1292" s="236" t="s">
        <v>401</v>
      </c>
      <c r="U1292" s="222">
        <v>0</v>
      </c>
      <c r="V1292" s="222">
        <f>ROUND(E1292*U1292,2)</f>
        <v>0</v>
      </c>
      <c r="W1292" s="222"/>
      <c r="X1292" s="222" t="s">
        <v>848</v>
      </c>
      <c r="Y1292" s="213"/>
      <c r="Z1292" s="213"/>
      <c r="AA1292" s="213"/>
      <c r="AB1292" s="213"/>
      <c r="AC1292" s="213"/>
      <c r="AD1292" s="213"/>
      <c r="AE1292" s="213"/>
      <c r="AF1292" s="213"/>
      <c r="AG1292" s="213" t="s">
        <v>849</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1">
      <c r="A1293" s="220"/>
      <c r="B1293" s="221"/>
      <c r="C1293" s="254" t="s">
        <v>855</v>
      </c>
      <c r="D1293" s="247"/>
      <c r="E1293" s="247"/>
      <c r="F1293" s="247"/>
      <c r="G1293" s="247"/>
      <c r="H1293" s="222"/>
      <c r="I1293" s="222"/>
      <c r="J1293" s="222"/>
      <c r="K1293" s="222"/>
      <c r="L1293" s="222"/>
      <c r="M1293" s="222"/>
      <c r="N1293" s="222"/>
      <c r="O1293" s="222"/>
      <c r="P1293" s="222"/>
      <c r="Q1293" s="222"/>
      <c r="R1293" s="222"/>
      <c r="S1293" s="222"/>
      <c r="T1293" s="222"/>
      <c r="U1293" s="222"/>
      <c r="V1293" s="222"/>
      <c r="W1293" s="222"/>
      <c r="X1293" s="222"/>
      <c r="Y1293" s="213"/>
      <c r="Z1293" s="213"/>
      <c r="AA1293" s="213"/>
      <c r="AB1293" s="213"/>
      <c r="AC1293" s="213"/>
      <c r="AD1293" s="213"/>
      <c r="AE1293" s="213"/>
      <c r="AF1293" s="213"/>
      <c r="AG1293" s="213" t="s">
        <v>856</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37" t="str">
        <f>C1293</f>
        <v>Náklady na individuální zkoušky dodaných a smontovaných technologických zařízení včetně komplexního vyzkoušení.</v>
      </c>
      <c r="BB1293" s="213"/>
      <c r="BC1293" s="213"/>
      <c r="BD1293" s="213"/>
      <c r="BE1293" s="213"/>
      <c r="BF1293" s="213"/>
      <c r="BG1293" s="213"/>
      <c r="BH1293" s="213"/>
    </row>
    <row r="1294" spans="1:60" outlineLevel="1">
      <c r="A1294" s="239">
        <v>1110</v>
      </c>
      <c r="B1294" s="240" t="s">
        <v>857</v>
      </c>
      <c r="C1294" s="252" t="s">
        <v>858</v>
      </c>
      <c r="D1294" s="241" t="s">
        <v>847</v>
      </c>
      <c r="E1294" s="242">
        <v>1</v>
      </c>
      <c r="F1294" s="243"/>
      <c r="G1294" s="244">
        <f>ROUND(E1294*F1294,2)</f>
        <v>0</v>
      </c>
      <c r="H1294" s="243"/>
      <c r="I1294" s="244">
        <f>ROUND(E1294*H1294,2)</f>
        <v>0</v>
      </c>
      <c r="J1294" s="243"/>
      <c r="K1294" s="244">
        <f>ROUND(E1294*J1294,2)</f>
        <v>0</v>
      </c>
      <c r="L1294" s="244">
        <v>21</v>
      </c>
      <c r="M1294" s="244">
        <f>G1294*(1+L1294/100)</f>
        <v>0</v>
      </c>
      <c r="N1294" s="244">
        <v>0</v>
      </c>
      <c r="O1294" s="244">
        <f>ROUND(E1294*N1294,2)</f>
        <v>0</v>
      </c>
      <c r="P1294" s="244">
        <v>0</v>
      </c>
      <c r="Q1294" s="244">
        <f>ROUND(E1294*P1294,2)</f>
        <v>0</v>
      </c>
      <c r="R1294" s="244"/>
      <c r="S1294" s="244" t="s">
        <v>191</v>
      </c>
      <c r="T1294" s="245" t="s">
        <v>401</v>
      </c>
      <c r="U1294" s="222">
        <v>0</v>
      </c>
      <c r="V1294" s="222">
        <f>ROUND(E1294*U1294,2)</f>
        <v>0</v>
      </c>
      <c r="W1294" s="222"/>
      <c r="X1294" s="222" t="s">
        <v>848</v>
      </c>
      <c r="Y1294" s="213"/>
      <c r="Z1294" s="213"/>
      <c r="AA1294" s="213"/>
      <c r="AB1294" s="213"/>
      <c r="AC1294" s="213"/>
      <c r="AD1294" s="213"/>
      <c r="AE1294" s="213"/>
      <c r="AF1294" s="213"/>
      <c r="AG1294" s="213" t="s">
        <v>849</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1">
      <c r="A1295" s="230">
        <v>1111</v>
      </c>
      <c r="B1295" s="231" t="s">
        <v>859</v>
      </c>
      <c r="C1295" s="250" t="s">
        <v>860</v>
      </c>
      <c r="D1295" s="232" t="s">
        <v>847</v>
      </c>
      <c r="E1295" s="233">
        <v>1</v>
      </c>
      <c r="F1295" s="234"/>
      <c r="G1295" s="235">
        <f>ROUND(E1295*F1295,2)</f>
        <v>0</v>
      </c>
      <c r="H1295" s="234"/>
      <c r="I1295" s="235">
        <f>ROUND(E1295*H1295,2)</f>
        <v>0</v>
      </c>
      <c r="J1295" s="234"/>
      <c r="K1295" s="235">
        <f>ROUND(E1295*J1295,2)</f>
        <v>0</v>
      </c>
      <c r="L1295" s="235">
        <v>21</v>
      </c>
      <c r="M1295" s="235">
        <f>G1295*(1+L1295/100)</f>
        <v>0</v>
      </c>
      <c r="N1295" s="235">
        <v>0</v>
      </c>
      <c r="O1295" s="235">
        <f>ROUND(E1295*N1295,2)</f>
        <v>0</v>
      </c>
      <c r="P1295" s="235">
        <v>0</v>
      </c>
      <c r="Q1295" s="235">
        <f>ROUND(E1295*P1295,2)</f>
        <v>0</v>
      </c>
      <c r="R1295" s="235"/>
      <c r="S1295" s="235" t="s">
        <v>400</v>
      </c>
      <c r="T1295" s="236" t="s">
        <v>401</v>
      </c>
      <c r="U1295" s="222">
        <v>0</v>
      </c>
      <c r="V1295" s="222">
        <f>ROUND(E1295*U1295,2)</f>
        <v>0</v>
      </c>
      <c r="W1295" s="222"/>
      <c r="X1295" s="222" t="s">
        <v>848</v>
      </c>
      <c r="Y1295" s="213"/>
      <c r="Z1295" s="213"/>
      <c r="AA1295" s="213"/>
      <c r="AB1295" s="213"/>
      <c r="AC1295" s="213"/>
      <c r="AD1295" s="213"/>
      <c r="AE1295" s="213"/>
      <c r="AF1295" s="213"/>
      <c r="AG1295" s="213" t="s">
        <v>849</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c r="A1296" s="3"/>
      <c r="B1296" s="4"/>
      <c r="C1296" s="255"/>
      <c r="D1296" s="6"/>
      <c r="E1296" s="3"/>
      <c r="F1296" s="3"/>
      <c r="G1296" s="3"/>
      <c r="H1296" s="3"/>
      <c r="I1296" s="3"/>
      <c r="J1296" s="3"/>
      <c r="K1296" s="3"/>
      <c r="L1296" s="3"/>
      <c r="M1296" s="3"/>
      <c r="N1296" s="3"/>
      <c r="O1296" s="3"/>
      <c r="P1296" s="3"/>
      <c r="Q1296" s="3"/>
      <c r="R1296" s="3"/>
      <c r="S1296" s="3"/>
      <c r="T1296" s="3"/>
      <c r="U1296" s="3"/>
      <c r="V1296" s="3"/>
      <c r="W1296" s="3"/>
      <c r="X1296" s="3"/>
      <c r="AE1296">
        <v>15</v>
      </c>
      <c r="AF1296">
        <v>21</v>
      </c>
      <c r="AG1296" t="s">
        <v>172</v>
      </c>
    </row>
    <row r="1297" spans="1:33">
      <c r="A1297" s="216"/>
      <c r="B1297" s="217" t="s">
        <v>29</v>
      </c>
      <c r="C1297" s="256"/>
      <c r="D1297" s="218"/>
      <c r="E1297" s="219"/>
      <c r="F1297" s="219"/>
      <c r="G1297" s="248">
        <f>G8+G46+G72+G124+G186+G204+G224+G229+G253+G257+G272+G275+G290+G320+G341+G415+G481+G514+G574+G679+G694+G708+G740+G824+G835+G852+G856+G859+G862+G878+G946+G1062+G1158+G1231+G1289</f>
        <v>0</v>
      </c>
      <c r="H1297" s="3"/>
      <c r="I1297" s="3"/>
      <c r="J1297" s="3"/>
      <c r="K1297" s="3"/>
      <c r="L1297" s="3"/>
      <c r="M1297" s="3"/>
      <c r="N1297" s="3"/>
      <c r="O1297" s="3"/>
      <c r="P1297" s="3"/>
      <c r="Q1297" s="3"/>
      <c r="R1297" s="3"/>
      <c r="S1297" s="3"/>
      <c r="T1297" s="3"/>
      <c r="U1297" s="3"/>
      <c r="V1297" s="3"/>
      <c r="W1297" s="3"/>
      <c r="X1297" s="3"/>
      <c r="AE1297">
        <f>SUMIF(L7:L1295,AE1296,G7:G1295)</f>
        <v>0</v>
      </c>
      <c r="AF1297">
        <f>SUMIF(L7:L1295,AF1296,G7:G1295)</f>
        <v>0</v>
      </c>
      <c r="AG1297" t="s">
        <v>861</v>
      </c>
    </row>
    <row r="1298" spans="1:33">
      <c r="C1298" s="257"/>
      <c r="D1298" s="10"/>
      <c r="AG1298" t="s">
        <v>862</v>
      </c>
    </row>
    <row r="1299" spans="1:33">
      <c r="D1299" s="10"/>
    </row>
    <row r="1300" spans="1:33">
      <c r="D1300" s="10"/>
    </row>
    <row r="1301" spans="1:33">
      <c r="D1301" s="10"/>
    </row>
    <row r="1302" spans="1:33">
      <c r="D1302" s="10"/>
    </row>
    <row r="1303" spans="1:33">
      <c r="D1303" s="10"/>
    </row>
    <row r="1304" spans="1:33">
      <c r="D1304" s="10"/>
    </row>
    <row r="1305" spans="1:33">
      <c r="D1305" s="10"/>
    </row>
    <row r="1306" spans="1:33">
      <c r="D1306" s="10"/>
    </row>
    <row r="1307" spans="1:33">
      <c r="D1307" s="10"/>
    </row>
    <row r="1308" spans="1:33">
      <c r="D1308" s="10"/>
    </row>
    <row r="1309" spans="1:33">
      <c r="D1309" s="10"/>
    </row>
    <row r="1310" spans="1:33">
      <c r="D1310" s="10"/>
    </row>
    <row r="1311" spans="1:33">
      <c r="D1311" s="10"/>
    </row>
    <row r="1312" spans="1:33">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245:G1245"/>
    <mergeCell ref="C1293:G1293"/>
    <mergeCell ref="C851:G851"/>
    <mergeCell ref="C855:G855"/>
    <mergeCell ref="C982:G982"/>
    <mergeCell ref="C1239:G1239"/>
    <mergeCell ref="C1241:G1241"/>
    <mergeCell ref="C1243:G1243"/>
    <mergeCell ref="C748:G748"/>
    <mergeCell ref="C750:G750"/>
    <mergeCell ref="C756:G756"/>
    <mergeCell ref="C823:G823"/>
    <mergeCell ref="C834:G834"/>
    <mergeCell ref="C837:G837"/>
    <mergeCell ref="C697:G697"/>
    <mergeCell ref="C700:G700"/>
    <mergeCell ref="C702:G702"/>
    <mergeCell ref="C707:G707"/>
    <mergeCell ref="C739:G739"/>
    <mergeCell ref="C746:G746"/>
    <mergeCell ref="C607:G607"/>
    <mergeCell ref="C609:G609"/>
    <mergeCell ref="C622:G622"/>
    <mergeCell ref="C644:G644"/>
    <mergeCell ref="C646:G646"/>
    <mergeCell ref="C693:G693"/>
    <mergeCell ref="C573:G573"/>
    <mergeCell ref="C597:G597"/>
    <mergeCell ref="C599:G599"/>
    <mergeCell ref="C601:G601"/>
    <mergeCell ref="C603:G603"/>
    <mergeCell ref="C605:G605"/>
    <mergeCell ref="C487:G487"/>
    <mergeCell ref="C508:G508"/>
    <mergeCell ref="C513:G513"/>
    <mergeCell ref="C516:G516"/>
    <mergeCell ref="C518:G518"/>
    <mergeCell ref="C520:G520"/>
    <mergeCell ref="C419:G419"/>
    <mergeCell ref="C421:G421"/>
    <mergeCell ref="C466:G466"/>
    <mergeCell ref="C480:G480"/>
    <mergeCell ref="C483:G483"/>
    <mergeCell ref="C485:G485"/>
    <mergeCell ref="C368:G368"/>
    <mergeCell ref="C370:G370"/>
    <mergeCell ref="C372:G372"/>
    <mergeCell ref="C374:G374"/>
    <mergeCell ref="C414:G414"/>
    <mergeCell ref="C417:G417"/>
    <mergeCell ref="C340:G340"/>
    <mergeCell ref="C343:G343"/>
    <mergeCell ref="C345:G345"/>
    <mergeCell ref="C349:G349"/>
    <mergeCell ref="C362:G362"/>
    <mergeCell ref="C364:G364"/>
    <mergeCell ref="C300:G300"/>
    <mergeCell ref="C302:G302"/>
    <mergeCell ref="C306:G306"/>
    <mergeCell ref="C308:G308"/>
    <mergeCell ref="C311:G311"/>
    <mergeCell ref="C319:G319"/>
    <mergeCell ref="C246:G246"/>
    <mergeCell ref="C266:G266"/>
    <mergeCell ref="C274:G274"/>
    <mergeCell ref="C284:G284"/>
    <mergeCell ref="C289:G289"/>
    <mergeCell ref="C298:G298"/>
    <mergeCell ref="C231:G231"/>
    <mergeCell ref="C233:G233"/>
    <mergeCell ref="C235:G235"/>
    <mergeCell ref="C237:G237"/>
    <mergeCell ref="C242:G242"/>
    <mergeCell ref="C244:G244"/>
    <mergeCell ref="C215:G215"/>
    <mergeCell ref="C217:G217"/>
    <mergeCell ref="C218:G218"/>
    <mergeCell ref="C220:G220"/>
    <mergeCell ref="C226:G226"/>
    <mergeCell ref="C228:G228"/>
    <mergeCell ref="C201:G201"/>
    <mergeCell ref="C207:G207"/>
    <mergeCell ref="C209:G209"/>
    <mergeCell ref="C211:G211"/>
    <mergeCell ref="C212:G212"/>
    <mergeCell ref="C214:G214"/>
    <mergeCell ref="C156:G156"/>
    <mergeCell ref="C191:G191"/>
    <mergeCell ref="C193:G193"/>
    <mergeCell ref="C195:G195"/>
    <mergeCell ref="C197:G197"/>
    <mergeCell ref="C199:G199"/>
    <mergeCell ref="C141:G141"/>
    <mergeCell ref="C143:G143"/>
    <mergeCell ref="C145:G145"/>
    <mergeCell ref="C147:G147"/>
    <mergeCell ref="C149:G149"/>
    <mergeCell ref="C151:G151"/>
    <mergeCell ref="C127:G127"/>
    <mergeCell ref="C129:G129"/>
    <mergeCell ref="C131:G131"/>
    <mergeCell ref="C133:G133"/>
    <mergeCell ref="C135:G135"/>
    <mergeCell ref="C137:G137"/>
    <mergeCell ref="C103:G103"/>
    <mergeCell ref="C105:G105"/>
    <mergeCell ref="C107:G107"/>
    <mergeCell ref="C109:G109"/>
    <mergeCell ref="C111:G111"/>
    <mergeCell ref="C113:G113"/>
    <mergeCell ref="C78:G78"/>
    <mergeCell ref="C80:G80"/>
    <mergeCell ref="C82:G82"/>
    <mergeCell ref="C84:G84"/>
    <mergeCell ref="C98:G98"/>
    <mergeCell ref="C101:G101"/>
    <mergeCell ref="C57:G57"/>
    <mergeCell ref="C59:G59"/>
    <mergeCell ref="C61:G61"/>
    <mergeCell ref="C63:G63"/>
    <mergeCell ref="C67:G67"/>
    <mergeCell ref="C69:G69"/>
    <mergeCell ref="C38:G38"/>
    <mergeCell ref="C42:G42"/>
    <mergeCell ref="C44:G44"/>
    <mergeCell ref="C49:G49"/>
    <mergeCell ref="C51:G51"/>
    <mergeCell ref="C55:G55"/>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55</v>
      </c>
      <c r="C3" s="202" t="s">
        <v>56</v>
      </c>
      <c r="D3" s="200"/>
      <c r="E3" s="200"/>
      <c r="F3" s="200"/>
      <c r="G3" s="201"/>
      <c r="AC3" s="178" t="s">
        <v>161</v>
      </c>
      <c r="AG3" t="s">
        <v>162</v>
      </c>
    </row>
    <row r="4" spans="1:60" ht="24.95" customHeight="1">
      <c r="A4" s="203" t="s">
        <v>9</v>
      </c>
      <c r="B4" s="204" t="s">
        <v>57</v>
      </c>
      <c r="C4" s="205" t="s">
        <v>58</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SUMIF(AG9:AG23,"&lt;&gt;NOR",G9:G23)</f>
        <v>0</v>
      </c>
      <c r="H8" s="228"/>
      <c r="I8" s="228">
        <f>SUM(I9:I23)</f>
        <v>0</v>
      </c>
      <c r="J8" s="228"/>
      <c r="K8" s="228">
        <f>SUM(K9:K23)</f>
        <v>0</v>
      </c>
      <c r="L8" s="228"/>
      <c r="M8" s="228">
        <f>SUM(M9:M23)</f>
        <v>0</v>
      </c>
      <c r="N8" s="228"/>
      <c r="O8" s="228">
        <f>SUM(O9:O23)</f>
        <v>0</v>
      </c>
      <c r="P8" s="228"/>
      <c r="Q8" s="228">
        <f>SUM(Q9:Q23)</f>
        <v>0</v>
      </c>
      <c r="R8" s="228"/>
      <c r="S8" s="228"/>
      <c r="T8" s="229"/>
      <c r="U8" s="223"/>
      <c r="V8" s="223">
        <f>SUM(V9:V23)</f>
        <v>426.90999999999997</v>
      </c>
      <c r="W8" s="223"/>
      <c r="X8" s="223"/>
      <c r="AG8" t="s">
        <v>186</v>
      </c>
    </row>
    <row r="9" spans="1:60" outlineLevel="1">
      <c r="A9" s="230">
        <v>1</v>
      </c>
      <c r="B9" s="231" t="s">
        <v>870</v>
      </c>
      <c r="C9" s="250" t="s">
        <v>871</v>
      </c>
      <c r="D9" s="232" t="s">
        <v>189</v>
      </c>
      <c r="E9" s="233">
        <v>412.47570000000002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0.11</v>
      </c>
      <c r="V9" s="222">
        <f>ROUND(E9*U9,2)</f>
        <v>45.37</v>
      </c>
      <c r="W9" s="222"/>
      <c r="X9" s="222" t="s">
        <v>193</v>
      </c>
      <c r="Y9" s="213"/>
      <c r="Z9" s="213"/>
      <c r="AA9" s="213"/>
      <c r="AB9" s="213"/>
      <c r="AC9" s="213"/>
      <c r="AD9" s="213"/>
      <c r="AE9" s="213"/>
      <c r="AF9" s="213"/>
      <c r="AG9" s="213" t="s">
        <v>1929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872</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30">
        <v>2</v>
      </c>
      <c r="B11" s="231" t="s">
        <v>873</v>
      </c>
      <c r="C11" s="250" t="s">
        <v>874</v>
      </c>
      <c r="D11" s="232" t="s">
        <v>189</v>
      </c>
      <c r="E11" s="233">
        <v>412.47570000000002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4.3099999999999999E-2</v>
      </c>
      <c r="V11" s="222">
        <f>ROUND(E11*U11,2)</f>
        <v>17.78</v>
      </c>
      <c r="W11" s="222"/>
      <c r="X11" s="222" t="s">
        <v>193</v>
      </c>
      <c r="Y11" s="213"/>
      <c r="Z11" s="213"/>
      <c r="AA11" s="213"/>
      <c r="AB11" s="213"/>
      <c r="AC11" s="213"/>
      <c r="AD11" s="213"/>
      <c r="AE11" s="213"/>
      <c r="AF11" s="213"/>
      <c r="AG11" s="213" t="s">
        <v>1929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872</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213"/>
      <c r="BC12" s="213"/>
      <c r="BD12" s="213"/>
      <c r="BE12" s="213"/>
      <c r="BF12" s="213"/>
      <c r="BG12" s="213"/>
      <c r="BH12" s="213"/>
    </row>
    <row r="13" spans="1:60" outlineLevel="1">
      <c r="A13" s="230">
        <v>3</v>
      </c>
      <c r="B13" s="231" t="s">
        <v>2748</v>
      </c>
      <c r="C13" s="250" t="s">
        <v>2749</v>
      </c>
      <c r="D13" s="232" t="s">
        <v>189</v>
      </c>
      <c r="E13" s="233">
        <v>412.47570000000002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0.51900000000000002</v>
      </c>
      <c r="V13" s="222">
        <f>ROUND(E13*U13,2)</f>
        <v>214.07</v>
      </c>
      <c r="W13" s="222"/>
      <c r="X13" s="222" t="s">
        <v>193</v>
      </c>
      <c r="Y13" s="213"/>
      <c r="Z13" s="213"/>
      <c r="AA13" s="213"/>
      <c r="AB13" s="213"/>
      <c r="AC13" s="213"/>
      <c r="AD13" s="213"/>
      <c r="AE13" s="213"/>
      <c r="AF13" s="213"/>
      <c r="AG13" s="213" t="s">
        <v>1929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220</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224</v>
      </c>
      <c r="C15" s="250" t="s">
        <v>225</v>
      </c>
      <c r="D15" s="232" t="s">
        <v>189</v>
      </c>
      <c r="E15" s="233">
        <v>412.47570000000002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8.6999999999999994E-2</v>
      </c>
      <c r="V15" s="222">
        <f>ROUND(E15*U15,2)</f>
        <v>35.89</v>
      </c>
      <c r="W15" s="222"/>
      <c r="X15" s="222" t="s">
        <v>193</v>
      </c>
      <c r="Y15" s="213"/>
      <c r="Z15" s="213"/>
      <c r="AA15" s="213"/>
      <c r="AB15" s="213"/>
      <c r="AC15" s="213"/>
      <c r="AD15" s="213"/>
      <c r="AE15" s="213"/>
      <c r="AF15" s="213"/>
      <c r="AG15" s="213" t="s">
        <v>1929</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227</v>
      </c>
      <c r="C17" s="250" t="s">
        <v>228</v>
      </c>
      <c r="D17" s="232" t="s">
        <v>189</v>
      </c>
      <c r="E17" s="233">
        <v>64.855699999999999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1.0999999999999999E-2</v>
      </c>
      <c r="V17" s="222">
        <f>ROUND(E17*U17,2)</f>
        <v>0.71</v>
      </c>
      <c r="W17" s="222"/>
      <c r="X17" s="222" t="s">
        <v>193</v>
      </c>
      <c r="Y17" s="213"/>
      <c r="Z17" s="213"/>
      <c r="AA17" s="213"/>
      <c r="AB17" s="213"/>
      <c r="AC17" s="213"/>
      <c r="AD17" s="213"/>
      <c r="AE17" s="213"/>
      <c r="AF17" s="213"/>
      <c r="AG17" s="213" t="s">
        <v>1929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226</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2750</v>
      </c>
      <c r="C19" s="252" t="s">
        <v>2751</v>
      </c>
      <c r="D19" s="241" t="s">
        <v>189</v>
      </c>
      <c r="E19" s="242">
        <v>64.855699999999999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190</v>
      </c>
      <c r="S19" s="244" t="s">
        <v>191</v>
      </c>
      <c r="T19" s="245" t="s">
        <v>192</v>
      </c>
      <c r="U19" s="222">
        <v>0.65200000000000002</v>
      </c>
      <c r="V19" s="222">
        <f>ROUND(E19*U19,2)</f>
        <v>42.29</v>
      </c>
      <c r="W19" s="222"/>
      <c r="X19" s="222" t="s">
        <v>193</v>
      </c>
      <c r="Y19" s="213"/>
      <c r="Z19" s="213"/>
      <c r="AA19" s="213"/>
      <c r="AB19" s="213"/>
      <c r="AC19" s="213"/>
      <c r="AD19" s="213"/>
      <c r="AE19" s="213"/>
      <c r="AF19" s="213"/>
      <c r="AG19" s="213" t="s">
        <v>1929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231</v>
      </c>
      <c r="C20" s="252" t="s">
        <v>232</v>
      </c>
      <c r="D20" s="241" t="s">
        <v>189</v>
      </c>
      <c r="E20" s="242">
        <v>64.855699999999999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190</v>
      </c>
      <c r="S20" s="244" t="s">
        <v>191</v>
      </c>
      <c r="T20" s="245" t="s">
        <v>192</v>
      </c>
      <c r="U20" s="222">
        <v>8.9999999999999993E-3</v>
      </c>
      <c r="V20" s="222">
        <f>ROUND(E20*U20,2)</f>
        <v>0.57999999999999996</v>
      </c>
      <c r="W20" s="222"/>
      <c r="X20" s="222" t="s">
        <v>193</v>
      </c>
      <c r="Y20" s="213"/>
      <c r="Z20" s="213"/>
      <c r="AA20" s="213"/>
      <c r="AB20" s="213"/>
      <c r="AC20" s="213"/>
      <c r="AD20" s="213"/>
      <c r="AE20" s="213"/>
      <c r="AF20" s="213"/>
      <c r="AG20" s="213" t="s">
        <v>1929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233</v>
      </c>
      <c r="C21" s="250" t="s">
        <v>234</v>
      </c>
      <c r="D21" s="232" t="s">
        <v>189</v>
      </c>
      <c r="E21" s="233">
        <v>347.62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190</v>
      </c>
      <c r="S21" s="235" t="s">
        <v>191</v>
      </c>
      <c r="T21" s="236" t="s">
        <v>192</v>
      </c>
      <c r="U21" s="222">
        <v>0.20200000000000001</v>
      </c>
      <c r="V21" s="222">
        <f>ROUND(E21*U21,2)</f>
        <v>70.22</v>
      </c>
      <c r="W21" s="222"/>
      <c r="X21" s="222" t="s">
        <v>193</v>
      </c>
      <c r="Y21" s="213"/>
      <c r="Z21" s="213"/>
      <c r="AA21" s="213"/>
      <c r="AB21" s="213"/>
      <c r="AC21" s="213"/>
      <c r="AD21" s="213"/>
      <c r="AE21" s="213"/>
      <c r="AF21" s="213"/>
      <c r="AG21" s="213" t="s">
        <v>1929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235</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9">
        <v>9</v>
      </c>
      <c r="B23" s="240" t="s">
        <v>236</v>
      </c>
      <c r="C23" s="252" t="s">
        <v>237</v>
      </c>
      <c r="D23" s="241" t="s">
        <v>189</v>
      </c>
      <c r="E23" s="242">
        <v>64.855699999999999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190</v>
      </c>
      <c r="S23" s="244" t="s">
        <v>191</v>
      </c>
      <c r="T23" s="245" t="s">
        <v>192</v>
      </c>
      <c r="U23" s="222">
        <v>0</v>
      </c>
      <c r="V23" s="222">
        <f>ROUND(E23*U23,2)</f>
        <v>0</v>
      </c>
      <c r="W23" s="222"/>
      <c r="X23" s="222" t="s">
        <v>193</v>
      </c>
      <c r="Y23" s="213"/>
      <c r="Z23" s="213"/>
      <c r="AA23" s="213"/>
      <c r="AB23" s="213"/>
      <c r="AC23" s="213"/>
      <c r="AD23" s="213"/>
      <c r="AE23" s="213"/>
      <c r="AF23" s="213"/>
      <c r="AG23" s="213" t="s">
        <v>1929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185</v>
      </c>
      <c r="B24" s="225" t="s">
        <v>85</v>
      </c>
      <c r="C24" s="249" t="s">
        <v>86</v>
      </c>
      <c r="D24" s="226"/>
      <c r="E24" s="227"/>
      <c r="F24" s="228"/>
      <c r="G24" s="228">
        <f>SUMIF(AG25:AG28,"&lt;&gt;NOR",G25:G28)</f>
        <v>0</v>
      </c>
      <c r="H24" s="228"/>
      <c r="I24" s="228">
        <f>SUM(I25:I28)</f>
        <v>0</v>
      </c>
      <c r="J24" s="228"/>
      <c r="K24" s="228">
        <f>SUM(K25:K28)</f>
        <v>0</v>
      </c>
      <c r="L24" s="228"/>
      <c r="M24" s="228">
        <f>SUM(M25:M28)</f>
        <v>0</v>
      </c>
      <c r="N24" s="228"/>
      <c r="O24" s="228">
        <f>SUM(O25:O28)</f>
        <v>12.4</v>
      </c>
      <c r="P24" s="228"/>
      <c r="Q24" s="228">
        <f>SUM(Q25:Q28)</f>
        <v>0</v>
      </c>
      <c r="R24" s="228"/>
      <c r="S24" s="228"/>
      <c r="T24" s="229"/>
      <c r="U24" s="223"/>
      <c r="V24" s="223">
        <f>SUM(V25:V28)</f>
        <v>13.51</v>
      </c>
      <c r="W24" s="223"/>
      <c r="X24" s="223"/>
      <c r="AG24" t="s">
        <v>186</v>
      </c>
    </row>
    <row r="25" spans="1:60" outlineLevel="1">
      <c r="A25" s="230">
        <v>10</v>
      </c>
      <c r="B25" s="231" t="s">
        <v>2752</v>
      </c>
      <c r="C25" s="250" t="s">
        <v>2753</v>
      </c>
      <c r="D25" s="232" t="s">
        <v>189</v>
      </c>
      <c r="E25" s="233">
        <v>4.8891999999999998</v>
      </c>
      <c r="F25" s="234"/>
      <c r="G25" s="235">
        <f>ROUND(E25*F25,2)</f>
        <v>0</v>
      </c>
      <c r="H25" s="234"/>
      <c r="I25" s="235">
        <f>ROUND(E25*H25,2)</f>
        <v>0</v>
      </c>
      <c r="J25" s="234"/>
      <c r="K25" s="235">
        <f>ROUND(E25*J25,2)</f>
        <v>0</v>
      </c>
      <c r="L25" s="235">
        <v>21</v>
      </c>
      <c r="M25" s="235">
        <f>G25*(1+L25/100)</f>
        <v>0</v>
      </c>
      <c r="N25" s="235">
        <v>2.5249999999999999</v>
      </c>
      <c r="O25" s="235">
        <f>ROUND(E25*N25,2)</f>
        <v>12.35</v>
      </c>
      <c r="P25" s="235">
        <v>0</v>
      </c>
      <c r="Q25" s="235">
        <f>ROUND(E25*P25,2)</f>
        <v>0</v>
      </c>
      <c r="R25" s="235" t="s">
        <v>240</v>
      </c>
      <c r="S25" s="235" t="s">
        <v>191</v>
      </c>
      <c r="T25" s="236" t="s">
        <v>192</v>
      </c>
      <c r="U25" s="222">
        <v>2.3170000000000002</v>
      </c>
      <c r="V25" s="222">
        <f>ROUND(E25*U25,2)</f>
        <v>11.33</v>
      </c>
      <c r="W25" s="222"/>
      <c r="X25" s="222" t="s">
        <v>193</v>
      </c>
      <c r="Y25" s="213"/>
      <c r="Z25" s="213"/>
      <c r="AA25" s="213"/>
      <c r="AB25" s="213"/>
      <c r="AC25" s="213"/>
      <c r="AD25" s="213"/>
      <c r="AE25" s="213"/>
      <c r="AF25" s="213"/>
      <c r="AG25" s="213" t="s">
        <v>1929</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1" t="s">
        <v>271</v>
      </c>
      <c r="D26" s="238"/>
      <c r="E26" s="238"/>
      <c r="F26" s="238"/>
      <c r="G26" s="238"/>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9">
        <v>11</v>
      </c>
      <c r="B27" s="240" t="s">
        <v>277</v>
      </c>
      <c r="C27" s="252" t="s">
        <v>278</v>
      </c>
      <c r="D27" s="241" t="s">
        <v>243</v>
      </c>
      <c r="E27" s="242">
        <v>3.4350000000000001</v>
      </c>
      <c r="F27" s="243"/>
      <c r="G27" s="244">
        <f>ROUND(E27*F27,2)</f>
        <v>0</v>
      </c>
      <c r="H27" s="243"/>
      <c r="I27" s="244">
        <f>ROUND(E27*H27,2)</f>
        <v>0</v>
      </c>
      <c r="J27" s="243"/>
      <c r="K27" s="244">
        <f>ROUND(E27*J27,2)</f>
        <v>0</v>
      </c>
      <c r="L27" s="244">
        <v>21</v>
      </c>
      <c r="M27" s="244">
        <f>G27*(1+L27/100)</f>
        <v>0</v>
      </c>
      <c r="N27" s="244">
        <v>1.41E-2</v>
      </c>
      <c r="O27" s="244">
        <f>ROUND(E27*N27,2)</f>
        <v>0.05</v>
      </c>
      <c r="P27" s="244">
        <v>0</v>
      </c>
      <c r="Q27" s="244">
        <f>ROUND(E27*P27,2)</f>
        <v>0</v>
      </c>
      <c r="R27" s="244" t="s">
        <v>240</v>
      </c>
      <c r="S27" s="244" t="s">
        <v>191</v>
      </c>
      <c r="T27" s="245" t="s">
        <v>192</v>
      </c>
      <c r="U27" s="222">
        <v>0.39600000000000002</v>
      </c>
      <c r="V27" s="222">
        <f>ROUND(E27*U27,2)</f>
        <v>1.36</v>
      </c>
      <c r="W27" s="222"/>
      <c r="X27" s="222" t="s">
        <v>193</v>
      </c>
      <c r="Y27" s="213"/>
      <c r="Z27" s="213"/>
      <c r="AA27" s="213"/>
      <c r="AB27" s="213"/>
      <c r="AC27" s="213"/>
      <c r="AD27" s="213"/>
      <c r="AE27" s="213"/>
      <c r="AF27" s="213"/>
      <c r="AG27" s="213" t="s">
        <v>1929</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279</v>
      </c>
      <c r="C28" s="252" t="s">
        <v>280</v>
      </c>
      <c r="D28" s="241" t="s">
        <v>243</v>
      </c>
      <c r="E28" s="242">
        <v>3.4350000000000001</v>
      </c>
      <c r="F28" s="243"/>
      <c r="G28" s="244">
        <f>ROUND(E28*F28,2)</f>
        <v>0</v>
      </c>
      <c r="H28" s="243"/>
      <c r="I28" s="244">
        <f>ROUND(E28*H28,2)</f>
        <v>0</v>
      </c>
      <c r="J28" s="243"/>
      <c r="K28" s="244">
        <f>ROUND(E28*J28,2)</f>
        <v>0</v>
      </c>
      <c r="L28" s="244">
        <v>21</v>
      </c>
      <c r="M28" s="244">
        <f>G28*(1+L28/100)</f>
        <v>0</v>
      </c>
      <c r="N28" s="244">
        <v>0</v>
      </c>
      <c r="O28" s="244">
        <f>ROUND(E28*N28,2)</f>
        <v>0</v>
      </c>
      <c r="P28" s="244">
        <v>0</v>
      </c>
      <c r="Q28" s="244">
        <f>ROUND(E28*P28,2)</f>
        <v>0</v>
      </c>
      <c r="R28" s="244" t="s">
        <v>240</v>
      </c>
      <c r="S28" s="244" t="s">
        <v>191</v>
      </c>
      <c r="T28" s="245" t="s">
        <v>192</v>
      </c>
      <c r="U28" s="222">
        <v>0.24</v>
      </c>
      <c r="V28" s="222">
        <f>ROUND(E28*U28,2)</f>
        <v>0.82</v>
      </c>
      <c r="W28" s="222"/>
      <c r="X28" s="222" t="s">
        <v>193</v>
      </c>
      <c r="Y28" s="213"/>
      <c r="Z28" s="213"/>
      <c r="AA28" s="213"/>
      <c r="AB28" s="213"/>
      <c r="AC28" s="213"/>
      <c r="AD28" s="213"/>
      <c r="AE28" s="213"/>
      <c r="AF28" s="213"/>
      <c r="AG28" s="213" t="s">
        <v>1929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c r="A29" s="224" t="s">
        <v>185</v>
      </c>
      <c r="B29" s="225" t="s">
        <v>99</v>
      </c>
      <c r="C29" s="249" t="s">
        <v>100</v>
      </c>
      <c r="D29" s="226"/>
      <c r="E29" s="227"/>
      <c r="F29" s="228"/>
      <c r="G29" s="228">
        <f>SUMIF(AG30:AG48,"&lt;&gt;NOR",G30:G48)</f>
        <v>0</v>
      </c>
      <c r="H29" s="228"/>
      <c r="I29" s="228">
        <f>SUM(I30:I48)</f>
        <v>0</v>
      </c>
      <c r="J29" s="228"/>
      <c r="K29" s="228">
        <f>SUM(K30:K48)</f>
        <v>0</v>
      </c>
      <c r="L29" s="228"/>
      <c r="M29" s="228">
        <f>SUM(M30:M48)</f>
        <v>0</v>
      </c>
      <c r="N29" s="228"/>
      <c r="O29" s="228">
        <f>SUM(O30:O48)</f>
        <v>49.459999999999994</v>
      </c>
      <c r="P29" s="228"/>
      <c r="Q29" s="228">
        <f>SUM(Q30:Q48)</f>
        <v>0</v>
      </c>
      <c r="R29" s="228"/>
      <c r="S29" s="228"/>
      <c r="T29" s="229"/>
      <c r="U29" s="223"/>
      <c r="V29" s="223">
        <f>SUM(V30:V48)</f>
        <v>81.879999999999981</v>
      </c>
      <c r="W29" s="223"/>
      <c r="X29" s="223"/>
      <c r="AG29" t="s">
        <v>186</v>
      </c>
    </row>
    <row r="30" spans="1:60" ht="33.75" outlineLevel="1">
      <c r="A30" s="239">
        <v>13</v>
      </c>
      <c r="B30" s="240" t="s">
        <v>2754</v>
      </c>
      <c r="C30" s="252" t="s">
        <v>2755</v>
      </c>
      <c r="D30" s="241" t="s">
        <v>300</v>
      </c>
      <c r="E30" s="242">
        <v>6</v>
      </c>
      <c r="F30" s="243"/>
      <c r="G30" s="244">
        <f>ROUND(E30*F30,2)</f>
        <v>0</v>
      </c>
      <c r="H30" s="243"/>
      <c r="I30" s="244">
        <f>ROUND(E30*H30,2)</f>
        <v>0</v>
      </c>
      <c r="J30" s="243"/>
      <c r="K30" s="244">
        <f>ROUND(E30*J30,2)</f>
        <v>0</v>
      </c>
      <c r="L30" s="244">
        <v>21</v>
      </c>
      <c r="M30" s="244">
        <f>G30*(1+L30/100)</f>
        <v>0</v>
      </c>
      <c r="N30" s="244">
        <v>0.22267000000000001</v>
      </c>
      <c r="O30" s="244">
        <f>ROUND(E30*N30,2)</f>
        <v>1.34</v>
      </c>
      <c r="P30" s="244">
        <v>0</v>
      </c>
      <c r="Q30" s="244">
        <f>ROUND(E30*P30,2)</f>
        <v>0</v>
      </c>
      <c r="R30" s="244" t="s">
        <v>1122</v>
      </c>
      <c r="S30" s="244" t="s">
        <v>191</v>
      </c>
      <c r="T30" s="245" t="s">
        <v>192</v>
      </c>
      <c r="U30" s="222">
        <v>3.024</v>
      </c>
      <c r="V30" s="222">
        <f>ROUND(E30*U30,2)</f>
        <v>18.14</v>
      </c>
      <c r="W30" s="222"/>
      <c r="X30" s="222" t="s">
        <v>193</v>
      </c>
      <c r="Y30" s="213"/>
      <c r="Z30" s="213"/>
      <c r="AA30" s="213"/>
      <c r="AB30" s="213"/>
      <c r="AC30" s="213"/>
      <c r="AD30" s="213"/>
      <c r="AE30" s="213"/>
      <c r="AF30" s="213"/>
      <c r="AG30" s="213" t="s">
        <v>1929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45" outlineLevel="1">
      <c r="A31" s="230">
        <v>14</v>
      </c>
      <c r="B31" s="231" t="s">
        <v>2756</v>
      </c>
      <c r="C31" s="250" t="s">
        <v>2757</v>
      </c>
      <c r="D31" s="232" t="s">
        <v>300</v>
      </c>
      <c r="E31" s="233">
        <v>2</v>
      </c>
      <c r="F31" s="234"/>
      <c r="G31" s="235">
        <f>ROUND(E31*F31,2)</f>
        <v>0</v>
      </c>
      <c r="H31" s="234"/>
      <c r="I31" s="235">
        <f>ROUND(E31*H31,2)</f>
        <v>0</v>
      </c>
      <c r="J31" s="234"/>
      <c r="K31" s="235">
        <f>ROUND(E31*J31,2)</f>
        <v>0</v>
      </c>
      <c r="L31" s="235">
        <v>21</v>
      </c>
      <c r="M31" s="235">
        <f>G31*(1+L31/100)</f>
        <v>0</v>
      </c>
      <c r="N31" s="235">
        <v>3.0701800000000001</v>
      </c>
      <c r="O31" s="235">
        <f>ROUND(E31*N31,2)</f>
        <v>6.14</v>
      </c>
      <c r="P31" s="235">
        <v>0</v>
      </c>
      <c r="Q31" s="235">
        <f>ROUND(E31*P31,2)</f>
        <v>0</v>
      </c>
      <c r="R31" s="235" t="s">
        <v>1122</v>
      </c>
      <c r="S31" s="235" t="s">
        <v>191</v>
      </c>
      <c r="T31" s="236" t="s">
        <v>192</v>
      </c>
      <c r="U31" s="222">
        <v>21.292000000000002</v>
      </c>
      <c r="V31" s="222">
        <f>ROUND(E31*U31,2)</f>
        <v>42.58</v>
      </c>
      <c r="W31" s="222"/>
      <c r="X31" s="222" t="s">
        <v>193</v>
      </c>
      <c r="Y31" s="213"/>
      <c r="Z31" s="213"/>
      <c r="AA31" s="213"/>
      <c r="AB31" s="213"/>
      <c r="AC31" s="213"/>
      <c r="AD31" s="213"/>
      <c r="AE31" s="213"/>
      <c r="AF31" s="213"/>
      <c r="AG31" s="213" t="s">
        <v>1929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1127</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0">
        <v>15</v>
      </c>
      <c r="B33" s="231" t="s">
        <v>2758</v>
      </c>
      <c r="C33" s="250" t="s">
        <v>2759</v>
      </c>
      <c r="D33" s="232" t="s">
        <v>300</v>
      </c>
      <c r="E33" s="233">
        <v>8</v>
      </c>
      <c r="F33" s="234"/>
      <c r="G33" s="235">
        <f>ROUND(E33*F33,2)</f>
        <v>0</v>
      </c>
      <c r="H33" s="234"/>
      <c r="I33" s="235">
        <f>ROUND(E33*H33,2)</f>
        <v>0</v>
      </c>
      <c r="J33" s="234"/>
      <c r="K33" s="235">
        <f>ROUND(E33*J33,2)</f>
        <v>0</v>
      </c>
      <c r="L33" s="235">
        <v>21</v>
      </c>
      <c r="M33" s="235">
        <f>G33*(1+L33/100)</f>
        <v>0</v>
      </c>
      <c r="N33" s="235">
        <v>0</v>
      </c>
      <c r="O33" s="235">
        <f>ROUND(E33*N33,2)</f>
        <v>0</v>
      </c>
      <c r="P33" s="235">
        <v>0</v>
      </c>
      <c r="Q33" s="235">
        <f>ROUND(E33*P33,2)</f>
        <v>0</v>
      </c>
      <c r="R33" s="235" t="s">
        <v>1122</v>
      </c>
      <c r="S33" s="235" t="s">
        <v>191</v>
      </c>
      <c r="T33" s="236" t="s">
        <v>192</v>
      </c>
      <c r="U33" s="222">
        <v>0.79</v>
      </c>
      <c r="V33" s="222">
        <f>ROUND(E33*U33,2)</f>
        <v>6.32</v>
      </c>
      <c r="W33" s="222"/>
      <c r="X33" s="222" t="s">
        <v>193</v>
      </c>
      <c r="Y33" s="213"/>
      <c r="Z33" s="213"/>
      <c r="AA33" s="213"/>
      <c r="AB33" s="213"/>
      <c r="AC33" s="213"/>
      <c r="AD33" s="213"/>
      <c r="AE33" s="213"/>
      <c r="AF33" s="213"/>
      <c r="AG33" s="213" t="s">
        <v>1929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2760</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0">
        <v>16</v>
      </c>
      <c r="B35" s="231" t="s">
        <v>2761</v>
      </c>
      <c r="C35" s="250" t="s">
        <v>2762</v>
      </c>
      <c r="D35" s="232" t="s">
        <v>300</v>
      </c>
      <c r="E35" s="233">
        <v>1</v>
      </c>
      <c r="F35" s="234"/>
      <c r="G35" s="235">
        <f>ROUND(E35*F35,2)</f>
        <v>0</v>
      </c>
      <c r="H35" s="234"/>
      <c r="I35" s="235">
        <f>ROUND(E35*H35,2)</f>
        <v>0</v>
      </c>
      <c r="J35" s="234"/>
      <c r="K35" s="235">
        <f>ROUND(E35*J35,2)</f>
        <v>0</v>
      </c>
      <c r="L35" s="235">
        <v>21</v>
      </c>
      <c r="M35" s="235">
        <f>G35*(1+L35/100)</f>
        <v>0</v>
      </c>
      <c r="N35" s="235">
        <v>0</v>
      </c>
      <c r="O35" s="235">
        <f>ROUND(E35*N35,2)</f>
        <v>0</v>
      </c>
      <c r="P35" s="235">
        <v>0</v>
      </c>
      <c r="Q35" s="235">
        <f>ROUND(E35*P35,2)</f>
        <v>0</v>
      </c>
      <c r="R35" s="235" t="s">
        <v>1122</v>
      </c>
      <c r="S35" s="235" t="s">
        <v>191</v>
      </c>
      <c r="T35" s="236" t="s">
        <v>192</v>
      </c>
      <c r="U35" s="222">
        <v>2.2519999999999998</v>
      </c>
      <c r="V35" s="222">
        <f>ROUND(E35*U35,2)</f>
        <v>2.25</v>
      </c>
      <c r="W35" s="222"/>
      <c r="X35" s="222" t="s">
        <v>193</v>
      </c>
      <c r="Y35" s="213"/>
      <c r="Z35" s="213"/>
      <c r="AA35" s="213"/>
      <c r="AB35" s="213"/>
      <c r="AC35" s="213"/>
      <c r="AD35" s="213"/>
      <c r="AE35" s="213"/>
      <c r="AF35" s="213"/>
      <c r="AG35" s="213" t="s">
        <v>1929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1" t="s">
        <v>2760</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17</v>
      </c>
      <c r="B37" s="240" t="s">
        <v>2763</v>
      </c>
      <c r="C37" s="252" t="s">
        <v>2764</v>
      </c>
      <c r="D37" s="241" t="s">
        <v>300</v>
      </c>
      <c r="E37" s="242">
        <v>3</v>
      </c>
      <c r="F37" s="243"/>
      <c r="G37" s="244">
        <f>ROUND(E37*F37,2)</f>
        <v>0</v>
      </c>
      <c r="H37" s="243"/>
      <c r="I37" s="244">
        <f>ROUND(E37*H37,2)</f>
        <v>0</v>
      </c>
      <c r="J37" s="243"/>
      <c r="K37" s="244">
        <f>ROUND(E37*J37,2)</f>
        <v>0</v>
      </c>
      <c r="L37" s="244">
        <v>21</v>
      </c>
      <c r="M37" s="244">
        <f>G37*(1+L37/100)</f>
        <v>0</v>
      </c>
      <c r="N37" s="244">
        <v>0.16502</v>
      </c>
      <c r="O37" s="244">
        <f>ROUND(E37*N37,2)</f>
        <v>0.5</v>
      </c>
      <c r="P37" s="244">
        <v>0</v>
      </c>
      <c r="Q37" s="244">
        <f>ROUND(E37*P37,2)</f>
        <v>0</v>
      </c>
      <c r="R37" s="244" t="s">
        <v>1122</v>
      </c>
      <c r="S37" s="244" t="s">
        <v>191</v>
      </c>
      <c r="T37" s="245" t="s">
        <v>192</v>
      </c>
      <c r="U37" s="222">
        <v>1.3140000000000001</v>
      </c>
      <c r="V37" s="222">
        <f>ROUND(E37*U37,2)</f>
        <v>3.94</v>
      </c>
      <c r="W37" s="222"/>
      <c r="X37" s="222" t="s">
        <v>193</v>
      </c>
      <c r="Y37" s="213"/>
      <c r="Z37" s="213"/>
      <c r="AA37" s="213"/>
      <c r="AB37" s="213"/>
      <c r="AC37" s="213"/>
      <c r="AD37" s="213"/>
      <c r="AE37" s="213"/>
      <c r="AF37" s="213"/>
      <c r="AG37" s="213" t="s">
        <v>1929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18</v>
      </c>
      <c r="B38" s="240" t="s">
        <v>1149</v>
      </c>
      <c r="C38" s="252" t="s">
        <v>1150</v>
      </c>
      <c r="D38" s="241" t="s">
        <v>364</v>
      </c>
      <c r="E38" s="242">
        <v>2.1</v>
      </c>
      <c r="F38" s="243"/>
      <c r="G38" s="244">
        <f>ROUND(E38*F38,2)</f>
        <v>0</v>
      </c>
      <c r="H38" s="243"/>
      <c r="I38" s="244">
        <f>ROUND(E38*H38,2)</f>
        <v>0</v>
      </c>
      <c r="J38" s="243"/>
      <c r="K38" s="244">
        <f>ROUND(E38*J38,2)</f>
        <v>0</v>
      </c>
      <c r="L38" s="244">
        <v>21</v>
      </c>
      <c r="M38" s="244">
        <f>G38*(1+L38/100)</f>
        <v>0</v>
      </c>
      <c r="N38" s="244">
        <v>6.9800000000000001E-3</v>
      </c>
      <c r="O38" s="244">
        <f>ROUND(E38*N38,2)</f>
        <v>0.01</v>
      </c>
      <c r="P38" s="244">
        <v>0</v>
      </c>
      <c r="Q38" s="244">
        <f>ROUND(E38*P38,2)</f>
        <v>0</v>
      </c>
      <c r="R38" s="244" t="s">
        <v>617</v>
      </c>
      <c r="S38" s="244" t="s">
        <v>191</v>
      </c>
      <c r="T38" s="245" t="s">
        <v>192</v>
      </c>
      <c r="U38" s="222">
        <v>0.62</v>
      </c>
      <c r="V38" s="222">
        <f>ROUND(E38*U38,2)</f>
        <v>1.3</v>
      </c>
      <c r="W38" s="222"/>
      <c r="X38" s="222" t="s">
        <v>193</v>
      </c>
      <c r="Y38" s="213"/>
      <c r="Z38" s="213"/>
      <c r="AA38" s="213"/>
      <c r="AB38" s="213"/>
      <c r="AC38" s="213"/>
      <c r="AD38" s="213"/>
      <c r="AE38" s="213"/>
      <c r="AF38" s="213"/>
      <c r="AG38" s="213" t="s">
        <v>2321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19</v>
      </c>
      <c r="B39" s="240" t="s">
        <v>2765</v>
      </c>
      <c r="C39" s="252" t="s">
        <v>2766</v>
      </c>
      <c r="D39" s="241" t="s">
        <v>364</v>
      </c>
      <c r="E39" s="242">
        <v>5.5</v>
      </c>
      <c r="F39" s="243"/>
      <c r="G39" s="244">
        <f>ROUND(E39*F39,2)</f>
        <v>0</v>
      </c>
      <c r="H39" s="243"/>
      <c r="I39" s="244">
        <f>ROUND(E39*H39,2)</f>
        <v>0</v>
      </c>
      <c r="J39" s="243"/>
      <c r="K39" s="244">
        <f>ROUND(E39*J39,2)</f>
        <v>0</v>
      </c>
      <c r="L39" s="244">
        <v>21</v>
      </c>
      <c r="M39" s="244">
        <f>G39*(1+L39/100)</f>
        <v>0</v>
      </c>
      <c r="N39" s="244">
        <v>2.2919999999999999E-2</v>
      </c>
      <c r="O39" s="244">
        <f>ROUND(E39*N39,2)</f>
        <v>0.13</v>
      </c>
      <c r="P39" s="244">
        <v>0</v>
      </c>
      <c r="Q39" s="244">
        <f>ROUND(E39*P39,2)</f>
        <v>0</v>
      </c>
      <c r="R39" s="244" t="s">
        <v>617</v>
      </c>
      <c r="S39" s="244" t="s">
        <v>191</v>
      </c>
      <c r="T39" s="245" t="s">
        <v>192</v>
      </c>
      <c r="U39" s="222">
        <v>1.2370000000000001</v>
      </c>
      <c r="V39" s="222">
        <f>ROUND(E39*U39,2)</f>
        <v>6.8</v>
      </c>
      <c r="W39" s="222"/>
      <c r="X39" s="222" t="s">
        <v>193</v>
      </c>
      <c r="Y39" s="213"/>
      <c r="Z39" s="213"/>
      <c r="AA39" s="213"/>
      <c r="AB39" s="213"/>
      <c r="AC39" s="213"/>
      <c r="AD39" s="213"/>
      <c r="AE39" s="213"/>
      <c r="AF39" s="213"/>
      <c r="AG39" s="213" t="s">
        <v>2321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20</v>
      </c>
      <c r="B40" s="240" t="s">
        <v>2767</v>
      </c>
      <c r="C40" s="252" t="s">
        <v>2768</v>
      </c>
      <c r="D40" s="241" t="s">
        <v>300</v>
      </c>
      <c r="E40" s="242">
        <v>1</v>
      </c>
      <c r="F40" s="243"/>
      <c r="G40" s="244">
        <f>ROUND(E40*F40,2)</f>
        <v>0</v>
      </c>
      <c r="H40" s="243"/>
      <c r="I40" s="244">
        <f>ROUND(E40*H40,2)</f>
        <v>0</v>
      </c>
      <c r="J40" s="243"/>
      <c r="K40" s="244">
        <f>ROUND(E40*J40,2)</f>
        <v>0</v>
      </c>
      <c r="L40" s="244">
        <v>21</v>
      </c>
      <c r="M40" s="244">
        <f>G40*(1+L40/100)</f>
        <v>0</v>
      </c>
      <c r="N40" s="244">
        <v>2.33E-3</v>
      </c>
      <c r="O40" s="244">
        <f>ROUND(E40*N40,2)</f>
        <v>0</v>
      </c>
      <c r="P40" s="244">
        <v>0</v>
      </c>
      <c r="Q40" s="244">
        <f>ROUND(E40*P40,2)</f>
        <v>0</v>
      </c>
      <c r="R40" s="244" t="s">
        <v>617</v>
      </c>
      <c r="S40" s="244" t="s">
        <v>191</v>
      </c>
      <c r="T40" s="245" t="s">
        <v>192</v>
      </c>
      <c r="U40" s="222">
        <v>0.39300000000000002</v>
      </c>
      <c r="V40" s="222">
        <f>ROUND(E40*U40,2)</f>
        <v>0.39</v>
      </c>
      <c r="W40" s="222"/>
      <c r="X40" s="222" t="s">
        <v>193</v>
      </c>
      <c r="Y40" s="213"/>
      <c r="Z40" s="213"/>
      <c r="AA40" s="213"/>
      <c r="AB40" s="213"/>
      <c r="AC40" s="213"/>
      <c r="AD40" s="213"/>
      <c r="AE40" s="213"/>
      <c r="AF40" s="213"/>
      <c r="AG40" s="213" t="s">
        <v>2321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21</v>
      </c>
      <c r="B41" s="240" t="s">
        <v>2769</v>
      </c>
      <c r="C41" s="252" t="s">
        <v>2770</v>
      </c>
      <c r="D41" s="241" t="s">
        <v>300</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191</v>
      </c>
      <c r="T41" s="245" t="s">
        <v>192</v>
      </c>
      <c r="U41" s="222">
        <v>0</v>
      </c>
      <c r="V41" s="222">
        <f>ROUND(E41*U41,2)</f>
        <v>0</v>
      </c>
      <c r="W41" s="222"/>
      <c r="X41" s="222" t="s">
        <v>193</v>
      </c>
      <c r="Y41" s="213"/>
      <c r="Z41" s="213"/>
      <c r="AA41" s="213"/>
      <c r="AB41" s="213"/>
      <c r="AC41" s="213"/>
      <c r="AD41" s="213"/>
      <c r="AE41" s="213"/>
      <c r="AF41" s="213"/>
      <c r="AG41" s="213" t="s">
        <v>2324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22</v>
      </c>
      <c r="B42" s="240" t="s">
        <v>2771</v>
      </c>
      <c r="C42" s="252" t="s">
        <v>2772</v>
      </c>
      <c r="D42" s="241" t="s">
        <v>625</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c r="S42" s="244" t="s">
        <v>400</v>
      </c>
      <c r="T42" s="245" t="s">
        <v>401</v>
      </c>
      <c r="U42" s="222">
        <v>0</v>
      </c>
      <c r="V42" s="222">
        <f>ROUND(E42*U42,2)</f>
        <v>0</v>
      </c>
      <c r="W42" s="222"/>
      <c r="X42" s="222" t="s">
        <v>193</v>
      </c>
      <c r="Y42" s="213"/>
      <c r="Z42" s="213"/>
      <c r="AA42" s="213"/>
      <c r="AB42" s="213"/>
      <c r="AC42" s="213"/>
      <c r="AD42" s="213"/>
      <c r="AE42" s="213"/>
      <c r="AF42" s="213"/>
      <c r="AG42" s="213" t="s">
        <v>1929</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23</v>
      </c>
      <c r="B43" s="240" t="s">
        <v>2773</v>
      </c>
      <c r="C43" s="252" t="s">
        <v>2774</v>
      </c>
      <c r="D43" s="241" t="s">
        <v>300</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400</v>
      </c>
      <c r="T43" s="245" t="s">
        <v>401</v>
      </c>
      <c r="U43" s="222">
        <v>0.155</v>
      </c>
      <c r="V43" s="222">
        <f>ROUND(E43*U43,2)</f>
        <v>0.16</v>
      </c>
      <c r="W43" s="222"/>
      <c r="X43" s="222" t="s">
        <v>193</v>
      </c>
      <c r="Y43" s="213"/>
      <c r="Z43" s="213"/>
      <c r="AA43" s="213"/>
      <c r="AB43" s="213"/>
      <c r="AC43" s="213"/>
      <c r="AD43" s="213"/>
      <c r="AE43" s="213"/>
      <c r="AF43" s="213"/>
      <c r="AG43" s="213" t="s">
        <v>2321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39">
        <v>24</v>
      </c>
      <c r="B44" s="240" t="s">
        <v>2775</v>
      </c>
      <c r="C44" s="252" t="s">
        <v>2776</v>
      </c>
      <c r="D44" s="241" t="s">
        <v>300</v>
      </c>
      <c r="E44" s="242">
        <v>7</v>
      </c>
      <c r="F44" s="243"/>
      <c r="G44" s="244">
        <f>ROUND(E44*F44,2)</f>
        <v>0</v>
      </c>
      <c r="H44" s="243"/>
      <c r="I44" s="244">
        <f>ROUND(E44*H44,2)</f>
        <v>0</v>
      </c>
      <c r="J44" s="243"/>
      <c r="K44" s="244">
        <f>ROUND(E44*J44,2)</f>
        <v>0</v>
      </c>
      <c r="L44" s="244">
        <v>21</v>
      </c>
      <c r="M44" s="244">
        <f>G44*(1+L44/100)</f>
        <v>0</v>
      </c>
      <c r="N44" s="244">
        <v>0.37</v>
      </c>
      <c r="O44" s="244">
        <f>ROUND(E44*N44,2)</f>
        <v>2.59</v>
      </c>
      <c r="P44" s="244">
        <v>0</v>
      </c>
      <c r="Q44" s="244">
        <f>ROUND(E44*P44,2)</f>
        <v>0</v>
      </c>
      <c r="R44" s="244" t="s">
        <v>340</v>
      </c>
      <c r="S44" s="244" t="s">
        <v>191</v>
      </c>
      <c r="T44" s="245" t="s">
        <v>192</v>
      </c>
      <c r="U44" s="222">
        <v>0</v>
      </c>
      <c r="V44" s="222">
        <f>ROUND(E44*U44,2)</f>
        <v>0</v>
      </c>
      <c r="W44" s="222"/>
      <c r="X44" s="222" t="s">
        <v>341</v>
      </c>
      <c r="Y44" s="213"/>
      <c r="Z44" s="213"/>
      <c r="AA44" s="213"/>
      <c r="AB44" s="213"/>
      <c r="AC44" s="213"/>
      <c r="AD44" s="213"/>
      <c r="AE44" s="213"/>
      <c r="AF44" s="213"/>
      <c r="AG44" s="213" t="s">
        <v>2777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39">
        <v>25</v>
      </c>
      <c r="B45" s="240" t="s">
        <v>2778</v>
      </c>
      <c r="C45" s="252" t="s">
        <v>2779</v>
      </c>
      <c r="D45" s="241" t="s">
        <v>300</v>
      </c>
      <c r="E45" s="242">
        <v>3</v>
      </c>
      <c r="F45" s="243"/>
      <c r="G45" s="244">
        <f>ROUND(E45*F45,2)</f>
        <v>0</v>
      </c>
      <c r="H45" s="243"/>
      <c r="I45" s="244">
        <f>ROUND(E45*H45,2)</f>
        <v>0</v>
      </c>
      <c r="J45" s="243"/>
      <c r="K45" s="244">
        <f>ROUND(E45*J45,2)</f>
        <v>0</v>
      </c>
      <c r="L45" s="244">
        <v>21</v>
      </c>
      <c r="M45" s="244">
        <f>G45*(1+L45/100)</f>
        <v>0</v>
      </c>
      <c r="N45" s="244">
        <v>6.8000000000000005E-2</v>
      </c>
      <c r="O45" s="244">
        <f>ROUND(E45*N45,2)</f>
        <v>0.2</v>
      </c>
      <c r="P45" s="244">
        <v>0</v>
      </c>
      <c r="Q45" s="244">
        <f>ROUND(E45*P45,2)</f>
        <v>0</v>
      </c>
      <c r="R45" s="244" t="s">
        <v>340</v>
      </c>
      <c r="S45" s="244" t="s">
        <v>191</v>
      </c>
      <c r="T45" s="245" t="s">
        <v>192</v>
      </c>
      <c r="U45" s="222">
        <v>0</v>
      </c>
      <c r="V45" s="222">
        <f>ROUND(E45*U45,2)</f>
        <v>0</v>
      </c>
      <c r="W45" s="222"/>
      <c r="X45" s="222" t="s">
        <v>341</v>
      </c>
      <c r="Y45" s="213"/>
      <c r="Z45" s="213"/>
      <c r="AA45" s="213"/>
      <c r="AB45" s="213"/>
      <c r="AC45" s="213"/>
      <c r="AD45" s="213"/>
      <c r="AE45" s="213"/>
      <c r="AF45" s="213"/>
      <c r="AG45" s="213" t="s">
        <v>2777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26</v>
      </c>
      <c r="B46" s="240" t="s">
        <v>2780</v>
      </c>
      <c r="C46" s="252" t="s">
        <v>2781</v>
      </c>
      <c r="D46" s="241" t="s">
        <v>300</v>
      </c>
      <c r="E46" s="242">
        <v>1</v>
      </c>
      <c r="F46" s="243"/>
      <c r="G46" s="244">
        <f>ROUND(E46*F46,2)</f>
        <v>0</v>
      </c>
      <c r="H46" s="243"/>
      <c r="I46" s="244">
        <f>ROUND(E46*H46,2)</f>
        <v>0</v>
      </c>
      <c r="J46" s="243"/>
      <c r="K46" s="244">
        <f>ROUND(E46*J46,2)</f>
        <v>0</v>
      </c>
      <c r="L46" s="244">
        <v>21</v>
      </c>
      <c r="M46" s="244">
        <f>G46*(1+L46/100)</f>
        <v>0</v>
      </c>
      <c r="N46" s="244">
        <v>0.44900000000000001</v>
      </c>
      <c r="O46" s="244">
        <f>ROUND(E46*N46,2)</f>
        <v>0.45</v>
      </c>
      <c r="P46" s="244">
        <v>0</v>
      </c>
      <c r="Q46" s="244">
        <f>ROUND(E46*P46,2)</f>
        <v>0</v>
      </c>
      <c r="R46" s="244" t="s">
        <v>340</v>
      </c>
      <c r="S46" s="244" t="s">
        <v>191</v>
      </c>
      <c r="T46" s="245" t="s">
        <v>192</v>
      </c>
      <c r="U46" s="222">
        <v>0</v>
      </c>
      <c r="V46" s="222">
        <f>ROUND(E46*U46,2)</f>
        <v>0</v>
      </c>
      <c r="W46" s="222"/>
      <c r="X46" s="222" t="s">
        <v>341</v>
      </c>
      <c r="Y46" s="213"/>
      <c r="Z46" s="213"/>
      <c r="AA46" s="213"/>
      <c r="AB46" s="213"/>
      <c r="AC46" s="213"/>
      <c r="AD46" s="213"/>
      <c r="AE46" s="213"/>
      <c r="AF46" s="213"/>
      <c r="AG46" s="213" t="s">
        <v>2777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27</v>
      </c>
      <c r="B47" s="240" t="s">
        <v>2782</v>
      </c>
      <c r="C47" s="252" t="s">
        <v>2783</v>
      </c>
      <c r="D47" s="241" t="s">
        <v>300</v>
      </c>
      <c r="E47" s="242">
        <v>1</v>
      </c>
      <c r="F47" s="243"/>
      <c r="G47" s="244">
        <f>ROUND(E47*F47,2)</f>
        <v>0</v>
      </c>
      <c r="H47" s="243"/>
      <c r="I47" s="244">
        <f>ROUND(E47*H47,2)</f>
        <v>0</v>
      </c>
      <c r="J47" s="243"/>
      <c r="K47" s="244">
        <f>ROUND(E47*J47,2)</f>
        <v>0</v>
      </c>
      <c r="L47" s="244">
        <v>21</v>
      </c>
      <c r="M47" s="244">
        <f>G47*(1+L47/100)</f>
        <v>0</v>
      </c>
      <c r="N47" s="244">
        <v>2.1</v>
      </c>
      <c r="O47" s="244">
        <f>ROUND(E47*N47,2)</f>
        <v>2.1</v>
      </c>
      <c r="P47" s="244">
        <v>0</v>
      </c>
      <c r="Q47" s="244">
        <f>ROUND(E47*P47,2)</f>
        <v>0</v>
      </c>
      <c r="R47" s="244" t="s">
        <v>340</v>
      </c>
      <c r="S47" s="244" t="s">
        <v>191</v>
      </c>
      <c r="T47" s="245" t="s">
        <v>192</v>
      </c>
      <c r="U47" s="222">
        <v>0</v>
      </c>
      <c r="V47" s="222">
        <f>ROUND(E47*U47,2)</f>
        <v>0</v>
      </c>
      <c r="W47" s="222"/>
      <c r="X47" s="222" t="s">
        <v>341</v>
      </c>
      <c r="Y47" s="213"/>
      <c r="Z47" s="213"/>
      <c r="AA47" s="213"/>
      <c r="AB47" s="213"/>
      <c r="AC47" s="213"/>
      <c r="AD47" s="213"/>
      <c r="AE47" s="213"/>
      <c r="AF47" s="213"/>
      <c r="AG47" s="213" t="s">
        <v>2777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28</v>
      </c>
      <c r="B48" s="240" t="s">
        <v>2784</v>
      </c>
      <c r="C48" s="252" t="s">
        <v>2785</v>
      </c>
      <c r="D48" s="241" t="s">
        <v>300</v>
      </c>
      <c r="E48" s="242">
        <v>2</v>
      </c>
      <c r="F48" s="243"/>
      <c r="G48" s="244">
        <f>ROUND(E48*F48,2)</f>
        <v>0</v>
      </c>
      <c r="H48" s="243"/>
      <c r="I48" s="244">
        <f>ROUND(E48*H48,2)</f>
        <v>0</v>
      </c>
      <c r="J48" s="243"/>
      <c r="K48" s="244">
        <f>ROUND(E48*J48,2)</f>
        <v>0</v>
      </c>
      <c r="L48" s="244">
        <v>21</v>
      </c>
      <c r="M48" s="244">
        <f>G48*(1+L48/100)</f>
        <v>0</v>
      </c>
      <c r="N48" s="244">
        <v>18</v>
      </c>
      <c r="O48" s="244">
        <f>ROUND(E48*N48,2)</f>
        <v>36</v>
      </c>
      <c r="P48" s="244">
        <v>0</v>
      </c>
      <c r="Q48" s="244">
        <f>ROUND(E48*P48,2)</f>
        <v>0</v>
      </c>
      <c r="R48" s="244"/>
      <c r="S48" s="244" t="s">
        <v>400</v>
      </c>
      <c r="T48" s="245" t="s">
        <v>401</v>
      </c>
      <c r="U48" s="222">
        <v>0</v>
      </c>
      <c r="V48" s="222">
        <f>ROUND(E48*U48,2)</f>
        <v>0</v>
      </c>
      <c r="W48" s="222"/>
      <c r="X48" s="222" t="s">
        <v>341</v>
      </c>
      <c r="Y48" s="213"/>
      <c r="Z48" s="213"/>
      <c r="AA48" s="213"/>
      <c r="AB48" s="213"/>
      <c r="AC48" s="213"/>
      <c r="AD48" s="213"/>
      <c r="AE48" s="213"/>
      <c r="AF48" s="213"/>
      <c r="AG48" s="213" t="s">
        <v>2777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185</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7.27</v>
      </c>
      <c r="W49" s="223"/>
      <c r="X49" s="223"/>
      <c r="AG49" t="s">
        <v>186</v>
      </c>
    </row>
    <row r="50" spans="1:60" outlineLevel="1">
      <c r="A50" s="230">
        <v>29</v>
      </c>
      <c r="B50" s="231" t="s">
        <v>2786</v>
      </c>
      <c r="C50" s="250" t="s">
        <v>2787</v>
      </c>
      <c r="D50" s="232" t="s">
        <v>258</v>
      </c>
      <c r="E50" s="233">
        <v>61.851149999999997</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1122</v>
      </c>
      <c r="S50" s="235" t="s">
        <v>191</v>
      </c>
      <c r="T50" s="236" t="s">
        <v>192</v>
      </c>
      <c r="U50" s="222">
        <v>0.11749999999999999</v>
      </c>
      <c r="V50" s="222">
        <f>ROUND(E50*U50,2)</f>
        <v>7.27</v>
      </c>
      <c r="W50" s="222"/>
      <c r="X50" s="222" t="s">
        <v>523</v>
      </c>
      <c r="Y50" s="213"/>
      <c r="Z50" s="213"/>
      <c r="AA50" s="213"/>
      <c r="AB50" s="213"/>
      <c r="AC50" s="213"/>
      <c r="AD50" s="213"/>
      <c r="AE50" s="213"/>
      <c r="AF50" s="213"/>
      <c r="AG50" s="213" t="s">
        <v>524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1" t="s">
        <v>2788</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37" t="str">
        <f>C51</f>
        <v>vodovodu nebo kanalizace ražené nebo hloubené (827 1.4, 827 2.4) z trub betonových nebo železobetonových včetně drobných objektů,</v>
      </c>
      <c r="BB51" s="213"/>
      <c r="BC51" s="213"/>
      <c r="BD51" s="213"/>
      <c r="BE51" s="213"/>
      <c r="BF51" s="213"/>
      <c r="BG51" s="213"/>
      <c r="BH51" s="213"/>
    </row>
    <row r="52" spans="1:60">
      <c r="A52" s="224" t="s">
        <v>185</v>
      </c>
      <c r="B52" s="225" t="s">
        <v>157</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186</v>
      </c>
    </row>
    <row r="53" spans="1:60" outlineLevel="1">
      <c r="A53" s="239">
        <v>30</v>
      </c>
      <c r="B53" s="240" t="s">
        <v>845</v>
      </c>
      <c r="C53" s="252" t="s">
        <v>846</v>
      </c>
      <c r="D53" s="241" t="s">
        <v>847</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191</v>
      </c>
      <c r="T53" s="245" t="s">
        <v>401</v>
      </c>
      <c r="U53" s="222">
        <v>0</v>
      </c>
      <c r="V53" s="222">
        <f>ROUND(E53*U53,2)</f>
        <v>0</v>
      </c>
      <c r="W53" s="222"/>
      <c r="X53" s="222" t="s">
        <v>848</v>
      </c>
      <c r="Y53" s="213"/>
      <c r="Z53" s="213"/>
      <c r="AA53" s="213"/>
      <c r="AB53" s="213"/>
      <c r="AC53" s="213"/>
      <c r="AD53" s="213"/>
      <c r="AE53" s="213"/>
      <c r="AF53" s="213"/>
      <c r="AG53" s="213" t="s">
        <v>849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31</v>
      </c>
      <c r="B54" s="240" t="s">
        <v>850</v>
      </c>
      <c r="C54" s="252" t="s">
        <v>851</v>
      </c>
      <c r="D54" s="241" t="s">
        <v>847</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191</v>
      </c>
      <c r="T54" s="245" t="s">
        <v>401</v>
      </c>
      <c r="U54" s="222">
        <v>0</v>
      </c>
      <c r="V54" s="222">
        <f>ROUND(E54*U54,2)</f>
        <v>0</v>
      </c>
      <c r="W54" s="222"/>
      <c r="X54" s="222" t="s">
        <v>848</v>
      </c>
      <c r="Y54" s="213"/>
      <c r="Z54" s="213"/>
      <c r="AA54" s="213"/>
      <c r="AB54" s="213"/>
      <c r="AC54" s="213"/>
      <c r="AD54" s="213"/>
      <c r="AE54" s="213"/>
      <c r="AF54" s="213"/>
      <c r="AG54" s="213" t="s">
        <v>852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32</v>
      </c>
      <c r="B55" s="240" t="s">
        <v>857</v>
      </c>
      <c r="C55" s="252" t="s">
        <v>858</v>
      </c>
      <c r="D55" s="241" t="s">
        <v>847</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191</v>
      </c>
      <c r="T55" s="245" t="s">
        <v>401</v>
      </c>
      <c r="U55" s="222">
        <v>0</v>
      </c>
      <c r="V55" s="222">
        <f>ROUND(E55*U55,2)</f>
        <v>0</v>
      </c>
      <c r="W55" s="222"/>
      <c r="X55" s="222" t="s">
        <v>848</v>
      </c>
      <c r="Y55" s="213"/>
      <c r="Z55" s="213"/>
      <c r="AA55" s="213"/>
      <c r="AB55" s="213"/>
      <c r="AC55" s="213"/>
      <c r="AD55" s="213"/>
      <c r="AE55" s="213"/>
      <c r="AF55" s="213"/>
      <c r="AG55" s="213" t="s">
        <v>849</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33</v>
      </c>
      <c r="B56" s="231" t="s">
        <v>859</v>
      </c>
      <c r="C56" s="250" t="s">
        <v>860</v>
      </c>
      <c r="D56" s="232" t="s">
        <v>847</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400</v>
      </c>
      <c r="T56" s="236" t="s">
        <v>401</v>
      </c>
      <c r="U56" s="222">
        <v>0</v>
      </c>
      <c r="V56" s="222">
        <f>ROUND(E56*U56,2)</f>
        <v>0</v>
      </c>
      <c r="W56" s="222"/>
      <c r="X56" s="222" t="s">
        <v>848</v>
      </c>
      <c r="Y56" s="213"/>
      <c r="Z56" s="213"/>
      <c r="AA56" s="213"/>
      <c r="AB56" s="213"/>
      <c r="AC56" s="213"/>
      <c r="AD56" s="213"/>
      <c r="AE56" s="213"/>
      <c r="AF56" s="213"/>
      <c r="AG56" s="213" t="s">
        <v>849</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172</v>
      </c>
    </row>
    <row r="58" spans="1:60">
      <c r="A58" s="216"/>
      <c r="B58" s="217" t="s">
        <v>29</v>
      </c>
      <c r="C58" s="256"/>
      <c r="D58" s="218"/>
      <c r="E58" s="219"/>
      <c r="F58" s="219"/>
      <c r="G58" s="248">
        <f>G8+G24+G29+G49+G52</f>
        <v>0</v>
      </c>
      <c r="H58" s="3"/>
      <c r="I58" s="3"/>
      <c r="J58" s="3"/>
      <c r="K58" s="3"/>
      <c r="L58" s="3"/>
      <c r="M58" s="3"/>
      <c r="N58" s="3"/>
      <c r="O58" s="3"/>
      <c r="P58" s="3"/>
      <c r="Q58" s="3"/>
      <c r="R58" s="3"/>
      <c r="S58" s="3"/>
      <c r="T58" s="3"/>
      <c r="U58" s="3"/>
      <c r="V58" s="3"/>
      <c r="W58" s="3"/>
      <c r="X58" s="3"/>
      <c r="AE58">
        <f>SUMIF(L7:L56,AE57,G7:G56)</f>
        <v>0</v>
      </c>
      <c r="AF58">
        <f>SUMIF(L7:L56,AF57,G7:G56)</f>
        <v>0</v>
      </c>
      <c r="AG58" t="s">
        <v>861</v>
      </c>
    </row>
    <row r="59" spans="1:60">
      <c r="C59" s="257"/>
      <c r="D59" s="10"/>
      <c r="AG59" t="s">
        <v>862</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34:G34"/>
    <mergeCell ref="C36:G36"/>
    <mergeCell ref="C51:G51"/>
    <mergeCell ref="C14:G14"/>
    <mergeCell ref="C16:G16"/>
    <mergeCell ref="C18:G18"/>
    <mergeCell ref="C22:G22"/>
    <mergeCell ref="C26:G26"/>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59</v>
      </c>
      <c r="C3" s="202" t="s">
        <v>60</v>
      </c>
      <c r="D3" s="200"/>
      <c r="E3" s="200"/>
      <c r="F3" s="200"/>
      <c r="G3" s="201"/>
      <c r="AC3" s="178" t="s">
        <v>161</v>
      </c>
      <c r="AG3" t="s">
        <v>162</v>
      </c>
    </row>
    <row r="4" spans="1:60" ht="24.95" customHeight="1">
      <c r="A4" s="203" t="s">
        <v>9</v>
      </c>
      <c r="B4" s="204" t="s">
        <v>61</v>
      </c>
      <c r="C4" s="205" t="s">
        <v>62</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SUMIF(AG9:AG25,"&lt;&gt;NOR",G9:G25)</f>
        <v>0</v>
      </c>
      <c r="H8" s="228"/>
      <c r="I8" s="228">
        <f>SUM(I9:I25)</f>
        <v>0</v>
      </c>
      <c r="J8" s="228"/>
      <c r="K8" s="228">
        <f>SUM(K9:K25)</f>
        <v>0</v>
      </c>
      <c r="L8" s="228"/>
      <c r="M8" s="228">
        <f>SUM(M9:M25)</f>
        <v>0</v>
      </c>
      <c r="N8" s="228"/>
      <c r="O8" s="228">
        <f>SUM(O9:O25)</f>
        <v>31.01</v>
      </c>
      <c r="P8" s="228"/>
      <c r="Q8" s="228">
        <f>SUM(Q9:Q25)</f>
        <v>0</v>
      </c>
      <c r="R8" s="228"/>
      <c r="S8" s="228"/>
      <c r="T8" s="229"/>
      <c r="U8" s="223"/>
      <c r="V8" s="223">
        <f>SUM(V9:V25)</f>
        <v>111.55000000000001</v>
      </c>
      <c r="W8" s="223"/>
      <c r="X8" s="223"/>
      <c r="AG8" t="s">
        <v>186</v>
      </c>
    </row>
    <row r="9" spans="1:60" outlineLevel="1">
      <c r="A9" s="230">
        <v>1</v>
      </c>
      <c r="B9" s="231" t="s">
        <v>875</v>
      </c>
      <c r="C9" s="250" t="s">
        <v>876</v>
      </c>
      <c r="D9" s="232" t="s">
        <v>189</v>
      </c>
      <c r="E9" s="233">
        <v>78.528000000000006</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0.2</v>
      </c>
      <c r="V9" s="222">
        <f>ROUND(E9*U9,2)</f>
        <v>15.71</v>
      </c>
      <c r="W9" s="222"/>
      <c r="X9" s="222" t="s">
        <v>193</v>
      </c>
      <c r="Y9" s="213"/>
      <c r="Z9" s="213"/>
      <c r="AA9" s="213"/>
      <c r="AB9" s="213"/>
      <c r="AC9" s="213"/>
      <c r="AD9" s="213"/>
      <c r="AE9" s="213"/>
      <c r="AF9" s="213"/>
      <c r="AG9" s="213" t="s">
        <v>1929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209</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30">
        <v>2</v>
      </c>
      <c r="B11" s="231" t="s">
        <v>210</v>
      </c>
      <c r="C11" s="250" t="s">
        <v>211</v>
      </c>
      <c r="D11" s="232" t="s">
        <v>189</v>
      </c>
      <c r="E11" s="233">
        <v>78.528000000000006</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8.4000000000000005E-2</v>
      </c>
      <c r="V11" s="222">
        <f>ROUND(E11*U11,2)</f>
        <v>6.6</v>
      </c>
      <c r="W11" s="222"/>
      <c r="X11" s="222" t="s">
        <v>193</v>
      </c>
      <c r="Y11" s="213"/>
      <c r="Z11" s="213"/>
      <c r="AA11" s="213"/>
      <c r="AB11" s="213"/>
      <c r="AC11" s="213"/>
      <c r="AD11" s="213"/>
      <c r="AE11" s="213"/>
      <c r="AF11" s="213"/>
      <c r="AG11" s="213" t="s">
        <v>1929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209</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3"/>
      <c r="BC12" s="213"/>
      <c r="BD12" s="213"/>
      <c r="BE12" s="213"/>
      <c r="BF12" s="213"/>
      <c r="BG12" s="213"/>
      <c r="BH12" s="213"/>
    </row>
    <row r="13" spans="1:60" outlineLevel="1">
      <c r="A13" s="230">
        <v>3</v>
      </c>
      <c r="B13" s="231" t="s">
        <v>218</v>
      </c>
      <c r="C13" s="250" t="s">
        <v>219</v>
      </c>
      <c r="D13" s="232" t="s">
        <v>189</v>
      </c>
      <c r="E13" s="233">
        <v>78.528000000000006</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0.34499999999999997</v>
      </c>
      <c r="V13" s="222">
        <f>ROUND(E13*U13,2)</f>
        <v>27.09</v>
      </c>
      <c r="W13" s="222"/>
      <c r="X13" s="222" t="s">
        <v>193</v>
      </c>
      <c r="Y13" s="213"/>
      <c r="Z13" s="213"/>
      <c r="AA13" s="213"/>
      <c r="AB13" s="213"/>
      <c r="AC13" s="213"/>
      <c r="AD13" s="213"/>
      <c r="AE13" s="213"/>
      <c r="AF13" s="213"/>
      <c r="AG13" s="213" t="s">
        <v>1929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220</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224</v>
      </c>
      <c r="C15" s="250" t="s">
        <v>225</v>
      </c>
      <c r="D15" s="232" t="s">
        <v>189</v>
      </c>
      <c r="E15" s="233">
        <v>78.528000000000006</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8.6999999999999994E-2</v>
      </c>
      <c r="V15" s="222">
        <f>ROUND(E15*U15,2)</f>
        <v>6.83</v>
      </c>
      <c r="W15" s="222"/>
      <c r="X15" s="222" t="s">
        <v>193</v>
      </c>
      <c r="Y15" s="213"/>
      <c r="Z15" s="213"/>
      <c r="AA15" s="213"/>
      <c r="AB15" s="213"/>
      <c r="AC15" s="213"/>
      <c r="AD15" s="213"/>
      <c r="AE15" s="213"/>
      <c r="AF15" s="213"/>
      <c r="AG15" s="213" t="s">
        <v>1929</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227</v>
      </c>
      <c r="C17" s="250" t="s">
        <v>228</v>
      </c>
      <c r="D17" s="232" t="s">
        <v>189</v>
      </c>
      <c r="E17" s="233">
        <v>22.367999999999999</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1.0999999999999999E-2</v>
      </c>
      <c r="V17" s="222">
        <f>ROUND(E17*U17,2)</f>
        <v>0.25</v>
      </c>
      <c r="W17" s="222"/>
      <c r="X17" s="222" t="s">
        <v>193</v>
      </c>
      <c r="Y17" s="213"/>
      <c r="Z17" s="213"/>
      <c r="AA17" s="213"/>
      <c r="AB17" s="213"/>
      <c r="AC17" s="213"/>
      <c r="AD17" s="213"/>
      <c r="AE17" s="213"/>
      <c r="AF17" s="213"/>
      <c r="AG17" s="213" t="s">
        <v>1929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226</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2750</v>
      </c>
      <c r="C19" s="252" t="s">
        <v>2751</v>
      </c>
      <c r="D19" s="241" t="s">
        <v>189</v>
      </c>
      <c r="E19" s="242">
        <v>22.367999999999999</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190</v>
      </c>
      <c r="S19" s="244" t="s">
        <v>191</v>
      </c>
      <c r="T19" s="245" t="s">
        <v>192</v>
      </c>
      <c r="U19" s="222">
        <v>0.65200000000000002</v>
      </c>
      <c r="V19" s="222">
        <f>ROUND(E19*U19,2)</f>
        <v>14.58</v>
      </c>
      <c r="W19" s="222"/>
      <c r="X19" s="222" t="s">
        <v>193</v>
      </c>
      <c r="Y19" s="213"/>
      <c r="Z19" s="213"/>
      <c r="AA19" s="213"/>
      <c r="AB19" s="213"/>
      <c r="AC19" s="213"/>
      <c r="AD19" s="213"/>
      <c r="AE19" s="213"/>
      <c r="AF19" s="213"/>
      <c r="AG19" s="213" t="s">
        <v>1929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231</v>
      </c>
      <c r="C20" s="252" t="s">
        <v>232</v>
      </c>
      <c r="D20" s="241" t="s">
        <v>189</v>
      </c>
      <c r="E20" s="242">
        <v>22.367999999999999</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190</v>
      </c>
      <c r="S20" s="244" t="s">
        <v>191</v>
      </c>
      <c r="T20" s="245" t="s">
        <v>192</v>
      </c>
      <c r="U20" s="222">
        <v>8.9999999999999993E-3</v>
      </c>
      <c r="V20" s="222">
        <f>ROUND(E20*U20,2)</f>
        <v>0.2</v>
      </c>
      <c r="W20" s="222"/>
      <c r="X20" s="222" t="s">
        <v>193</v>
      </c>
      <c r="Y20" s="213"/>
      <c r="Z20" s="213"/>
      <c r="AA20" s="213"/>
      <c r="AB20" s="213"/>
      <c r="AC20" s="213"/>
      <c r="AD20" s="213"/>
      <c r="AE20" s="213"/>
      <c r="AF20" s="213"/>
      <c r="AG20" s="213" t="s">
        <v>1929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233</v>
      </c>
      <c r="C21" s="250" t="s">
        <v>234</v>
      </c>
      <c r="D21" s="232" t="s">
        <v>189</v>
      </c>
      <c r="E21" s="233">
        <v>56.16</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190</v>
      </c>
      <c r="S21" s="235" t="s">
        <v>191</v>
      </c>
      <c r="T21" s="236" t="s">
        <v>192</v>
      </c>
      <c r="U21" s="222">
        <v>0.20200000000000001</v>
      </c>
      <c r="V21" s="222">
        <f>ROUND(E21*U21,2)</f>
        <v>11.34</v>
      </c>
      <c r="W21" s="222"/>
      <c r="X21" s="222" t="s">
        <v>193</v>
      </c>
      <c r="Y21" s="213"/>
      <c r="Z21" s="213"/>
      <c r="AA21" s="213"/>
      <c r="AB21" s="213"/>
      <c r="AC21" s="213"/>
      <c r="AD21" s="213"/>
      <c r="AE21" s="213"/>
      <c r="AF21" s="213"/>
      <c r="AG21" s="213" t="s">
        <v>1929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235</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877</v>
      </c>
      <c r="C23" s="250" t="s">
        <v>878</v>
      </c>
      <c r="D23" s="232" t="s">
        <v>189</v>
      </c>
      <c r="E23" s="233">
        <v>18.239999999999998</v>
      </c>
      <c r="F23" s="234"/>
      <c r="G23" s="235">
        <f>ROUND(E23*F23,2)</f>
        <v>0</v>
      </c>
      <c r="H23" s="234"/>
      <c r="I23" s="235">
        <f>ROUND(E23*H23,2)</f>
        <v>0</v>
      </c>
      <c r="J23" s="234"/>
      <c r="K23" s="235">
        <f>ROUND(E23*J23,2)</f>
        <v>0</v>
      </c>
      <c r="L23" s="235">
        <v>21</v>
      </c>
      <c r="M23" s="235">
        <f>G23*(1+L23/100)</f>
        <v>0</v>
      </c>
      <c r="N23" s="235">
        <v>1.7</v>
      </c>
      <c r="O23" s="235">
        <f>ROUND(E23*N23,2)</f>
        <v>31.01</v>
      </c>
      <c r="P23" s="235">
        <v>0</v>
      </c>
      <c r="Q23" s="235">
        <f>ROUND(E23*P23,2)</f>
        <v>0</v>
      </c>
      <c r="R23" s="235" t="s">
        <v>190</v>
      </c>
      <c r="S23" s="235" t="s">
        <v>191</v>
      </c>
      <c r="T23" s="236" t="s">
        <v>192</v>
      </c>
      <c r="U23" s="222">
        <v>1.587</v>
      </c>
      <c r="V23" s="222">
        <f>ROUND(E23*U23,2)</f>
        <v>28.95</v>
      </c>
      <c r="W23" s="222"/>
      <c r="X23" s="222" t="s">
        <v>193</v>
      </c>
      <c r="Y23" s="213"/>
      <c r="Z23" s="213"/>
      <c r="AA23" s="213"/>
      <c r="AB23" s="213"/>
      <c r="AC23" s="213"/>
      <c r="AD23" s="213"/>
      <c r="AE23" s="213"/>
      <c r="AF23" s="213"/>
      <c r="AG23" s="213" t="s">
        <v>1929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879</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236</v>
      </c>
      <c r="C25" s="252" t="s">
        <v>237</v>
      </c>
      <c r="D25" s="241" t="s">
        <v>189</v>
      </c>
      <c r="E25" s="242">
        <v>22.367999999999999</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190</v>
      </c>
      <c r="S25" s="244" t="s">
        <v>191</v>
      </c>
      <c r="T25" s="245" t="s">
        <v>192</v>
      </c>
      <c r="U25" s="222">
        <v>0</v>
      </c>
      <c r="V25" s="222">
        <f>ROUND(E25*U25,2)</f>
        <v>0</v>
      </c>
      <c r="W25" s="222"/>
      <c r="X25" s="222" t="s">
        <v>193</v>
      </c>
      <c r="Y25" s="213"/>
      <c r="Z25" s="213"/>
      <c r="AA25" s="213"/>
      <c r="AB25" s="213"/>
      <c r="AC25" s="213"/>
      <c r="AD25" s="213"/>
      <c r="AE25" s="213"/>
      <c r="AF25" s="213"/>
      <c r="AG25" s="213" t="s">
        <v>1929</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185</v>
      </c>
      <c r="B26" s="225" t="s">
        <v>99</v>
      </c>
      <c r="C26" s="249" t="s">
        <v>100</v>
      </c>
      <c r="D26" s="226"/>
      <c r="E26" s="227"/>
      <c r="F26" s="228"/>
      <c r="G26" s="228">
        <f>SUMIF(AG27:AG54,"&lt;&gt;NOR",G27:G54)</f>
        <v>0</v>
      </c>
      <c r="H26" s="228"/>
      <c r="I26" s="228">
        <f>SUM(I27:I54)</f>
        <v>0</v>
      </c>
      <c r="J26" s="228"/>
      <c r="K26" s="228">
        <f>SUM(K27:K54)</f>
        <v>0</v>
      </c>
      <c r="L26" s="228"/>
      <c r="M26" s="228">
        <f>SUM(M27:M54)</f>
        <v>0</v>
      </c>
      <c r="N26" s="228"/>
      <c r="O26" s="228">
        <f>SUM(O27:O54)</f>
        <v>1.5</v>
      </c>
      <c r="P26" s="228"/>
      <c r="Q26" s="228">
        <f>SUM(Q27:Q54)</f>
        <v>0</v>
      </c>
      <c r="R26" s="228"/>
      <c r="S26" s="228"/>
      <c r="T26" s="229"/>
      <c r="U26" s="223"/>
      <c r="V26" s="223">
        <f>SUM(V27:V54)</f>
        <v>74.240000000000009</v>
      </c>
      <c r="W26" s="223"/>
      <c r="X26" s="223"/>
      <c r="AG26" t="s">
        <v>186</v>
      </c>
    </row>
    <row r="27" spans="1:60" ht="22.5" outlineLevel="1">
      <c r="A27" s="239">
        <v>11</v>
      </c>
      <c r="B27" s="240" t="s">
        <v>2789</v>
      </c>
      <c r="C27" s="252" t="s">
        <v>2790</v>
      </c>
      <c r="D27" s="241" t="s">
        <v>300</v>
      </c>
      <c r="E27" s="242">
        <v>1</v>
      </c>
      <c r="F27" s="243"/>
      <c r="G27" s="244">
        <f>ROUND(E27*F27,2)</f>
        <v>0</v>
      </c>
      <c r="H27" s="243"/>
      <c r="I27" s="244">
        <f>ROUND(E27*H27,2)</f>
        <v>0</v>
      </c>
      <c r="J27" s="243"/>
      <c r="K27" s="244">
        <f>ROUND(E27*J27,2)</f>
        <v>0</v>
      </c>
      <c r="L27" s="244">
        <v>21</v>
      </c>
      <c r="M27" s="244">
        <f>G27*(1+L27/100)</f>
        <v>0</v>
      </c>
      <c r="N27" s="244">
        <v>1.9000000000000001E-4</v>
      </c>
      <c r="O27" s="244">
        <f>ROUND(E27*N27,2)</f>
        <v>0</v>
      </c>
      <c r="P27" s="244">
        <v>0</v>
      </c>
      <c r="Q27" s="244">
        <f>ROUND(E27*P27,2)</f>
        <v>0</v>
      </c>
      <c r="R27" s="244" t="s">
        <v>1122</v>
      </c>
      <c r="S27" s="244" t="s">
        <v>191</v>
      </c>
      <c r="T27" s="245" t="s">
        <v>192</v>
      </c>
      <c r="U27" s="222">
        <v>1.3979999999999999</v>
      </c>
      <c r="V27" s="222">
        <f>ROUND(E27*U27,2)</f>
        <v>1.4</v>
      </c>
      <c r="W27" s="222"/>
      <c r="X27" s="222" t="s">
        <v>193</v>
      </c>
      <c r="Y27" s="213"/>
      <c r="Z27" s="213"/>
      <c r="AA27" s="213"/>
      <c r="AB27" s="213"/>
      <c r="AC27" s="213"/>
      <c r="AD27" s="213"/>
      <c r="AE27" s="213"/>
      <c r="AF27" s="213"/>
      <c r="AG27" s="213" t="s">
        <v>1929</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9">
        <v>12</v>
      </c>
      <c r="B28" s="240" t="s">
        <v>2791</v>
      </c>
      <c r="C28" s="252" t="s">
        <v>2792</v>
      </c>
      <c r="D28" s="241" t="s">
        <v>300</v>
      </c>
      <c r="E28" s="242">
        <v>2</v>
      </c>
      <c r="F28" s="243"/>
      <c r="G28" s="244">
        <f>ROUND(E28*F28,2)</f>
        <v>0</v>
      </c>
      <c r="H28" s="243"/>
      <c r="I28" s="244">
        <f>ROUND(E28*H28,2)</f>
        <v>0</v>
      </c>
      <c r="J28" s="243"/>
      <c r="K28" s="244">
        <f>ROUND(E28*J28,2)</f>
        <v>0</v>
      </c>
      <c r="L28" s="244">
        <v>21</v>
      </c>
      <c r="M28" s="244">
        <f>G28*(1+L28/100)</f>
        <v>0</v>
      </c>
      <c r="N28" s="244">
        <v>0.40105000000000002</v>
      </c>
      <c r="O28" s="244">
        <f>ROUND(E28*N28,2)</f>
        <v>0.8</v>
      </c>
      <c r="P28" s="244">
        <v>0</v>
      </c>
      <c r="Q28" s="244">
        <f>ROUND(E28*P28,2)</f>
        <v>0</v>
      </c>
      <c r="R28" s="244" t="s">
        <v>240</v>
      </c>
      <c r="S28" s="244" t="s">
        <v>191</v>
      </c>
      <c r="T28" s="245" t="s">
        <v>192</v>
      </c>
      <c r="U28" s="222">
        <v>1.09236</v>
      </c>
      <c r="V28" s="222">
        <f>ROUND(E28*U28,2)</f>
        <v>2.1800000000000002</v>
      </c>
      <c r="W28" s="222"/>
      <c r="X28" s="222" t="s">
        <v>193</v>
      </c>
      <c r="Y28" s="213"/>
      <c r="Z28" s="213"/>
      <c r="AA28" s="213"/>
      <c r="AB28" s="213"/>
      <c r="AC28" s="213"/>
      <c r="AD28" s="213"/>
      <c r="AE28" s="213"/>
      <c r="AF28" s="213"/>
      <c r="AG28" s="213" t="s">
        <v>1929</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39">
        <v>13</v>
      </c>
      <c r="B29" s="240" t="s">
        <v>2793</v>
      </c>
      <c r="C29" s="252" t="s">
        <v>2794</v>
      </c>
      <c r="D29" s="241" t="s">
        <v>300</v>
      </c>
      <c r="E29" s="242">
        <v>1</v>
      </c>
      <c r="F29" s="243"/>
      <c r="G29" s="244">
        <f>ROUND(E29*F29,2)</f>
        <v>0</v>
      </c>
      <c r="H29" s="243"/>
      <c r="I29" s="244">
        <f>ROUND(E29*H29,2)</f>
        <v>0</v>
      </c>
      <c r="J29" s="243"/>
      <c r="K29" s="244">
        <f>ROUND(E29*J29,2)</f>
        <v>0</v>
      </c>
      <c r="L29" s="244">
        <v>21</v>
      </c>
      <c r="M29" s="244">
        <f>G29*(1+L29/100)</f>
        <v>0</v>
      </c>
      <c r="N29" s="244">
        <v>4.6800000000000001E-3</v>
      </c>
      <c r="O29" s="244">
        <f>ROUND(E29*N29,2)</f>
        <v>0</v>
      </c>
      <c r="P29" s="244">
        <v>0</v>
      </c>
      <c r="Q29" s="244">
        <f>ROUND(E29*P29,2)</f>
        <v>0</v>
      </c>
      <c r="R29" s="244" t="s">
        <v>1122</v>
      </c>
      <c r="S29" s="244" t="s">
        <v>191</v>
      </c>
      <c r="T29" s="245" t="s">
        <v>192</v>
      </c>
      <c r="U29" s="222">
        <v>0.68</v>
      </c>
      <c r="V29" s="222">
        <f>ROUND(E29*U29,2)</f>
        <v>0.68</v>
      </c>
      <c r="W29" s="222"/>
      <c r="X29" s="222" t="s">
        <v>193</v>
      </c>
      <c r="Y29" s="213"/>
      <c r="Z29" s="213"/>
      <c r="AA29" s="213"/>
      <c r="AB29" s="213"/>
      <c r="AC29" s="213"/>
      <c r="AD29" s="213"/>
      <c r="AE29" s="213"/>
      <c r="AF29" s="213"/>
      <c r="AG29" s="213" t="s">
        <v>1929</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14</v>
      </c>
      <c r="B30" s="240" t="s">
        <v>2795</v>
      </c>
      <c r="C30" s="252" t="s">
        <v>2796</v>
      </c>
      <c r="D30" s="241" t="s">
        <v>300</v>
      </c>
      <c r="E30" s="242">
        <v>2</v>
      </c>
      <c r="F30" s="243"/>
      <c r="G30" s="244">
        <f>ROUND(E30*F30,2)</f>
        <v>0</v>
      </c>
      <c r="H30" s="243"/>
      <c r="I30" s="244">
        <f>ROUND(E30*H30,2)</f>
        <v>0</v>
      </c>
      <c r="J30" s="243"/>
      <c r="K30" s="244">
        <f>ROUND(E30*J30,2)</f>
        <v>0</v>
      </c>
      <c r="L30" s="244">
        <v>21</v>
      </c>
      <c r="M30" s="244">
        <f>G30*(1+L30/100)</f>
        <v>0</v>
      </c>
      <c r="N30" s="244">
        <v>7.0200000000000002E-3</v>
      </c>
      <c r="O30" s="244">
        <f>ROUND(E30*N30,2)</f>
        <v>0.01</v>
      </c>
      <c r="P30" s="244">
        <v>0</v>
      </c>
      <c r="Q30" s="244">
        <f>ROUND(E30*P30,2)</f>
        <v>0</v>
      </c>
      <c r="R30" s="244" t="s">
        <v>1122</v>
      </c>
      <c r="S30" s="244" t="s">
        <v>191</v>
      </c>
      <c r="T30" s="245" t="s">
        <v>192</v>
      </c>
      <c r="U30" s="222">
        <v>1.3140000000000001</v>
      </c>
      <c r="V30" s="222">
        <f>ROUND(E30*U30,2)</f>
        <v>2.63</v>
      </c>
      <c r="W30" s="222"/>
      <c r="X30" s="222" t="s">
        <v>193</v>
      </c>
      <c r="Y30" s="213"/>
      <c r="Z30" s="213"/>
      <c r="AA30" s="213"/>
      <c r="AB30" s="213"/>
      <c r="AC30" s="213"/>
      <c r="AD30" s="213"/>
      <c r="AE30" s="213"/>
      <c r="AF30" s="213"/>
      <c r="AG30" s="213" t="s">
        <v>1929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9">
        <v>15</v>
      </c>
      <c r="B31" s="240" t="s">
        <v>2797</v>
      </c>
      <c r="C31" s="252" t="s">
        <v>2798</v>
      </c>
      <c r="D31" s="241" t="s">
        <v>364</v>
      </c>
      <c r="E31" s="242">
        <v>32</v>
      </c>
      <c r="F31" s="243"/>
      <c r="G31" s="244">
        <f>ROUND(E31*F31,2)</f>
        <v>0</v>
      </c>
      <c r="H31" s="243"/>
      <c r="I31" s="244">
        <f>ROUND(E31*H31,2)</f>
        <v>0</v>
      </c>
      <c r="J31" s="243"/>
      <c r="K31" s="244">
        <f>ROUND(E31*J31,2)</f>
        <v>0</v>
      </c>
      <c r="L31" s="244">
        <v>21</v>
      </c>
      <c r="M31" s="244">
        <f>G31*(1+L31/100)</f>
        <v>0</v>
      </c>
      <c r="N31" s="244">
        <v>8.0000000000000004E-4</v>
      </c>
      <c r="O31" s="244">
        <f>ROUND(E31*N31,2)</f>
        <v>0.03</v>
      </c>
      <c r="P31" s="244">
        <v>0</v>
      </c>
      <c r="Q31" s="244">
        <f>ROUND(E31*P31,2)</f>
        <v>0</v>
      </c>
      <c r="R31" s="244" t="s">
        <v>617</v>
      </c>
      <c r="S31" s="244" t="s">
        <v>191</v>
      </c>
      <c r="T31" s="245" t="s">
        <v>192</v>
      </c>
      <c r="U31" s="222">
        <v>0.85599999999999998</v>
      </c>
      <c r="V31" s="222">
        <f>ROUND(E31*U31,2)</f>
        <v>27.39</v>
      </c>
      <c r="W31" s="222"/>
      <c r="X31" s="222" t="s">
        <v>193</v>
      </c>
      <c r="Y31" s="213"/>
      <c r="Z31" s="213"/>
      <c r="AA31" s="213"/>
      <c r="AB31" s="213"/>
      <c r="AC31" s="213"/>
      <c r="AD31" s="213"/>
      <c r="AE31" s="213"/>
      <c r="AF31" s="213"/>
      <c r="AG31" s="213" t="s">
        <v>2321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16</v>
      </c>
      <c r="B32" s="240" t="s">
        <v>2799</v>
      </c>
      <c r="C32" s="252" t="s">
        <v>2800</v>
      </c>
      <c r="D32" s="241" t="s">
        <v>364</v>
      </c>
      <c r="E32" s="242">
        <v>25</v>
      </c>
      <c r="F32" s="243"/>
      <c r="G32" s="244">
        <f>ROUND(E32*F32,2)</f>
        <v>0</v>
      </c>
      <c r="H32" s="243"/>
      <c r="I32" s="244">
        <f>ROUND(E32*H32,2)</f>
        <v>0</v>
      </c>
      <c r="J32" s="243"/>
      <c r="K32" s="244">
        <f>ROUND(E32*J32,2)</f>
        <v>0</v>
      </c>
      <c r="L32" s="244">
        <v>21</v>
      </c>
      <c r="M32" s="244">
        <f>G32*(1+L32/100)</f>
        <v>0</v>
      </c>
      <c r="N32" s="244">
        <v>3.8E-3</v>
      </c>
      <c r="O32" s="244">
        <f>ROUND(E32*N32,2)</f>
        <v>0.1</v>
      </c>
      <c r="P32" s="244">
        <v>0</v>
      </c>
      <c r="Q32" s="244">
        <f>ROUND(E32*P32,2)</f>
        <v>0</v>
      </c>
      <c r="R32" s="244" t="s">
        <v>617</v>
      </c>
      <c r="S32" s="244" t="s">
        <v>191</v>
      </c>
      <c r="T32" s="245" t="s">
        <v>192</v>
      </c>
      <c r="U32" s="222">
        <v>0.89900000000000002</v>
      </c>
      <c r="V32" s="222">
        <f>ROUND(E32*U32,2)</f>
        <v>22.48</v>
      </c>
      <c r="W32" s="222"/>
      <c r="X32" s="222" t="s">
        <v>193</v>
      </c>
      <c r="Y32" s="213"/>
      <c r="Z32" s="213"/>
      <c r="AA32" s="213"/>
      <c r="AB32" s="213"/>
      <c r="AC32" s="213"/>
      <c r="AD32" s="213"/>
      <c r="AE32" s="213"/>
      <c r="AF32" s="213"/>
      <c r="AG32" s="213" t="s">
        <v>2321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39">
        <v>17</v>
      </c>
      <c r="B33" s="240" t="s">
        <v>2801</v>
      </c>
      <c r="C33" s="252" t="s">
        <v>2802</v>
      </c>
      <c r="D33" s="241" t="s">
        <v>300</v>
      </c>
      <c r="E33" s="242">
        <v>1</v>
      </c>
      <c r="F33" s="243"/>
      <c r="G33" s="244">
        <f>ROUND(E33*F33,2)</f>
        <v>0</v>
      </c>
      <c r="H33" s="243"/>
      <c r="I33" s="244">
        <f>ROUND(E33*H33,2)</f>
        <v>0</v>
      </c>
      <c r="J33" s="243"/>
      <c r="K33" s="244">
        <f>ROUND(E33*J33,2)</f>
        <v>0</v>
      </c>
      <c r="L33" s="244">
        <v>21</v>
      </c>
      <c r="M33" s="244">
        <f>G33*(1+L33/100)</f>
        <v>0</v>
      </c>
      <c r="N33" s="244">
        <v>0</v>
      </c>
      <c r="O33" s="244">
        <f>ROUND(E33*N33,2)</f>
        <v>0</v>
      </c>
      <c r="P33" s="244">
        <v>0</v>
      </c>
      <c r="Q33" s="244">
        <f>ROUND(E33*P33,2)</f>
        <v>0</v>
      </c>
      <c r="R33" s="244" t="s">
        <v>617</v>
      </c>
      <c r="S33" s="244" t="s">
        <v>191</v>
      </c>
      <c r="T33" s="245" t="s">
        <v>192</v>
      </c>
      <c r="U33" s="222">
        <v>0.10100000000000001</v>
      </c>
      <c r="V33" s="222">
        <f>ROUND(E33*U33,2)</f>
        <v>0.1</v>
      </c>
      <c r="W33" s="222"/>
      <c r="X33" s="222" t="s">
        <v>193</v>
      </c>
      <c r="Y33" s="213"/>
      <c r="Z33" s="213"/>
      <c r="AA33" s="213"/>
      <c r="AB33" s="213"/>
      <c r="AC33" s="213"/>
      <c r="AD33" s="213"/>
      <c r="AE33" s="213"/>
      <c r="AF33" s="213"/>
      <c r="AG33" s="213" t="s">
        <v>2321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33.75" outlineLevel="1">
      <c r="A34" s="239">
        <v>18</v>
      </c>
      <c r="B34" s="240" t="s">
        <v>2803</v>
      </c>
      <c r="C34" s="252" t="s">
        <v>2804</v>
      </c>
      <c r="D34" s="241" t="s">
        <v>300</v>
      </c>
      <c r="E34" s="242">
        <v>1</v>
      </c>
      <c r="F34" s="243"/>
      <c r="G34" s="244">
        <f>ROUND(E34*F34,2)</f>
        <v>0</v>
      </c>
      <c r="H34" s="243"/>
      <c r="I34" s="244">
        <f>ROUND(E34*H34,2)</f>
        <v>0</v>
      </c>
      <c r="J34" s="243"/>
      <c r="K34" s="244">
        <f>ROUND(E34*J34,2)</f>
        <v>0</v>
      </c>
      <c r="L34" s="244">
        <v>21</v>
      </c>
      <c r="M34" s="244">
        <f>G34*(1+L34/100)</f>
        <v>0</v>
      </c>
      <c r="N34" s="244">
        <v>7.0899999999999999E-3</v>
      </c>
      <c r="O34" s="244">
        <f>ROUND(E34*N34,2)</f>
        <v>0.01</v>
      </c>
      <c r="P34" s="244">
        <v>0</v>
      </c>
      <c r="Q34" s="244">
        <f>ROUND(E34*P34,2)</f>
        <v>0</v>
      </c>
      <c r="R34" s="244" t="s">
        <v>617</v>
      </c>
      <c r="S34" s="244" t="s">
        <v>191</v>
      </c>
      <c r="T34" s="245" t="s">
        <v>192</v>
      </c>
      <c r="U34" s="222">
        <v>0.47599999999999998</v>
      </c>
      <c r="V34" s="222">
        <f>ROUND(E34*U34,2)</f>
        <v>0.48</v>
      </c>
      <c r="W34" s="222"/>
      <c r="X34" s="222" t="s">
        <v>193</v>
      </c>
      <c r="Y34" s="213"/>
      <c r="Z34" s="213"/>
      <c r="AA34" s="213"/>
      <c r="AB34" s="213"/>
      <c r="AC34" s="213"/>
      <c r="AD34" s="213"/>
      <c r="AE34" s="213"/>
      <c r="AF34" s="213"/>
      <c r="AG34" s="213" t="s">
        <v>2321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19</v>
      </c>
      <c r="B35" s="240" t="s">
        <v>2805</v>
      </c>
      <c r="C35" s="252" t="s">
        <v>2806</v>
      </c>
      <c r="D35" s="241" t="s">
        <v>364</v>
      </c>
      <c r="E35" s="242">
        <v>57</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617</v>
      </c>
      <c r="S35" s="244" t="s">
        <v>191</v>
      </c>
      <c r="T35" s="245" t="s">
        <v>192</v>
      </c>
      <c r="U35" s="222">
        <v>0.05</v>
      </c>
      <c r="V35" s="222">
        <f>ROUND(E35*U35,2)</f>
        <v>2.85</v>
      </c>
      <c r="W35" s="222"/>
      <c r="X35" s="222" t="s">
        <v>193</v>
      </c>
      <c r="Y35" s="213"/>
      <c r="Z35" s="213"/>
      <c r="AA35" s="213"/>
      <c r="AB35" s="213"/>
      <c r="AC35" s="213"/>
      <c r="AD35" s="213"/>
      <c r="AE35" s="213"/>
      <c r="AF35" s="213"/>
      <c r="AG35" s="213" t="s">
        <v>2321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20</v>
      </c>
      <c r="B36" s="240" t="s">
        <v>1320</v>
      </c>
      <c r="C36" s="252" t="s">
        <v>1321</v>
      </c>
      <c r="D36" s="241" t="s">
        <v>364</v>
      </c>
      <c r="E36" s="242">
        <v>57</v>
      </c>
      <c r="F36" s="243"/>
      <c r="G36" s="244">
        <f>ROUND(E36*F36,2)</f>
        <v>0</v>
      </c>
      <c r="H36" s="243"/>
      <c r="I36" s="244">
        <f>ROUND(E36*H36,2)</f>
        <v>0</v>
      </c>
      <c r="J36" s="243"/>
      <c r="K36" s="244">
        <f>ROUND(E36*J36,2)</f>
        <v>0</v>
      </c>
      <c r="L36" s="244">
        <v>21</v>
      </c>
      <c r="M36" s="244">
        <f>G36*(1+L36/100)</f>
        <v>0</v>
      </c>
      <c r="N36" s="244">
        <v>1.0000000000000001E-5</v>
      </c>
      <c r="O36" s="244">
        <f>ROUND(E36*N36,2)</f>
        <v>0</v>
      </c>
      <c r="P36" s="244">
        <v>0</v>
      </c>
      <c r="Q36" s="244">
        <f>ROUND(E36*P36,2)</f>
        <v>0</v>
      </c>
      <c r="R36" s="244" t="s">
        <v>617</v>
      </c>
      <c r="S36" s="244" t="s">
        <v>191</v>
      </c>
      <c r="T36" s="245" t="s">
        <v>192</v>
      </c>
      <c r="U36" s="222">
        <v>6.2E-2</v>
      </c>
      <c r="V36" s="222">
        <f>ROUND(E36*U36,2)</f>
        <v>3.53</v>
      </c>
      <c r="W36" s="222"/>
      <c r="X36" s="222" t="s">
        <v>193</v>
      </c>
      <c r="Y36" s="213"/>
      <c r="Z36" s="213"/>
      <c r="AA36" s="213"/>
      <c r="AB36" s="213"/>
      <c r="AC36" s="213"/>
      <c r="AD36" s="213"/>
      <c r="AE36" s="213"/>
      <c r="AF36" s="213"/>
      <c r="AG36" s="213" t="s">
        <v>2321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9">
        <v>21</v>
      </c>
      <c r="B37" s="240" t="s">
        <v>1379</v>
      </c>
      <c r="C37" s="252" t="s">
        <v>1380</v>
      </c>
      <c r="D37" s="241" t="s">
        <v>364</v>
      </c>
      <c r="E37" s="242">
        <v>3</v>
      </c>
      <c r="F37" s="243"/>
      <c r="G37" s="244">
        <f>ROUND(E37*F37,2)</f>
        <v>0</v>
      </c>
      <c r="H37" s="243"/>
      <c r="I37" s="244">
        <f>ROUND(E37*H37,2)</f>
        <v>0</v>
      </c>
      <c r="J37" s="243"/>
      <c r="K37" s="244">
        <f>ROUND(E37*J37,2)</f>
        <v>0</v>
      </c>
      <c r="L37" s="244">
        <v>21</v>
      </c>
      <c r="M37" s="244">
        <f>G37*(1+L37/100)</f>
        <v>0</v>
      </c>
      <c r="N37" s="244">
        <v>1.116E-2</v>
      </c>
      <c r="O37" s="244">
        <f>ROUND(E37*N37,2)</f>
        <v>0.03</v>
      </c>
      <c r="P37" s="244">
        <v>0</v>
      </c>
      <c r="Q37" s="244">
        <f>ROUND(E37*P37,2)</f>
        <v>0</v>
      </c>
      <c r="R37" s="244" t="s">
        <v>617</v>
      </c>
      <c r="S37" s="244" t="s">
        <v>191</v>
      </c>
      <c r="T37" s="245" t="s">
        <v>192</v>
      </c>
      <c r="U37" s="222">
        <v>0.56899999999999995</v>
      </c>
      <c r="V37" s="222">
        <f>ROUND(E37*U37,2)</f>
        <v>1.71</v>
      </c>
      <c r="W37" s="222"/>
      <c r="X37" s="222" t="s">
        <v>193</v>
      </c>
      <c r="Y37" s="213"/>
      <c r="Z37" s="213"/>
      <c r="AA37" s="213"/>
      <c r="AB37" s="213"/>
      <c r="AC37" s="213"/>
      <c r="AD37" s="213"/>
      <c r="AE37" s="213"/>
      <c r="AF37" s="213"/>
      <c r="AG37" s="213" t="s">
        <v>2321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22</v>
      </c>
      <c r="B38" s="240" t="s">
        <v>1567</v>
      </c>
      <c r="C38" s="252" t="s">
        <v>1568</v>
      </c>
      <c r="D38" s="241" t="s">
        <v>300</v>
      </c>
      <c r="E38" s="242">
        <v>1</v>
      </c>
      <c r="F38" s="243"/>
      <c r="G38" s="244">
        <f>ROUND(E38*F38,2)</f>
        <v>0</v>
      </c>
      <c r="H38" s="243"/>
      <c r="I38" s="244">
        <f>ROUND(E38*H38,2)</f>
        <v>0</v>
      </c>
      <c r="J38" s="243"/>
      <c r="K38" s="244">
        <f>ROUND(E38*J38,2)</f>
        <v>0</v>
      </c>
      <c r="L38" s="244">
        <v>21</v>
      </c>
      <c r="M38" s="244">
        <f>G38*(1+L38/100)</f>
        <v>0</v>
      </c>
      <c r="N38" s="244">
        <v>6.8000000000000005E-4</v>
      </c>
      <c r="O38" s="244">
        <f>ROUND(E38*N38,2)</f>
        <v>0</v>
      </c>
      <c r="P38" s="244">
        <v>0</v>
      </c>
      <c r="Q38" s="244">
        <f>ROUND(E38*P38,2)</f>
        <v>0</v>
      </c>
      <c r="R38" s="244" t="s">
        <v>1332</v>
      </c>
      <c r="S38" s="244" t="s">
        <v>191</v>
      </c>
      <c r="T38" s="245" t="s">
        <v>192</v>
      </c>
      <c r="U38" s="222">
        <v>0.26900000000000002</v>
      </c>
      <c r="V38" s="222">
        <f>ROUND(E38*U38,2)</f>
        <v>0.27</v>
      </c>
      <c r="W38" s="222"/>
      <c r="X38" s="222" t="s">
        <v>193</v>
      </c>
      <c r="Y38" s="213"/>
      <c r="Z38" s="213"/>
      <c r="AA38" s="213"/>
      <c r="AB38" s="213"/>
      <c r="AC38" s="213"/>
      <c r="AD38" s="213"/>
      <c r="AE38" s="213"/>
      <c r="AF38" s="213"/>
      <c r="AG38" s="213" t="s">
        <v>2321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9">
        <v>23</v>
      </c>
      <c r="B39" s="240" t="s">
        <v>1569</v>
      </c>
      <c r="C39" s="252" t="s">
        <v>1570</v>
      </c>
      <c r="D39" s="241" t="s">
        <v>300</v>
      </c>
      <c r="E39" s="242">
        <v>1</v>
      </c>
      <c r="F39" s="243"/>
      <c r="G39" s="244">
        <f>ROUND(E39*F39,2)</f>
        <v>0</v>
      </c>
      <c r="H39" s="243"/>
      <c r="I39" s="244">
        <f>ROUND(E39*H39,2)</f>
        <v>0</v>
      </c>
      <c r="J39" s="243"/>
      <c r="K39" s="244">
        <f>ROUND(E39*J39,2)</f>
        <v>0</v>
      </c>
      <c r="L39" s="244">
        <v>21</v>
      </c>
      <c r="M39" s="244">
        <f>G39*(1+L39/100)</f>
        <v>0</v>
      </c>
      <c r="N39" s="244">
        <v>1.6299999999999999E-3</v>
      </c>
      <c r="O39" s="244">
        <f>ROUND(E39*N39,2)</f>
        <v>0</v>
      </c>
      <c r="P39" s="244">
        <v>0</v>
      </c>
      <c r="Q39" s="244">
        <f>ROUND(E39*P39,2)</f>
        <v>0</v>
      </c>
      <c r="R39" s="244" t="s">
        <v>1332</v>
      </c>
      <c r="S39" s="244" t="s">
        <v>191</v>
      </c>
      <c r="T39" s="245" t="s">
        <v>192</v>
      </c>
      <c r="U39" s="222">
        <v>0.42399999999999999</v>
      </c>
      <c r="V39" s="222">
        <f>ROUND(E39*U39,2)</f>
        <v>0.42</v>
      </c>
      <c r="W39" s="222"/>
      <c r="X39" s="222" t="s">
        <v>193</v>
      </c>
      <c r="Y39" s="213"/>
      <c r="Z39" s="213"/>
      <c r="AA39" s="213"/>
      <c r="AB39" s="213"/>
      <c r="AC39" s="213"/>
      <c r="AD39" s="213"/>
      <c r="AE39" s="213"/>
      <c r="AF39" s="213"/>
      <c r="AG39" s="213" t="s">
        <v>2321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24</v>
      </c>
      <c r="B40" s="240" t="s">
        <v>2807</v>
      </c>
      <c r="C40" s="252" t="s">
        <v>2808</v>
      </c>
      <c r="D40" s="241" t="s">
        <v>300</v>
      </c>
      <c r="E40" s="242">
        <v>1</v>
      </c>
      <c r="F40" s="243"/>
      <c r="G40" s="244">
        <f>ROUND(E40*F40,2)</f>
        <v>0</v>
      </c>
      <c r="H40" s="243"/>
      <c r="I40" s="244">
        <f>ROUND(E40*H40,2)</f>
        <v>0</v>
      </c>
      <c r="J40" s="243"/>
      <c r="K40" s="244">
        <f>ROUND(E40*J40,2)</f>
        <v>0</v>
      </c>
      <c r="L40" s="244">
        <v>21</v>
      </c>
      <c r="M40" s="244">
        <f>G40*(1+L40/100)</f>
        <v>0</v>
      </c>
      <c r="N40" s="244">
        <v>1.83E-3</v>
      </c>
      <c r="O40" s="244">
        <f>ROUND(E40*N40,2)</f>
        <v>0</v>
      </c>
      <c r="P40" s="244">
        <v>0</v>
      </c>
      <c r="Q40" s="244">
        <f>ROUND(E40*P40,2)</f>
        <v>0</v>
      </c>
      <c r="R40" s="244" t="s">
        <v>1332</v>
      </c>
      <c r="S40" s="244" t="s">
        <v>191</v>
      </c>
      <c r="T40" s="245" t="s">
        <v>192</v>
      </c>
      <c r="U40" s="222">
        <v>0.42399999999999999</v>
      </c>
      <c r="V40" s="222">
        <f>ROUND(E40*U40,2)</f>
        <v>0.42</v>
      </c>
      <c r="W40" s="222"/>
      <c r="X40" s="222" t="s">
        <v>193</v>
      </c>
      <c r="Y40" s="213"/>
      <c r="Z40" s="213"/>
      <c r="AA40" s="213"/>
      <c r="AB40" s="213"/>
      <c r="AC40" s="213"/>
      <c r="AD40" s="213"/>
      <c r="AE40" s="213"/>
      <c r="AF40" s="213"/>
      <c r="AG40" s="213" t="s">
        <v>2321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39">
        <v>25</v>
      </c>
      <c r="B41" s="240" t="s">
        <v>2809</v>
      </c>
      <c r="C41" s="252" t="s">
        <v>2810</v>
      </c>
      <c r="D41" s="241" t="s">
        <v>300</v>
      </c>
      <c r="E41" s="242">
        <v>1</v>
      </c>
      <c r="F41" s="243"/>
      <c r="G41" s="244">
        <f>ROUND(E41*F41,2)</f>
        <v>0</v>
      </c>
      <c r="H41" s="243"/>
      <c r="I41" s="244">
        <f>ROUND(E41*H41,2)</f>
        <v>0</v>
      </c>
      <c r="J41" s="243"/>
      <c r="K41" s="244">
        <f>ROUND(E41*J41,2)</f>
        <v>0</v>
      </c>
      <c r="L41" s="244">
        <v>21</v>
      </c>
      <c r="M41" s="244">
        <f>G41*(1+L41/100)</f>
        <v>0</v>
      </c>
      <c r="N41" s="244">
        <v>1.32E-3</v>
      </c>
      <c r="O41" s="244">
        <f>ROUND(E41*N41,2)</f>
        <v>0</v>
      </c>
      <c r="P41" s="244">
        <v>0</v>
      </c>
      <c r="Q41" s="244">
        <f>ROUND(E41*P41,2)</f>
        <v>0</v>
      </c>
      <c r="R41" s="244" t="s">
        <v>1332</v>
      </c>
      <c r="S41" s="244" t="s">
        <v>191</v>
      </c>
      <c r="T41" s="245" t="s">
        <v>192</v>
      </c>
      <c r="U41" s="222">
        <v>0.42399999999999999</v>
      </c>
      <c r="V41" s="222">
        <f>ROUND(E41*U41,2)</f>
        <v>0.42</v>
      </c>
      <c r="W41" s="222"/>
      <c r="X41" s="222" t="s">
        <v>193</v>
      </c>
      <c r="Y41" s="213"/>
      <c r="Z41" s="213"/>
      <c r="AA41" s="213"/>
      <c r="AB41" s="213"/>
      <c r="AC41" s="213"/>
      <c r="AD41" s="213"/>
      <c r="AE41" s="213"/>
      <c r="AF41" s="213"/>
      <c r="AG41" s="213" t="s">
        <v>2321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9">
        <v>26</v>
      </c>
      <c r="B42" s="240" t="s">
        <v>2811</v>
      </c>
      <c r="C42" s="252" t="s">
        <v>1596</v>
      </c>
      <c r="D42" s="241" t="s">
        <v>300</v>
      </c>
      <c r="E42" s="242">
        <v>1</v>
      </c>
      <c r="F42" s="243"/>
      <c r="G42" s="244">
        <f>ROUND(E42*F42,2)</f>
        <v>0</v>
      </c>
      <c r="H42" s="243"/>
      <c r="I42" s="244">
        <f>ROUND(E42*H42,2)</f>
        <v>0</v>
      </c>
      <c r="J42" s="243"/>
      <c r="K42" s="244">
        <f>ROUND(E42*J42,2)</f>
        <v>0</v>
      </c>
      <c r="L42" s="244">
        <v>21</v>
      </c>
      <c r="M42" s="244">
        <f>G42*(1+L42/100)</f>
        <v>0</v>
      </c>
      <c r="N42" s="244">
        <v>0</v>
      </c>
      <c r="O42" s="244">
        <f>ROUND(E42*N42,2)</f>
        <v>0</v>
      </c>
      <c r="P42" s="244">
        <v>0</v>
      </c>
      <c r="Q42" s="244">
        <f>ROUND(E42*P42,2)</f>
        <v>0</v>
      </c>
      <c r="R42" s="244" t="s">
        <v>1332</v>
      </c>
      <c r="S42" s="244" t="s">
        <v>191</v>
      </c>
      <c r="T42" s="245" t="s">
        <v>192</v>
      </c>
      <c r="U42" s="222">
        <v>0.42399999999999999</v>
      </c>
      <c r="V42" s="222">
        <f>ROUND(E42*U42,2)</f>
        <v>0.42</v>
      </c>
      <c r="W42" s="222"/>
      <c r="X42" s="222" t="s">
        <v>193</v>
      </c>
      <c r="Y42" s="213"/>
      <c r="Z42" s="213"/>
      <c r="AA42" s="213"/>
      <c r="AB42" s="213"/>
      <c r="AC42" s="213"/>
      <c r="AD42" s="213"/>
      <c r="AE42" s="213"/>
      <c r="AF42" s="213"/>
      <c r="AG42" s="213" t="s">
        <v>2321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39">
        <v>27</v>
      </c>
      <c r="B43" s="240" t="s">
        <v>2152</v>
      </c>
      <c r="C43" s="252" t="s">
        <v>2153</v>
      </c>
      <c r="D43" s="241" t="s">
        <v>364</v>
      </c>
      <c r="E43" s="242">
        <v>60</v>
      </c>
      <c r="F43" s="243"/>
      <c r="G43" s="244">
        <f>ROUND(E43*F43,2)</f>
        <v>0</v>
      </c>
      <c r="H43" s="243"/>
      <c r="I43" s="244">
        <f>ROUND(E43*H43,2)</f>
        <v>0</v>
      </c>
      <c r="J43" s="243"/>
      <c r="K43" s="244">
        <f>ROUND(E43*J43,2)</f>
        <v>0</v>
      </c>
      <c r="L43" s="244">
        <v>21</v>
      </c>
      <c r="M43" s="244">
        <f>G43*(1+L43/100)</f>
        <v>0</v>
      </c>
      <c r="N43" s="244">
        <v>4.0000000000000003E-5</v>
      </c>
      <c r="O43" s="244">
        <f>ROUND(E43*N43,2)</f>
        <v>0</v>
      </c>
      <c r="P43" s="244">
        <v>0</v>
      </c>
      <c r="Q43" s="244">
        <f>ROUND(E43*P43,2)</f>
        <v>0</v>
      </c>
      <c r="R43" s="244" t="s">
        <v>149</v>
      </c>
      <c r="S43" s="244" t="s">
        <v>191</v>
      </c>
      <c r="T43" s="245" t="s">
        <v>192</v>
      </c>
      <c r="U43" s="222">
        <v>9.0499999999999997E-2</v>
      </c>
      <c r="V43" s="222">
        <f>ROUND(E43*U43,2)</f>
        <v>5.43</v>
      </c>
      <c r="W43" s="222"/>
      <c r="X43" s="222" t="s">
        <v>193</v>
      </c>
      <c r="Y43" s="213"/>
      <c r="Z43" s="213"/>
      <c r="AA43" s="213"/>
      <c r="AB43" s="213"/>
      <c r="AC43" s="213"/>
      <c r="AD43" s="213"/>
      <c r="AE43" s="213"/>
      <c r="AF43" s="213"/>
      <c r="AG43" s="213" t="s">
        <v>2324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28</v>
      </c>
      <c r="B44" s="240" t="s">
        <v>2812</v>
      </c>
      <c r="C44" s="252" t="s">
        <v>2813</v>
      </c>
      <c r="D44" s="241" t="s">
        <v>364</v>
      </c>
      <c r="E44" s="242">
        <v>55</v>
      </c>
      <c r="F44" s="243"/>
      <c r="G44" s="244">
        <f>ROUND(E44*F44,2)</f>
        <v>0</v>
      </c>
      <c r="H44" s="243"/>
      <c r="I44" s="244">
        <f>ROUND(E44*H44,2)</f>
        <v>0</v>
      </c>
      <c r="J44" s="243"/>
      <c r="K44" s="244">
        <f>ROUND(E44*J44,2)</f>
        <v>0</v>
      </c>
      <c r="L44" s="244">
        <v>21</v>
      </c>
      <c r="M44" s="244">
        <f>G44*(1+L44/100)</f>
        <v>0</v>
      </c>
      <c r="N44" s="244">
        <v>3.1E-4</v>
      </c>
      <c r="O44" s="244">
        <f>ROUND(E44*N44,2)</f>
        <v>0.02</v>
      </c>
      <c r="P44" s="244">
        <v>0</v>
      </c>
      <c r="Q44" s="244">
        <f>ROUND(E44*P44,2)</f>
        <v>0</v>
      </c>
      <c r="R44" s="244"/>
      <c r="S44" s="244" t="s">
        <v>191</v>
      </c>
      <c r="T44" s="245" t="s">
        <v>192</v>
      </c>
      <c r="U44" s="222">
        <v>2.5999999999999999E-2</v>
      </c>
      <c r="V44" s="222">
        <f>ROUND(E44*U44,2)</f>
        <v>1.43</v>
      </c>
      <c r="W44" s="222"/>
      <c r="X44" s="222" t="s">
        <v>193</v>
      </c>
      <c r="Y44" s="213"/>
      <c r="Z44" s="213"/>
      <c r="AA44" s="213"/>
      <c r="AB44" s="213"/>
      <c r="AC44" s="213"/>
      <c r="AD44" s="213"/>
      <c r="AE44" s="213"/>
      <c r="AF44" s="213"/>
      <c r="AG44" s="213" t="s">
        <v>2324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29</v>
      </c>
      <c r="B45" s="240" t="s">
        <v>2771</v>
      </c>
      <c r="C45" s="252" t="s">
        <v>2814</v>
      </c>
      <c r="D45" s="241" t="s">
        <v>300</v>
      </c>
      <c r="E45" s="242">
        <v>1</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400</v>
      </c>
      <c r="T45" s="245" t="s">
        <v>401</v>
      </c>
      <c r="U45" s="222">
        <v>0</v>
      </c>
      <c r="V45" s="222">
        <f>ROUND(E45*U45,2)</f>
        <v>0</v>
      </c>
      <c r="W45" s="222"/>
      <c r="X45" s="222" t="s">
        <v>193</v>
      </c>
      <c r="Y45" s="213"/>
      <c r="Z45" s="213"/>
      <c r="AA45" s="213"/>
      <c r="AB45" s="213"/>
      <c r="AC45" s="213"/>
      <c r="AD45" s="213"/>
      <c r="AE45" s="213"/>
      <c r="AF45" s="213"/>
      <c r="AG45" s="213" t="s">
        <v>1929</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30</v>
      </c>
      <c r="B46" s="240" t="s">
        <v>2815</v>
      </c>
      <c r="C46" s="252" t="s">
        <v>2816</v>
      </c>
      <c r="D46" s="241" t="s">
        <v>300</v>
      </c>
      <c r="E46" s="242">
        <v>1</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400</v>
      </c>
      <c r="T46" s="245" t="s">
        <v>401</v>
      </c>
      <c r="U46" s="222">
        <v>0</v>
      </c>
      <c r="V46" s="222">
        <f>ROUND(E46*U46,2)</f>
        <v>0</v>
      </c>
      <c r="W46" s="222"/>
      <c r="X46" s="222" t="s">
        <v>193</v>
      </c>
      <c r="Y46" s="213"/>
      <c r="Z46" s="213"/>
      <c r="AA46" s="213"/>
      <c r="AB46" s="213"/>
      <c r="AC46" s="213"/>
      <c r="AD46" s="213"/>
      <c r="AE46" s="213"/>
      <c r="AF46" s="213"/>
      <c r="AG46" s="213" t="s">
        <v>1929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31</v>
      </c>
      <c r="B47" s="240" t="s">
        <v>2817</v>
      </c>
      <c r="C47" s="252" t="s">
        <v>2818</v>
      </c>
      <c r="D47" s="241" t="s">
        <v>625</v>
      </c>
      <c r="E47" s="242">
        <v>1</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400</v>
      </c>
      <c r="T47" s="245" t="s">
        <v>401</v>
      </c>
      <c r="U47" s="222">
        <v>0</v>
      </c>
      <c r="V47" s="222">
        <f>ROUND(E47*U47,2)</f>
        <v>0</v>
      </c>
      <c r="W47" s="222"/>
      <c r="X47" s="222" t="s">
        <v>193</v>
      </c>
      <c r="Y47" s="213"/>
      <c r="Z47" s="213"/>
      <c r="AA47" s="213"/>
      <c r="AB47" s="213"/>
      <c r="AC47" s="213"/>
      <c r="AD47" s="213"/>
      <c r="AE47" s="213"/>
      <c r="AF47" s="213"/>
      <c r="AG47" s="213" t="s">
        <v>1929</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32</v>
      </c>
      <c r="B48" s="240" t="s">
        <v>2819</v>
      </c>
      <c r="C48" s="252" t="s">
        <v>2820</v>
      </c>
      <c r="D48" s="241" t="s">
        <v>300</v>
      </c>
      <c r="E48" s="242">
        <v>1</v>
      </c>
      <c r="F48" s="243"/>
      <c r="G48" s="244">
        <f>ROUND(E48*F48,2)</f>
        <v>0</v>
      </c>
      <c r="H48" s="243"/>
      <c r="I48" s="244">
        <f>ROUND(E48*H48,2)</f>
        <v>0</v>
      </c>
      <c r="J48" s="243"/>
      <c r="K48" s="244">
        <f>ROUND(E48*J48,2)</f>
        <v>0</v>
      </c>
      <c r="L48" s="244">
        <v>21</v>
      </c>
      <c r="M48" s="244">
        <f>G48*(1+L48/100)</f>
        <v>0</v>
      </c>
      <c r="N48" s="244">
        <v>0.11799999999999999</v>
      </c>
      <c r="O48" s="244">
        <f>ROUND(E48*N48,2)</f>
        <v>0.12</v>
      </c>
      <c r="P48" s="244">
        <v>0</v>
      </c>
      <c r="Q48" s="244">
        <f>ROUND(E48*P48,2)</f>
        <v>0</v>
      </c>
      <c r="R48" s="244" t="s">
        <v>340</v>
      </c>
      <c r="S48" s="244" t="s">
        <v>191</v>
      </c>
      <c r="T48" s="245" t="s">
        <v>192</v>
      </c>
      <c r="U48" s="222">
        <v>0</v>
      </c>
      <c r="V48" s="222">
        <f>ROUND(E48*U48,2)</f>
        <v>0</v>
      </c>
      <c r="W48" s="222"/>
      <c r="X48" s="222" t="s">
        <v>341</v>
      </c>
      <c r="Y48" s="213"/>
      <c r="Z48" s="213"/>
      <c r="AA48" s="213"/>
      <c r="AB48" s="213"/>
      <c r="AC48" s="213"/>
      <c r="AD48" s="213"/>
      <c r="AE48" s="213"/>
      <c r="AF48" s="213"/>
      <c r="AG48" s="213" t="s">
        <v>2777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33</v>
      </c>
      <c r="B49" s="240" t="s">
        <v>2821</v>
      </c>
      <c r="C49" s="252" t="s">
        <v>2822</v>
      </c>
      <c r="D49" s="241" t="s">
        <v>300</v>
      </c>
      <c r="E49" s="242">
        <v>1</v>
      </c>
      <c r="F49" s="243"/>
      <c r="G49" s="244">
        <f>ROUND(E49*F49,2)</f>
        <v>0</v>
      </c>
      <c r="H49" s="243"/>
      <c r="I49" s="244">
        <f>ROUND(E49*H49,2)</f>
        <v>0</v>
      </c>
      <c r="J49" s="243"/>
      <c r="K49" s="244">
        <f>ROUND(E49*J49,2)</f>
        <v>0</v>
      </c>
      <c r="L49" s="244">
        <v>21</v>
      </c>
      <c r="M49" s="244">
        <f>G49*(1+L49/100)</f>
        <v>0</v>
      </c>
      <c r="N49" s="244">
        <v>0.13</v>
      </c>
      <c r="O49" s="244">
        <f>ROUND(E49*N49,2)</f>
        <v>0.13</v>
      </c>
      <c r="P49" s="244">
        <v>0</v>
      </c>
      <c r="Q49" s="244">
        <f>ROUND(E49*P49,2)</f>
        <v>0</v>
      </c>
      <c r="R49" s="244"/>
      <c r="S49" s="244" t="s">
        <v>400</v>
      </c>
      <c r="T49" s="245" t="s">
        <v>401</v>
      </c>
      <c r="U49" s="222">
        <v>0</v>
      </c>
      <c r="V49" s="222">
        <f>ROUND(E49*U49,2)</f>
        <v>0</v>
      </c>
      <c r="W49" s="222"/>
      <c r="X49" s="222" t="s">
        <v>341</v>
      </c>
      <c r="Y49" s="213"/>
      <c r="Z49" s="213"/>
      <c r="AA49" s="213"/>
      <c r="AB49" s="213"/>
      <c r="AC49" s="213"/>
      <c r="AD49" s="213"/>
      <c r="AE49" s="213"/>
      <c r="AF49" s="213"/>
      <c r="AG49" s="213" t="s">
        <v>2777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9">
        <v>34</v>
      </c>
      <c r="B50" s="240" t="s">
        <v>2823</v>
      </c>
      <c r="C50" s="252" t="s">
        <v>2824</v>
      </c>
      <c r="D50" s="241" t="s">
        <v>300</v>
      </c>
      <c r="E50" s="242">
        <v>1</v>
      </c>
      <c r="F50" s="243"/>
      <c r="G50" s="244">
        <f>ROUND(E50*F50,2)</f>
        <v>0</v>
      </c>
      <c r="H50" s="243"/>
      <c r="I50" s="244">
        <f>ROUND(E50*H50,2)</f>
        <v>0</v>
      </c>
      <c r="J50" s="243"/>
      <c r="K50" s="244">
        <f>ROUND(E50*J50,2)</f>
        <v>0</v>
      </c>
      <c r="L50" s="244">
        <v>21</v>
      </c>
      <c r="M50" s="244">
        <f>G50*(1+L50/100)</f>
        <v>0</v>
      </c>
      <c r="N50" s="244">
        <v>1.1299999999999999E-2</v>
      </c>
      <c r="O50" s="244">
        <f>ROUND(E50*N50,2)</f>
        <v>0.01</v>
      </c>
      <c r="P50" s="244">
        <v>0</v>
      </c>
      <c r="Q50" s="244">
        <f>ROUND(E50*P50,2)</f>
        <v>0</v>
      </c>
      <c r="R50" s="244" t="s">
        <v>340</v>
      </c>
      <c r="S50" s="244" t="s">
        <v>191</v>
      </c>
      <c r="T50" s="245" t="s">
        <v>192</v>
      </c>
      <c r="U50" s="222">
        <v>0</v>
      </c>
      <c r="V50" s="222">
        <f>ROUND(E50*U50,2)</f>
        <v>0</v>
      </c>
      <c r="W50" s="222"/>
      <c r="X50" s="222" t="s">
        <v>341</v>
      </c>
      <c r="Y50" s="213"/>
      <c r="Z50" s="213"/>
      <c r="AA50" s="213"/>
      <c r="AB50" s="213"/>
      <c r="AC50" s="213"/>
      <c r="AD50" s="213"/>
      <c r="AE50" s="213"/>
      <c r="AF50" s="213"/>
      <c r="AG50" s="213" t="s">
        <v>2777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35</v>
      </c>
      <c r="B51" s="240" t="s">
        <v>2825</v>
      </c>
      <c r="C51" s="252" t="s">
        <v>2826</v>
      </c>
      <c r="D51" s="241" t="s">
        <v>300</v>
      </c>
      <c r="E51" s="242">
        <v>1</v>
      </c>
      <c r="F51" s="243"/>
      <c r="G51" s="244">
        <f>ROUND(E51*F51,2)</f>
        <v>0</v>
      </c>
      <c r="H51" s="243"/>
      <c r="I51" s="244">
        <f>ROUND(E51*H51,2)</f>
        <v>0</v>
      </c>
      <c r="J51" s="243"/>
      <c r="K51" s="244">
        <f>ROUND(E51*J51,2)</f>
        <v>0</v>
      </c>
      <c r="L51" s="244">
        <v>21</v>
      </c>
      <c r="M51" s="244">
        <f>G51*(1+L51/100)</f>
        <v>0</v>
      </c>
      <c r="N51" s="244">
        <v>6.7999999999999996E-3</v>
      </c>
      <c r="O51" s="244">
        <f>ROUND(E51*N51,2)</f>
        <v>0.01</v>
      </c>
      <c r="P51" s="244">
        <v>0</v>
      </c>
      <c r="Q51" s="244">
        <f>ROUND(E51*P51,2)</f>
        <v>0</v>
      </c>
      <c r="R51" s="244"/>
      <c r="S51" s="244" t="s">
        <v>400</v>
      </c>
      <c r="T51" s="245" t="s">
        <v>401</v>
      </c>
      <c r="U51" s="222">
        <v>0</v>
      </c>
      <c r="V51" s="222">
        <f>ROUND(E51*U51,2)</f>
        <v>0</v>
      </c>
      <c r="W51" s="222"/>
      <c r="X51" s="222" t="s">
        <v>341</v>
      </c>
      <c r="Y51" s="213"/>
      <c r="Z51" s="213"/>
      <c r="AA51" s="213"/>
      <c r="AB51" s="213"/>
      <c r="AC51" s="213"/>
      <c r="AD51" s="213"/>
      <c r="AE51" s="213"/>
      <c r="AF51" s="213"/>
      <c r="AG51" s="213" t="s">
        <v>2777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1">
      <c r="A52" s="239">
        <v>36</v>
      </c>
      <c r="B52" s="240" t="s">
        <v>2827</v>
      </c>
      <c r="C52" s="252" t="s">
        <v>2828</v>
      </c>
      <c r="D52" s="241" t="s">
        <v>300</v>
      </c>
      <c r="E52" s="242">
        <v>1</v>
      </c>
      <c r="F52" s="243"/>
      <c r="G52" s="244">
        <f>ROUND(E52*F52,2)</f>
        <v>0</v>
      </c>
      <c r="H52" s="243"/>
      <c r="I52" s="244">
        <f>ROUND(E52*H52,2)</f>
        <v>0</v>
      </c>
      <c r="J52" s="243"/>
      <c r="K52" s="244">
        <f>ROUND(E52*J52,2)</f>
        <v>0</v>
      </c>
      <c r="L52" s="244">
        <v>21</v>
      </c>
      <c r="M52" s="244">
        <f>G52*(1+L52/100)</f>
        <v>0</v>
      </c>
      <c r="N52" s="244">
        <v>4.0000000000000001E-3</v>
      </c>
      <c r="O52" s="244">
        <f>ROUND(E52*N52,2)</f>
        <v>0</v>
      </c>
      <c r="P52" s="244">
        <v>0</v>
      </c>
      <c r="Q52" s="244">
        <f>ROUND(E52*P52,2)</f>
        <v>0</v>
      </c>
      <c r="R52" s="244" t="s">
        <v>340</v>
      </c>
      <c r="S52" s="244" t="s">
        <v>191</v>
      </c>
      <c r="T52" s="245" t="s">
        <v>192</v>
      </c>
      <c r="U52" s="222">
        <v>0</v>
      </c>
      <c r="V52" s="222">
        <f>ROUND(E52*U52,2)</f>
        <v>0</v>
      </c>
      <c r="W52" s="222"/>
      <c r="X52" s="222" t="s">
        <v>341</v>
      </c>
      <c r="Y52" s="213"/>
      <c r="Z52" s="213"/>
      <c r="AA52" s="213"/>
      <c r="AB52" s="213"/>
      <c r="AC52" s="213"/>
      <c r="AD52" s="213"/>
      <c r="AE52" s="213"/>
      <c r="AF52" s="213"/>
      <c r="AG52" s="213" t="s">
        <v>2777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c r="A53" s="239">
        <v>37</v>
      </c>
      <c r="B53" s="240" t="s">
        <v>2829</v>
      </c>
      <c r="C53" s="252" t="s">
        <v>2830</v>
      </c>
      <c r="D53" s="241" t="s">
        <v>300</v>
      </c>
      <c r="E53" s="242">
        <v>1</v>
      </c>
      <c r="F53" s="243"/>
      <c r="G53" s="244">
        <f>ROUND(E53*F53,2)</f>
        <v>0</v>
      </c>
      <c r="H53" s="243"/>
      <c r="I53" s="244">
        <f>ROUND(E53*H53,2)</f>
        <v>0</v>
      </c>
      <c r="J53" s="243"/>
      <c r="K53" s="244">
        <f>ROUND(E53*J53,2)</f>
        <v>0</v>
      </c>
      <c r="L53" s="244">
        <v>21</v>
      </c>
      <c r="M53" s="244">
        <f>G53*(1+L53/100)</f>
        <v>0</v>
      </c>
      <c r="N53" s="244">
        <v>6.9500000000000006E-2</v>
      </c>
      <c r="O53" s="244">
        <f>ROUND(E53*N53,2)</f>
        <v>7.0000000000000007E-2</v>
      </c>
      <c r="P53" s="244">
        <v>0</v>
      </c>
      <c r="Q53" s="244">
        <f>ROUND(E53*P53,2)</f>
        <v>0</v>
      </c>
      <c r="R53" s="244" t="s">
        <v>340</v>
      </c>
      <c r="S53" s="244" t="s">
        <v>191</v>
      </c>
      <c r="T53" s="245" t="s">
        <v>192</v>
      </c>
      <c r="U53" s="222">
        <v>0</v>
      </c>
      <c r="V53" s="222">
        <f>ROUND(E53*U53,2)</f>
        <v>0</v>
      </c>
      <c r="W53" s="222"/>
      <c r="X53" s="222" t="s">
        <v>341</v>
      </c>
      <c r="Y53" s="213"/>
      <c r="Z53" s="213"/>
      <c r="AA53" s="213"/>
      <c r="AB53" s="213"/>
      <c r="AC53" s="213"/>
      <c r="AD53" s="213"/>
      <c r="AE53" s="213"/>
      <c r="AF53" s="213"/>
      <c r="AG53" s="213" t="s">
        <v>2777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39">
        <v>38</v>
      </c>
      <c r="B54" s="240" t="s">
        <v>2831</v>
      </c>
      <c r="C54" s="252" t="s">
        <v>2832</v>
      </c>
      <c r="D54" s="241" t="s">
        <v>300</v>
      </c>
      <c r="E54" s="242">
        <v>1</v>
      </c>
      <c r="F54" s="243"/>
      <c r="G54" s="244">
        <f>ROUND(E54*F54,2)</f>
        <v>0</v>
      </c>
      <c r="H54" s="243"/>
      <c r="I54" s="244">
        <f>ROUND(E54*H54,2)</f>
        <v>0</v>
      </c>
      <c r="J54" s="243"/>
      <c r="K54" s="244">
        <f>ROUND(E54*J54,2)</f>
        <v>0</v>
      </c>
      <c r="L54" s="244">
        <v>21</v>
      </c>
      <c r="M54" s="244">
        <f>G54*(1+L54/100)</f>
        <v>0</v>
      </c>
      <c r="N54" s="244">
        <v>0.158</v>
      </c>
      <c r="O54" s="244">
        <f>ROUND(E54*N54,2)</f>
        <v>0.16</v>
      </c>
      <c r="P54" s="244">
        <v>0</v>
      </c>
      <c r="Q54" s="244">
        <f>ROUND(E54*P54,2)</f>
        <v>0</v>
      </c>
      <c r="R54" s="244" t="s">
        <v>340</v>
      </c>
      <c r="S54" s="244" t="s">
        <v>191</v>
      </c>
      <c r="T54" s="245" t="s">
        <v>192</v>
      </c>
      <c r="U54" s="222">
        <v>0</v>
      </c>
      <c r="V54" s="222">
        <f>ROUND(E54*U54,2)</f>
        <v>0</v>
      </c>
      <c r="W54" s="222"/>
      <c r="X54" s="222" t="s">
        <v>341</v>
      </c>
      <c r="Y54" s="213"/>
      <c r="Z54" s="213"/>
      <c r="AA54" s="213"/>
      <c r="AB54" s="213"/>
      <c r="AC54" s="213"/>
      <c r="AD54" s="213"/>
      <c r="AE54" s="213"/>
      <c r="AF54" s="213"/>
      <c r="AG54" s="213" t="s">
        <v>2777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224" t="s">
        <v>185</v>
      </c>
      <c r="B55" s="225" t="s">
        <v>107</v>
      </c>
      <c r="C55" s="249" t="s">
        <v>108</v>
      </c>
      <c r="D55" s="226"/>
      <c r="E55" s="227"/>
      <c r="F55" s="228"/>
      <c r="G55" s="228">
        <f>SUMIF(AG56:AG57,"&lt;&gt;NOR",G56:G57)</f>
        <v>0</v>
      </c>
      <c r="H55" s="228"/>
      <c r="I55" s="228">
        <f>SUM(I56:I57)</f>
        <v>0</v>
      </c>
      <c r="J55" s="228"/>
      <c r="K55" s="228">
        <f>SUM(K56:K57)</f>
        <v>0</v>
      </c>
      <c r="L55" s="228"/>
      <c r="M55" s="228">
        <f>SUM(M56:M57)</f>
        <v>0</v>
      </c>
      <c r="N55" s="228"/>
      <c r="O55" s="228">
        <f>SUM(O56:O57)</f>
        <v>0</v>
      </c>
      <c r="P55" s="228"/>
      <c r="Q55" s="228">
        <f>SUM(Q56:Q57)</f>
        <v>0</v>
      </c>
      <c r="R55" s="228"/>
      <c r="S55" s="228"/>
      <c r="T55" s="229"/>
      <c r="U55" s="223"/>
      <c r="V55" s="223">
        <f>SUM(V56:V57)</f>
        <v>6.88</v>
      </c>
      <c r="W55" s="223"/>
      <c r="X55" s="223"/>
      <c r="AG55" t="s">
        <v>186</v>
      </c>
    </row>
    <row r="56" spans="1:60" ht="22.5" outlineLevel="1">
      <c r="A56" s="230">
        <v>39</v>
      </c>
      <c r="B56" s="231" t="s">
        <v>2833</v>
      </c>
      <c r="C56" s="250" t="s">
        <v>2834</v>
      </c>
      <c r="D56" s="232" t="s">
        <v>258</v>
      </c>
      <c r="E56" s="233">
        <v>32.513260000000002</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t="s">
        <v>1122</v>
      </c>
      <c r="S56" s="235" t="s">
        <v>191</v>
      </c>
      <c r="T56" s="236" t="s">
        <v>192</v>
      </c>
      <c r="U56" s="222">
        <v>0.21149999999999999</v>
      </c>
      <c r="V56" s="222">
        <f>ROUND(E56*U56,2)</f>
        <v>6.88</v>
      </c>
      <c r="W56" s="222"/>
      <c r="X56" s="222" t="s">
        <v>523</v>
      </c>
      <c r="Y56" s="213"/>
      <c r="Z56" s="213"/>
      <c r="AA56" s="213"/>
      <c r="AB56" s="213"/>
      <c r="AC56" s="213"/>
      <c r="AD56" s="213"/>
      <c r="AE56" s="213"/>
      <c r="AF56" s="213"/>
      <c r="AG56" s="213" t="s">
        <v>524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1" t="s">
        <v>2835</v>
      </c>
      <c r="D57" s="238"/>
      <c r="E57" s="238"/>
      <c r="F57" s="238"/>
      <c r="G57" s="238"/>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c r="A58" s="224" t="s">
        <v>185</v>
      </c>
      <c r="B58" s="225" t="s">
        <v>157</v>
      </c>
      <c r="C58" s="249" t="s">
        <v>27</v>
      </c>
      <c r="D58" s="226"/>
      <c r="E58" s="227"/>
      <c r="F58" s="228"/>
      <c r="G58" s="228">
        <f>SUMIF(AG59:AG62,"&lt;&gt;NOR",G59:G62)</f>
        <v>0</v>
      </c>
      <c r="H58" s="228"/>
      <c r="I58" s="228">
        <f>SUM(I59:I62)</f>
        <v>0</v>
      </c>
      <c r="J58" s="228"/>
      <c r="K58" s="228">
        <f>SUM(K59:K62)</f>
        <v>0</v>
      </c>
      <c r="L58" s="228"/>
      <c r="M58" s="228">
        <f>SUM(M59:M62)</f>
        <v>0</v>
      </c>
      <c r="N58" s="228"/>
      <c r="O58" s="228">
        <f>SUM(O59:O62)</f>
        <v>0</v>
      </c>
      <c r="P58" s="228"/>
      <c r="Q58" s="228">
        <f>SUM(Q59:Q62)</f>
        <v>0</v>
      </c>
      <c r="R58" s="228"/>
      <c r="S58" s="228"/>
      <c r="T58" s="229"/>
      <c r="U58" s="223"/>
      <c r="V58" s="223">
        <f>SUM(V59:V62)</f>
        <v>0</v>
      </c>
      <c r="W58" s="223"/>
      <c r="X58" s="223"/>
      <c r="AG58" t="s">
        <v>186</v>
      </c>
    </row>
    <row r="59" spans="1:60" outlineLevel="1">
      <c r="A59" s="239">
        <v>40</v>
      </c>
      <c r="B59" s="240" t="s">
        <v>845</v>
      </c>
      <c r="C59" s="252" t="s">
        <v>846</v>
      </c>
      <c r="D59" s="241" t="s">
        <v>847</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191</v>
      </c>
      <c r="T59" s="245" t="s">
        <v>401</v>
      </c>
      <c r="U59" s="222">
        <v>0</v>
      </c>
      <c r="V59" s="222">
        <f>ROUND(E59*U59,2)</f>
        <v>0</v>
      </c>
      <c r="W59" s="222"/>
      <c r="X59" s="222" t="s">
        <v>848</v>
      </c>
      <c r="Y59" s="213"/>
      <c r="Z59" s="213"/>
      <c r="AA59" s="213"/>
      <c r="AB59" s="213"/>
      <c r="AC59" s="213"/>
      <c r="AD59" s="213"/>
      <c r="AE59" s="213"/>
      <c r="AF59" s="213"/>
      <c r="AG59" s="213" t="s">
        <v>849</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41</v>
      </c>
      <c r="B60" s="240" t="s">
        <v>850</v>
      </c>
      <c r="C60" s="252" t="s">
        <v>851</v>
      </c>
      <c r="D60" s="241" t="s">
        <v>847</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191</v>
      </c>
      <c r="T60" s="245" t="s">
        <v>401</v>
      </c>
      <c r="U60" s="222">
        <v>0</v>
      </c>
      <c r="V60" s="222">
        <f>ROUND(E60*U60,2)</f>
        <v>0</v>
      </c>
      <c r="W60" s="222"/>
      <c r="X60" s="222" t="s">
        <v>848</v>
      </c>
      <c r="Y60" s="213"/>
      <c r="Z60" s="213"/>
      <c r="AA60" s="213"/>
      <c r="AB60" s="213"/>
      <c r="AC60" s="213"/>
      <c r="AD60" s="213"/>
      <c r="AE60" s="213"/>
      <c r="AF60" s="213"/>
      <c r="AG60" s="213" t="s">
        <v>852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9">
        <v>42</v>
      </c>
      <c r="B61" s="240" t="s">
        <v>857</v>
      </c>
      <c r="C61" s="252" t="s">
        <v>858</v>
      </c>
      <c r="D61" s="241" t="s">
        <v>847</v>
      </c>
      <c r="E61" s="242">
        <v>1</v>
      </c>
      <c r="F61" s="243"/>
      <c r="G61" s="244">
        <f>ROUND(E61*F61,2)</f>
        <v>0</v>
      </c>
      <c r="H61" s="243"/>
      <c r="I61" s="244">
        <f>ROUND(E61*H61,2)</f>
        <v>0</v>
      </c>
      <c r="J61" s="243"/>
      <c r="K61" s="244">
        <f>ROUND(E61*J61,2)</f>
        <v>0</v>
      </c>
      <c r="L61" s="244">
        <v>21</v>
      </c>
      <c r="M61" s="244">
        <f>G61*(1+L61/100)</f>
        <v>0</v>
      </c>
      <c r="N61" s="244">
        <v>0</v>
      </c>
      <c r="O61" s="244">
        <f>ROUND(E61*N61,2)</f>
        <v>0</v>
      </c>
      <c r="P61" s="244">
        <v>0</v>
      </c>
      <c r="Q61" s="244">
        <f>ROUND(E61*P61,2)</f>
        <v>0</v>
      </c>
      <c r="R61" s="244"/>
      <c r="S61" s="244" t="s">
        <v>191</v>
      </c>
      <c r="T61" s="245" t="s">
        <v>401</v>
      </c>
      <c r="U61" s="222">
        <v>0</v>
      </c>
      <c r="V61" s="222">
        <f>ROUND(E61*U61,2)</f>
        <v>0</v>
      </c>
      <c r="W61" s="222"/>
      <c r="X61" s="222" t="s">
        <v>848</v>
      </c>
      <c r="Y61" s="213"/>
      <c r="Z61" s="213"/>
      <c r="AA61" s="213"/>
      <c r="AB61" s="213"/>
      <c r="AC61" s="213"/>
      <c r="AD61" s="213"/>
      <c r="AE61" s="213"/>
      <c r="AF61" s="213"/>
      <c r="AG61" s="213" t="s">
        <v>849</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0">
        <v>43</v>
      </c>
      <c r="B62" s="231" t="s">
        <v>859</v>
      </c>
      <c r="C62" s="250" t="s">
        <v>860</v>
      </c>
      <c r="D62" s="232" t="s">
        <v>847</v>
      </c>
      <c r="E62" s="233">
        <v>1</v>
      </c>
      <c r="F62" s="234"/>
      <c r="G62" s="235">
        <f>ROUND(E62*F62,2)</f>
        <v>0</v>
      </c>
      <c r="H62" s="234"/>
      <c r="I62" s="235">
        <f>ROUND(E62*H62,2)</f>
        <v>0</v>
      </c>
      <c r="J62" s="234"/>
      <c r="K62" s="235">
        <f>ROUND(E62*J62,2)</f>
        <v>0</v>
      </c>
      <c r="L62" s="235">
        <v>21</v>
      </c>
      <c r="M62" s="235">
        <f>G62*(1+L62/100)</f>
        <v>0</v>
      </c>
      <c r="N62" s="235">
        <v>0</v>
      </c>
      <c r="O62" s="235">
        <f>ROUND(E62*N62,2)</f>
        <v>0</v>
      </c>
      <c r="P62" s="235">
        <v>0</v>
      </c>
      <c r="Q62" s="235">
        <f>ROUND(E62*P62,2)</f>
        <v>0</v>
      </c>
      <c r="R62" s="235"/>
      <c r="S62" s="235" t="s">
        <v>400</v>
      </c>
      <c r="T62" s="236" t="s">
        <v>401</v>
      </c>
      <c r="U62" s="222">
        <v>0</v>
      </c>
      <c r="V62" s="222">
        <f>ROUND(E62*U62,2)</f>
        <v>0</v>
      </c>
      <c r="W62" s="222"/>
      <c r="X62" s="222" t="s">
        <v>848</v>
      </c>
      <c r="Y62" s="213"/>
      <c r="Z62" s="213"/>
      <c r="AA62" s="213"/>
      <c r="AB62" s="213"/>
      <c r="AC62" s="213"/>
      <c r="AD62" s="213"/>
      <c r="AE62" s="213"/>
      <c r="AF62" s="213"/>
      <c r="AG62" s="213" t="s">
        <v>849</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c r="A63" s="3"/>
      <c r="B63" s="4"/>
      <c r="C63" s="255"/>
      <c r="D63" s="6"/>
      <c r="E63" s="3"/>
      <c r="F63" s="3"/>
      <c r="G63" s="3"/>
      <c r="H63" s="3"/>
      <c r="I63" s="3"/>
      <c r="J63" s="3"/>
      <c r="K63" s="3"/>
      <c r="L63" s="3"/>
      <c r="M63" s="3"/>
      <c r="N63" s="3"/>
      <c r="O63" s="3"/>
      <c r="P63" s="3"/>
      <c r="Q63" s="3"/>
      <c r="R63" s="3"/>
      <c r="S63" s="3"/>
      <c r="T63" s="3"/>
      <c r="U63" s="3"/>
      <c r="V63" s="3"/>
      <c r="W63" s="3"/>
      <c r="X63" s="3"/>
      <c r="AE63">
        <v>15</v>
      </c>
      <c r="AF63">
        <v>21</v>
      </c>
      <c r="AG63" t="s">
        <v>172</v>
      </c>
    </row>
    <row r="64" spans="1:60">
      <c r="A64" s="216"/>
      <c r="B64" s="217" t="s">
        <v>29</v>
      </c>
      <c r="C64" s="256"/>
      <c r="D64" s="218"/>
      <c r="E64" s="219"/>
      <c r="F64" s="219"/>
      <c r="G64" s="248">
        <f>G8+G26+G55+G58</f>
        <v>0</v>
      </c>
      <c r="H64" s="3"/>
      <c r="I64" s="3"/>
      <c r="J64" s="3"/>
      <c r="K64" s="3"/>
      <c r="L64" s="3"/>
      <c r="M64" s="3"/>
      <c r="N64" s="3"/>
      <c r="O64" s="3"/>
      <c r="P64" s="3"/>
      <c r="Q64" s="3"/>
      <c r="R64" s="3"/>
      <c r="S64" s="3"/>
      <c r="T64" s="3"/>
      <c r="U64" s="3"/>
      <c r="V64" s="3"/>
      <c r="W64" s="3"/>
      <c r="X64" s="3"/>
      <c r="AE64">
        <f>SUMIF(L7:L62,AE63,G7:G62)</f>
        <v>0</v>
      </c>
      <c r="AF64">
        <f>SUMIF(L7:L62,AF63,G7:G62)</f>
        <v>0</v>
      </c>
      <c r="AG64" t="s">
        <v>861</v>
      </c>
    </row>
    <row r="65" spans="3:33">
      <c r="C65" s="257"/>
      <c r="D65" s="10"/>
      <c r="AG65" t="s">
        <v>862</v>
      </c>
    </row>
    <row r="66" spans="3:33">
      <c r="D66" s="10"/>
    </row>
    <row r="67" spans="3:33">
      <c r="D67" s="10"/>
    </row>
    <row r="68" spans="3:33">
      <c r="D68" s="10"/>
    </row>
    <row r="69" spans="3:33">
      <c r="D69" s="10"/>
    </row>
    <row r="70" spans="3:33">
      <c r="D70" s="10"/>
    </row>
    <row r="71" spans="3:33">
      <c r="D71" s="10"/>
    </row>
    <row r="72" spans="3:33">
      <c r="D72" s="10"/>
    </row>
    <row r="73" spans="3:33">
      <c r="D73" s="10"/>
    </row>
    <row r="74" spans="3:33">
      <c r="D74" s="10"/>
    </row>
    <row r="75" spans="3:33">
      <c r="D75" s="10"/>
    </row>
    <row r="76" spans="3:33">
      <c r="D76" s="10"/>
    </row>
    <row r="77" spans="3:33">
      <c r="D77" s="10"/>
    </row>
    <row r="78" spans="3:33">
      <c r="D78" s="10"/>
    </row>
    <row r="79" spans="3:33">
      <c r="D79" s="10"/>
    </row>
    <row r="80" spans="3: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14:G14"/>
    <mergeCell ref="C16:G16"/>
    <mergeCell ref="C18:G18"/>
    <mergeCell ref="C22:G22"/>
    <mergeCell ref="C24:G24"/>
    <mergeCell ref="C57:G5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63</v>
      </c>
      <c r="C3" s="202" t="s">
        <v>64</v>
      </c>
      <c r="D3" s="200"/>
      <c r="E3" s="200"/>
      <c r="F3" s="200"/>
      <c r="G3" s="201"/>
      <c r="AC3" s="178" t="s">
        <v>161</v>
      </c>
      <c r="AG3" t="s">
        <v>162</v>
      </c>
    </row>
    <row r="4" spans="1:60" ht="24.95" customHeight="1">
      <c r="A4" s="203" t="s">
        <v>9</v>
      </c>
      <c r="B4" s="204" t="s">
        <v>65</v>
      </c>
      <c r="C4" s="205" t="s">
        <v>66</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SUMIF(AG9:AG25,"&lt;&gt;NOR",G9:G25)</f>
        <v>0</v>
      </c>
      <c r="H8" s="228"/>
      <c r="I8" s="228">
        <f>SUM(I9:I25)</f>
        <v>0</v>
      </c>
      <c r="J8" s="228"/>
      <c r="K8" s="228">
        <f>SUM(K9:K25)</f>
        <v>0</v>
      </c>
      <c r="L8" s="228"/>
      <c r="M8" s="228">
        <f>SUM(M9:M25)</f>
        <v>0</v>
      </c>
      <c r="N8" s="228"/>
      <c r="O8" s="228">
        <f>SUM(O9:O25)</f>
        <v>39.58</v>
      </c>
      <c r="P8" s="228"/>
      <c r="Q8" s="228">
        <f>SUM(Q9:Q25)</f>
        <v>0</v>
      </c>
      <c r="R8" s="228"/>
      <c r="S8" s="228"/>
      <c r="T8" s="229"/>
      <c r="U8" s="223"/>
      <c r="V8" s="223">
        <f>SUM(V9:V25)</f>
        <v>135.82</v>
      </c>
      <c r="W8" s="223"/>
      <c r="X8" s="223"/>
      <c r="AG8" t="s">
        <v>186</v>
      </c>
    </row>
    <row r="9" spans="1:60" outlineLevel="1">
      <c r="A9" s="230">
        <v>1</v>
      </c>
      <c r="B9" s="231" t="s">
        <v>2836</v>
      </c>
      <c r="C9" s="250" t="s">
        <v>2837</v>
      </c>
      <c r="D9" s="232" t="s">
        <v>189</v>
      </c>
      <c r="E9" s="233">
        <v>58.2</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0.23</v>
      </c>
      <c r="V9" s="222">
        <f>ROUND(E9*U9,2)</f>
        <v>13.39</v>
      </c>
      <c r="W9" s="222"/>
      <c r="X9" s="222" t="s">
        <v>193</v>
      </c>
      <c r="Y9" s="213"/>
      <c r="Z9" s="213"/>
      <c r="AA9" s="213"/>
      <c r="AB9" s="213"/>
      <c r="AC9" s="213"/>
      <c r="AD9" s="213"/>
      <c r="AE9" s="213"/>
      <c r="AF9" s="213"/>
      <c r="AG9" s="213" t="s">
        <v>1929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204</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205</v>
      </c>
      <c r="C11" s="250" t="s">
        <v>206</v>
      </c>
      <c r="D11" s="232" t="s">
        <v>189</v>
      </c>
      <c r="E11" s="233">
        <v>58.2</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0.64680000000000004</v>
      </c>
      <c r="V11" s="222">
        <f>ROUND(E11*U11,2)</f>
        <v>37.64</v>
      </c>
      <c r="W11" s="222"/>
      <c r="X11" s="222" t="s">
        <v>193</v>
      </c>
      <c r="Y11" s="213"/>
      <c r="Z11" s="213"/>
      <c r="AA11" s="213"/>
      <c r="AB11" s="213"/>
      <c r="AC11" s="213"/>
      <c r="AD11" s="213"/>
      <c r="AE11" s="213"/>
      <c r="AF11" s="213"/>
      <c r="AG11" s="213" t="s">
        <v>1929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204</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218</v>
      </c>
      <c r="C13" s="250" t="s">
        <v>219</v>
      </c>
      <c r="D13" s="232" t="s">
        <v>189</v>
      </c>
      <c r="E13" s="233">
        <v>58.2</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0.34499999999999997</v>
      </c>
      <c r="V13" s="222">
        <f>ROUND(E13*U13,2)</f>
        <v>20.079999999999998</v>
      </c>
      <c r="W13" s="222"/>
      <c r="X13" s="222" t="s">
        <v>193</v>
      </c>
      <c r="Y13" s="213"/>
      <c r="Z13" s="213"/>
      <c r="AA13" s="213"/>
      <c r="AB13" s="213"/>
      <c r="AC13" s="213"/>
      <c r="AD13" s="213"/>
      <c r="AE13" s="213"/>
      <c r="AF13" s="213"/>
      <c r="AG13" s="213" t="s">
        <v>1929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220</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7" t="str">
        <f>C14</f>
        <v>bez naložení do dopravní nádoby, ale s vyprázdněním dopravní nádoby na hromadu nebo na dopravní prostředek,</v>
      </c>
      <c r="BB14" s="213"/>
      <c r="BC14" s="213"/>
      <c r="BD14" s="213"/>
      <c r="BE14" s="213"/>
      <c r="BF14" s="213"/>
      <c r="BG14" s="213"/>
      <c r="BH14" s="213"/>
    </row>
    <row r="15" spans="1:60" outlineLevel="1">
      <c r="A15" s="230">
        <v>4</v>
      </c>
      <c r="B15" s="231" t="s">
        <v>224</v>
      </c>
      <c r="C15" s="250" t="s">
        <v>225</v>
      </c>
      <c r="D15" s="232" t="s">
        <v>189</v>
      </c>
      <c r="E15" s="233">
        <v>58.2</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8.6999999999999994E-2</v>
      </c>
      <c r="V15" s="222">
        <f>ROUND(E15*U15,2)</f>
        <v>5.0599999999999996</v>
      </c>
      <c r="W15" s="222"/>
      <c r="X15" s="222" t="s">
        <v>193</v>
      </c>
      <c r="Y15" s="213"/>
      <c r="Z15" s="213"/>
      <c r="AA15" s="213"/>
      <c r="AB15" s="213"/>
      <c r="AC15" s="213"/>
      <c r="AD15" s="213"/>
      <c r="AE15" s="213"/>
      <c r="AF15" s="213"/>
      <c r="AG15" s="213" t="s">
        <v>1929</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227</v>
      </c>
      <c r="C17" s="250" t="s">
        <v>228</v>
      </c>
      <c r="D17" s="232" t="s">
        <v>189</v>
      </c>
      <c r="E17" s="233">
        <v>23.28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1.0999999999999999E-2</v>
      </c>
      <c r="V17" s="222">
        <f>ROUND(E17*U17,2)</f>
        <v>0.26</v>
      </c>
      <c r="W17" s="222"/>
      <c r="X17" s="222" t="s">
        <v>193</v>
      </c>
      <c r="Y17" s="213"/>
      <c r="Z17" s="213"/>
      <c r="AA17" s="213"/>
      <c r="AB17" s="213"/>
      <c r="AC17" s="213"/>
      <c r="AD17" s="213"/>
      <c r="AE17" s="213"/>
      <c r="AF17" s="213"/>
      <c r="AG17" s="213" t="s">
        <v>1929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226</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2750</v>
      </c>
      <c r="C19" s="252" t="s">
        <v>2751</v>
      </c>
      <c r="D19" s="241" t="s">
        <v>189</v>
      </c>
      <c r="E19" s="242">
        <v>23.28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190</v>
      </c>
      <c r="S19" s="244" t="s">
        <v>191</v>
      </c>
      <c r="T19" s="245" t="s">
        <v>192</v>
      </c>
      <c r="U19" s="222">
        <v>0.65200000000000002</v>
      </c>
      <c r="V19" s="222">
        <f>ROUND(E19*U19,2)</f>
        <v>15.18</v>
      </c>
      <c r="W19" s="222"/>
      <c r="X19" s="222" t="s">
        <v>193</v>
      </c>
      <c r="Y19" s="213"/>
      <c r="Z19" s="213"/>
      <c r="AA19" s="213"/>
      <c r="AB19" s="213"/>
      <c r="AC19" s="213"/>
      <c r="AD19" s="213"/>
      <c r="AE19" s="213"/>
      <c r="AF19" s="213"/>
      <c r="AG19" s="213" t="s">
        <v>1929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231</v>
      </c>
      <c r="C20" s="252" t="s">
        <v>232</v>
      </c>
      <c r="D20" s="241" t="s">
        <v>189</v>
      </c>
      <c r="E20" s="242">
        <v>23.28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190</v>
      </c>
      <c r="S20" s="244" t="s">
        <v>191</v>
      </c>
      <c r="T20" s="245" t="s">
        <v>192</v>
      </c>
      <c r="U20" s="222">
        <v>8.9999999999999993E-3</v>
      </c>
      <c r="V20" s="222">
        <f>ROUND(E20*U20,2)</f>
        <v>0.21</v>
      </c>
      <c r="W20" s="222"/>
      <c r="X20" s="222" t="s">
        <v>193</v>
      </c>
      <c r="Y20" s="213"/>
      <c r="Z20" s="213"/>
      <c r="AA20" s="213"/>
      <c r="AB20" s="213"/>
      <c r="AC20" s="213"/>
      <c r="AD20" s="213"/>
      <c r="AE20" s="213"/>
      <c r="AF20" s="213"/>
      <c r="AG20" s="213" t="s">
        <v>1929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0">
        <v>8</v>
      </c>
      <c r="B21" s="231" t="s">
        <v>233</v>
      </c>
      <c r="C21" s="250" t="s">
        <v>234</v>
      </c>
      <c r="D21" s="232" t="s">
        <v>189</v>
      </c>
      <c r="E21" s="233">
        <v>34.92</v>
      </c>
      <c r="F21" s="234"/>
      <c r="G21" s="235">
        <f>ROUND(E21*F21,2)</f>
        <v>0</v>
      </c>
      <c r="H21" s="234"/>
      <c r="I21" s="235">
        <f>ROUND(E21*H21,2)</f>
        <v>0</v>
      </c>
      <c r="J21" s="234"/>
      <c r="K21" s="235">
        <f>ROUND(E21*J21,2)</f>
        <v>0</v>
      </c>
      <c r="L21" s="235">
        <v>21</v>
      </c>
      <c r="M21" s="235">
        <f>G21*(1+L21/100)</f>
        <v>0</v>
      </c>
      <c r="N21" s="235">
        <v>0</v>
      </c>
      <c r="O21" s="235">
        <f>ROUND(E21*N21,2)</f>
        <v>0</v>
      </c>
      <c r="P21" s="235">
        <v>0</v>
      </c>
      <c r="Q21" s="235">
        <f>ROUND(E21*P21,2)</f>
        <v>0</v>
      </c>
      <c r="R21" s="235" t="s">
        <v>190</v>
      </c>
      <c r="S21" s="235" t="s">
        <v>191</v>
      </c>
      <c r="T21" s="236" t="s">
        <v>192</v>
      </c>
      <c r="U21" s="222">
        <v>0.20200000000000001</v>
      </c>
      <c r="V21" s="222">
        <f>ROUND(E21*U21,2)</f>
        <v>7.05</v>
      </c>
      <c r="W21" s="222"/>
      <c r="X21" s="222" t="s">
        <v>193</v>
      </c>
      <c r="Y21" s="213"/>
      <c r="Z21" s="213"/>
      <c r="AA21" s="213"/>
      <c r="AB21" s="213"/>
      <c r="AC21" s="213"/>
      <c r="AD21" s="213"/>
      <c r="AE21" s="213"/>
      <c r="AF21" s="213"/>
      <c r="AG21" s="213" t="s">
        <v>1929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1" t="s">
        <v>235</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30">
        <v>9</v>
      </c>
      <c r="B23" s="231" t="s">
        <v>877</v>
      </c>
      <c r="C23" s="250" t="s">
        <v>878</v>
      </c>
      <c r="D23" s="232" t="s">
        <v>189</v>
      </c>
      <c r="E23" s="233">
        <v>23.28</v>
      </c>
      <c r="F23" s="234"/>
      <c r="G23" s="235">
        <f>ROUND(E23*F23,2)</f>
        <v>0</v>
      </c>
      <c r="H23" s="234"/>
      <c r="I23" s="235">
        <f>ROUND(E23*H23,2)</f>
        <v>0</v>
      </c>
      <c r="J23" s="234"/>
      <c r="K23" s="235">
        <f>ROUND(E23*J23,2)</f>
        <v>0</v>
      </c>
      <c r="L23" s="235">
        <v>21</v>
      </c>
      <c r="M23" s="235">
        <f>G23*(1+L23/100)</f>
        <v>0</v>
      </c>
      <c r="N23" s="235">
        <v>1.7</v>
      </c>
      <c r="O23" s="235">
        <f>ROUND(E23*N23,2)</f>
        <v>39.58</v>
      </c>
      <c r="P23" s="235">
        <v>0</v>
      </c>
      <c r="Q23" s="235">
        <f>ROUND(E23*P23,2)</f>
        <v>0</v>
      </c>
      <c r="R23" s="235" t="s">
        <v>190</v>
      </c>
      <c r="S23" s="235" t="s">
        <v>191</v>
      </c>
      <c r="T23" s="236" t="s">
        <v>192</v>
      </c>
      <c r="U23" s="222">
        <v>1.587</v>
      </c>
      <c r="V23" s="222">
        <f>ROUND(E23*U23,2)</f>
        <v>36.950000000000003</v>
      </c>
      <c r="W23" s="222"/>
      <c r="X23" s="222" t="s">
        <v>193</v>
      </c>
      <c r="Y23" s="213"/>
      <c r="Z23" s="213"/>
      <c r="AA23" s="213"/>
      <c r="AB23" s="213"/>
      <c r="AC23" s="213"/>
      <c r="AD23" s="213"/>
      <c r="AE23" s="213"/>
      <c r="AF23" s="213"/>
      <c r="AG23" s="213" t="s">
        <v>1929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20"/>
      <c r="B24" s="221"/>
      <c r="C24" s="251" t="s">
        <v>879</v>
      </c>
      <c r="D24" s="238"/>
      <c r="E24" s="238"/>
      <c r="F24" s="238"/>
      <c r="G24" s="238"/>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c r="AI24" s="213"/>
      <c r="AJ24" s="213"/>
      <c r="AK24" s="213"/>
      <c r="AL24" s="213"/>
      <c r="AM24" s="213"/>
      <c r="AN24" s="213"/>
      <c r="AO24" s="213"/>
      <c r="AP24" s="213"/>
      <c r="AQ24" s="213"/>
      <c r="AR24" s="213"/>
      <c r="AS24" s="213"/>
      <c r="AT24" s="213"/>
      <c r="AU24" s="213"/>
      <c r="AV24" s="213"/>
      <c r="AW24" s="213"/>
      <c r="AX24" s="213"/>
      <c r="AY24" s="213"/>
      <c r="AZ24" s="213"/>
      <c r="BA24" s="237" t="str">
        <f>C24</f>
        <v>sypaninou z vhodných hornin tř. 1 - 4 nebo materiálem připraveným podél výkopu ve vzdálenosti do 3 m od jeho kraje, pro jakoukoliv hloubku výkopu a jakoukoliv míru zhutnění,</v>
      </c>
      <c r="BB24" s="213"/>
      <c r="BC24" s="213"/>
      <c r="BD24" s="213"/>
      <c r="BE24" s="213"/>
      <c r="BF24" s="213"/>
      <c r="BG24" s="213"/>
      <c r="BH24" s="213"/>
    </row>
    <row r="25" spans="1:60" outlineLevel="1">
      <c r="A25" s="239">
        <v>10</v>
      </c>
      <c r="B25" s="240" t="s">
        <v>236</v>
      </c>
      <c r="C25" s="252" t="s">
        <v>237</v>
      </c>
      <c r="D25" s="241" t="s">
        <v>189</v>
      </c>
      <c r="E25" s="242">
        <v>23.28</v>
      </c>
      <c r="F25" s="243"/>
      <c r="G25" s="244">
        <f>ROUND(E25*F25,2)</f>
        <v>0</v>
      </c>
      <c r="H25" s="243"/>
      <c r="I25" s="244">
        <f>ROUND(E25*H25,2)</f>
        <v>0</v>
      </c>
      <c r="J25" s="243"/>
      <c r="K25" s="244">
        <f>ROUND(E25*J25,2)</f>
        <v>0</v>
      </c>
      <c r="L25" s="244">
        <v>21</v>
      </c>
      <c r="M25" s="244">
        <f>G25*(1+L25/100)</f>
        <v>0</v>
      </c>
      <c r="N25" s="244">
        <v>0</v>
      </c>
      <c r="O25" s="244">
        <f>ROUND(E25*N25,2)</f>
        <v>0</v>
      </c>
      <c r="P25" s="244">
        <v>0</v>
      </c>
      <c r="Q25" s="244">
        <f>ROUND(E25*P25,2)</f>
        <v>0</v>
      </c>
      <c r="R25" s="244" t="s">
        <v>190</v>
      </c>
      <c r="S25" s="244" t="s">
        <v>191</v>
      </c>
      <c r="T25" s="245" t="s">
        <v>192</v>
      </c>
      <c r="U25" s="222">
        <v>0</v>
      </c>
      <c r="V25" s="222">
        <f>ROUND(E25*U25,2)</f>
        <v>0</v>
      </c>
      <c r="W25" s="222"/>
      <c r="X25" s="222" t="s">
        <v>193</v>
      </c>
      <c r="Y25" s="213"/>
      <c r="Z25" s="213"/>
      <c r="AA25" s="213"/>
      <c r="AB25" s="213"/>
      <c r="AC25" s="213"/>
      <c r="AD25" s="213"/>
      <c r="AE25" s="213"/>
      <c r="AF25" s="213"/>
      <c r="AG25" s="213" t="s">
        <v>1929</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c r="A26" s="224" t="s">
        <v>185</v>
      </c>
      <c r="B26" s="225" t="s">
        <v>99</v>
      </c>
      <c r="C26" s="249" t="s">
        <v>100</v>
      </c>
      <c r="D26" s="226"/>
      <c r="E26" s="227"/>
      <c r="F26" s="228"/>
      <c r="G26" s="228">
        <f>SUMIF(AG27:AG46,"&lt;&gt;NOR",G27:G46)</f>
        <v>0</v>
      </c>
      <c r="H26" s="228"/>
      <c r="I26" s="228">
        <f>SUM(I27:I46)</f>
        <v>0</v>
      </c>
      <c r="J26" s="228"/>
      <c r="K26" s="228">
        <f>SUM(K27:K46)</f>
        <v>0</v>
      </c>
      <c r="L26" s="228"/>
      <c r="M26" s="228">
        <f>SUM(M27:M46)</f>
        <v>0</v>
      </c>
      <c r="N26" s="228"/>
      <c r="O26" s="228">
        <f>SUM(O27:O46)</f>
        <v>0.84</v>
      </c>
      <c r="P26" s="228"/>
      <c r="Q26" s="228">
        <f>SUM(Q27:Q46)</f>
        <v>0</v>
      </c>
      <c r="R26" s="228"/>
      <c r="S26" s="228"/>
      <c r="T26" s="229"/>
      <c r="U26" s="223"/>
      <c r="V26" s="223">
        <f>SUM(V27:V46)</f>
        <v>104.08999999999997</v>
      </c>
      <c r="W26" s="223"/>
      <c r="X26" s="223"/>
      <c r="AG26" t="s">
        <v>186</v>
      </c>
    </row>
    <row r="27" spans="1:60" ht="22.5" outlineLevel="1">
      <c r="A27" s="239">
        <v>11</v>
      </c>
      <c r="B27" s="240" t="s">
        <v>2797</v>
      </c>
      <c r="C27" s="252" t="s">
        <v>2798</v>
      </c>
      <c r="D27" s="241" t="s">
        <v>364</v>
      </c>
      <c r="E27" s="242">
        <v>97</v>
      </c>
      <c r="F27" s="243"/>
      <c r="G27" s="244">
        <f>ROUND(E27*F27,2)</f>
        <v>0</v>
      </c>
      <c r="H27" s="243"/>
      <c r="I27" s="244">
        <f>ROUND(E27*H27,2)</f>
        <v>0</v>
      </c>
      <c r="J27" s="243"/>
      <c r="K27" s="244">
        <f>ROUND(E27*J27,2)</f>
        <v>0</v>
      </c>
      <c r="L27" s="244">
        <v>21</v>
      </c>
      <c r="M27" s="244">
        <f>G27*(1+L27/100)</f>
        <v>0</v>
      </c>
      <c r="N27" s="244">
        <v>8.0000000000000004E-4</v>
      </c>
      <c r="O27" s="244">
        <f>ROUND(E27*N27,2)</f>
        <v>0.08</v>
      </c>
      <c r="P27" s="244">
        <v>0</v>
      </c>
      <c r="Q27" s="244">
        <f>ROUND(E27*P27,2)</f>
        <v>0</v>
      </c>
      <c r="R27" s="244" t="s">
        <v>617</v>
      </c>
      <c r="S27" s="244" t="s">
        <v>191</v>
      </c>
      <c r="T27" s="245" t="s">
        <v>192</v>
      </c>
      <c r="U27" s="222">
        <v>0.85599999999999998</v>
      </c>
      <c r="V27" s="222">
        <f>ROUND(E27*U27,2)</f>
        <v>83.03</v>
      </c>
      <c r="W27" s="222"/>
      <c r="X27" s="222" t="s">
        <v>193</v>
      </c>
      <c r="Y27" s="213"/>
      <c r="Z27" s="213"/>
      <c r="AA27" s="213"/>
      <c r="AB27" s="213"/>
      <c r="AC27" s="213"/>
      <c r="AD27" s="213"/>
      <c r="AE27" s="213"/>
      <c r="AF27" s="213"/>
      <c r="AG27" s="213" t="s">
        <v>2321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0">
        <v>12</v>
      </c>
      <c r="B28" s="231" t="s">
        <v>1365</v>
      </c>
      <c r="C28" s="250" t="s">
        <v>1366</v>
      </c>
      <c r="D28" s="232" t="s">
        <v>364</v>
      </c>
      <c r="E28" s="233">
        <v>1</v>
      </c>
      <c r="F28" s="234"/>
      <c r="G28" s="235">
        <f>ROUND(E28*F28,2)</f>
        <v>0</v>
      </c>
      <c r="H28" s="234"/>
      <c r="I28" s="235">
        <f>ROUND(E28*H28,2)</f>
        <v>0</v>
      </c>
      <c r="J28" s="234"/>
      <c r="K28" s="235">
        <f>ROUND(E28*J28,2)</f>
        <v>0</v>
      </c>
      <c r="L28" s="235">
        <v>21</v>
      </c>
      <c r="M28" s="235">
        <f>G28*(1+L28/100)</f>
        <v>0</v>
      </c>
      <c r="N28" s="235">
        <v>1.4829999999999999E-2</v>
      </c>
      <c r="O28" s="235">
        <f>ROUND(E28*N28,2)</f>
        <v>0.01</v>
      </c>
      <c r="P28" s="235">
        <v>0</v>
      </c>
      <c r="Q28" s="235">
        <f>ROUND(E28*P28,2)</f>
        <v>0</v>
      </c>
      <c r="R28" s="235" t="s">
        <v>617</v>
      </c>
      <c r="S28" s="235" t="s">
        <v>191</v>
      </c>
      <c r="T28" s="236" t="s">
        <v>192</v>
      </c>
      <c r="U28" s="222">
        <v>0.753</v>
      </c>
      <c r="V28" s="222">
        <f>ROUND(E28*U28,2)</f>
        <v>0.75</v>
      </c>
      <c r="W28" s="222"/>
      <c r="X28" s="222" t="s">
        <v>193</v>
      </c>
      <c r="Y28" s="213"/>
      <c r="Z28" s="213"/>
      <c r="AA28" s="213"/>
      <c r="AB28" s="213"/>
      <c r="AC28" s="213"/>
      <c r="AD28" s="213"/>
      <c r="AE28" s="213"/>
      <c r="AF28" s="213"/>
      <c r="AG28" s="213" t="s">
        <v>2321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1" t="s">
        <v>1362</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39">
        <v>13</v>
      </c>
      <c r="B30" s="240" t="s">
        <v>1367</v>
      </c>
      <c r="C30" s="252" t="s">
        <v>1368</v>
      </c>
      <c r="D30" s="241" t="s">
        <v>364</v>
      </c>
      <c r="E30" s="242">
        <v>3</v>
      </c>
      <c r="F30" s="243"/>
      <c r="G30" s="244">
        <f>ROUND(E30*F30,2)</f>
        <v>0</v>
      </c>
      <c r="H30" s="243"/>
      <c r="I30" s="244">
        <f>ROUND(E30*H30,2)</f>
        <v>0</v>
      </c>
      <c r="J30" s="243"/>
      <c r="K30" s="244">
        <f>ROUND(E30*J30,2)</f>
        <v>0</v>
      </c>
      <c r="L30" s="244">
        <v>21</v>
      </c>
      <c r="M30" s="244">
        <f>G30*(1+L30/100)</f>
        <v>0</v>
      </c>
      <c r="N30" s="244">
        <v>8.1700000000000002E-3</v>
      </c>
      <c r="O30" s="244">
        <f>ROUND(E30*N30,2)</f>
        <v>0.02</v>
      </c>
      <c r="P30" s="244">
        <v>0</v>
      </c>
      <c r="Q30" s="244">
        <f>ROUND(E30*P30,2)</f>
        <v>0</v>
      </c>
      <c r="R30" s="244" t="s">
        <v>617</v>
      </c>
      <c r="S30" s="244" t="s">
        <v>191</v>
      </c>
      <c r="T30" s="245" t="s">
        <v>192</v>
      </c>
      <c r="U30" s="222">
        <v>0.53700000000000003</v>
      </c>
      <c r="V30" s="222">
        <f>ROUND(E30*U30,2)</f>
        <v>1.61</v>
      </c>
      <c r="W30" s="222"/>
      <c r="X30" s="222" t="s">
        <v>193</v>
      </c>
      <c r="Y30" s="213"/>
      <c r="Z30" s="213"/>
      <c r="AA30" s="213"/>
      <c r="AB30" s="213"/>
      <c r="AC30" s="213"/>
      <c r="AD30" s="213"/>
      <c r="AE30" s="213"/>
      <c r="AF30" s="213"/>
      <c r="AG30" s="213" t="s">
        <v>2321</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9">
        <v>14</v>
      </c>
      <c r="B31" s="240" t="s">
        <v>2838</v>
      </c>
      <c r="C31" s="252" t="s">
        <v>2839</v>
      </c>
      <c r="D31" s="241" t="s">
        <v>625</v>
      </c>
      <c r="E31" s="242">
        <v>1</v>
      </c>
      <c r="F31" s="243"/>
      <c r="G31" s="244">
        <f>ROUND(E31*F31,2)</f>
        <v>0</v>
      </c>
      <c r="H31" s="243"/>
      <c r="I31" s="244">
        <f>ROUND(E31*H31,2)</f>
        <v>0</v>
      </c>
      <c r="J31" s="243"/>
      <c r="K31" s="244">
        <f>ROUND(E31*J31,2)</f>
        <v>0</v>
      </c>
      <c r="L31" s="244">
        <v>21</v>
      </c>
      <c r="M31" s="244">
        <f>G31*(1+L31/100)</f>
        <v>0</v>
      </c>
      <c r="N31" s="244">
        <v>1.8000000000000001E-4</v>
      </c>
      <c r="O31" s="244">
        <f>ROUND(E31*N31,2)</f>
        <v>0</v>
      </c>
      <c r="P31" s="244">
        <v>0</v>
      </c>
      <c r="Q31" s="244">
        <f>ROUND(E31*P31,2)</f>
        <v>0</v>
      </c>
      <c r="R31" s="244" t="s">
        <v>617</v>
      </c>
      <c r="S31" s="244" t="s">
        <v>191</v>
      </c>
      <c r="T31" s="245" t="s">
        <v>192</v>
      </c>
      <c r="U31" s="222">
        <v>0.83799999999999997</v>
      </c>
      <c r="V31" s="222">
        <f>ROUND(E31*U31,2)</f>
        <v>0.84</v>
      </c>
      <c r="W31" s="222"/>
      <c r="X31" s="222" t="s">
        <v>193</v>
      </c>
      <c r="Y31" s="213"/>
      <c r="Z31" s="213"/>
      <c r="AA31" s="213"/>
      <c r="AB31" s="213"/>
      <c r="AC31" s="213"/>
      <c r="AD31" s="213"/>
      <c r="AE31" s="213"/>
      <c r="AF31" s="213"/>
      <c r="AG31" s="213" t="s">
        <v>2321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39">
        <v>15</v>
      </c>
      <c r="B32" s="240" t="s">
        <v>1383</v>
      </c>
      <c r="C32" s="252" t="s">
        <v>1384</v>
      </c>
      <c r="D32" s="241" t="s">
        <v>300</v>
      </c>
      <c r="E32" s="242">
        <v>2</v>
      </c>
      <c r="F32" s="243"/>
      <c r="G32" s="244">
        <f>ROUND(E32*F32,2)</f>
        <v>0</v>
      </c>
      <c r="H32" s="243"/>
      <c r="I32" s="244">
        <f>ROUND(E32*H32,2)</f>
        <v>0</v>
      </c>
      <c r="J32" s="243"/>
      <c r="K32" s="244">
        <f>ROUND(E32*J32,2)</f>
        <v>0</v>
      </c>
      <c r="L32" s="244">
        <v>21</v>
      </c>
      <c r="M32" s="244">
        <f>G32*(1+L32/100)</f>
        <v>0</v>
      </c>
      <c r="N32" s="244">
        <v>0</v>
      </c>
      <c r="O32" s="244">
        <f>ROUND(E32*N32,2)</f>
        <v>0</v>
      </c>
      <c r="P32" s="244">
        <v>0</v>
      </c>
      <c r="Q32" s="244">
        <f>ROUND(E32*P32,2)</f>
        <v>0</v>
      </c>
      <c r="R32" s="244" t="s">
        <v>617</v>
      </c>
      <c r="S32" s="244" t="s">
        <v>191</v>
      </c>
      <c r="T32" s="245" t="s">
        <v>192</v>
      </c>
      <c r="U32" s="222">
        <v>0.48199999999999998</v>
      </c>
      <c r="V32" s="222">
        <f>ROUND(E32*U32,2)</f>
        <v>0.96</v>
      </c>
      <c r="W32" s="222"/>
      <c r="X32" s="222" t="s">
        <v>193</v>
      </c>
      <c r="Y32" s="213"/>
      <c r="Z32" s="213"/>
      <c r="AA32" s="213"/>
      <c r="AB32" s="213"/>
      <c r="AC32" s="213"/>
      <c r="AD32" s="213"/>
      <c r="AE32" s="213"/>
      <c r="AF32" s="213"/>
      <c r="AG32" s="213" t="s">
        <v>2321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9">
        <v>16</v>
      </c>
      <c r="B33" s="240" t="s">
        <v>1385</v>
      </c>
      <c r="C33" s="252" t="s">
        <v>1386</v>
      </c>
      <c r="D33" s="241" t="s">
        <v>300</v>
      </c>
      <c r="E33" s="242">
        <v>2</v>
      </c>
      <c r="F33" s="243"/>
      <c r="G33" s="244">
        <f>ROUND(E33*F33,2)</f>
        <v>0</v>
      </c>
      <c r="H33" s="243"/>
      <c r="I33" s="244">
        <f>ROUND(E33*H33,2)</f>
        <v>0</v>
      </c>
      <c r="J33" s="243"/>
      <c r="K33" s="244">
        <f>ROUND(E33*J33,2)</f>
        <v>0</v>
      </c>
      <c r="L33" s="244">
        <v>21</v>
      </c>
      <c r="M33" s="244">
        <f>G33*(1+L33/100)</f>
        <v>0</v>
      </c>
      <c r="N33" s="244">
        <v>2.0000000000000001E-4</v>
      </c>
      <c r="O33" s="244">
        <f>ROUND(E33*N33,2)</f>
        <v>0</v>
      </c>
      <c r="P33" s="244">
        <v>0</v>
      </c>
      <c r="Q33" s="244">
        <f>ROUND(E33*P33,2)</f>
        <v>0</v>
      </c>
      <c r="R33" s="244" t="s">
        <v>617</v>
      </c>
      <c r="S33" s="244" t="s">
        <v>191</v>
      </c>
      <c r="T33" s="245" t="s">
        <v>192</v>
      </c>
      <c r="U33" s="222">
        <v>0.14499999999999999</v>
      </c>
      <c r="V33" s="222">
        <f>ROUND(E33*U33,2)</f>
        <v>0.28999999999999998</v>
      </c>
      <c r="W33" s="222"/>
      <c r="X33" s="222" t="s">
        <v>193</v>
      </c>
      <c r="Y33" s="213"/>
      <c r="Z33" s="213"/>
      <c r="AA33" s="213"/>
      <c r="AB33" s="213"/>
      <c r="AC33" s="213"/>
      <c r="AD33" s="213"/>
      <c r="AE33" s="213"/>
      <c r="AF33" s="213"/>
      <c r="AG33" s="213" t="s">
        <v>2321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39">
        <v>17</v>
      </c>
      <c r="B34" s="240" t="s">
        <v>1393</v>
      </c>
      <c r="C34" s="252" t="s">
        <v>1394</v>
      </c>
      <c r="D34" s="241" t="s">
        <v>300</v>
      </c>
      <c r="E34" s="242">
        <v>1</v>
      </c>
      <c r="F34" s="243"/>
      <c r="G34" s="244">
        <f>ROUND(E34*F34,2)</f>
        <v>0</v>
      </c>
      <c r="H34" s="243"/>
      <c r="I34" s="244">
        <f>ROUND(E34*H34,2)</f>
        <v>0</v>
      </c>
      <c r="J34" s="243"/>
      <c r="K34" s="244">
        <f>ROUND(E34*J34,2)</f>
        <v>0</v>
      </c>
      <c r="L34" s="244">
        <v>21</v>
      </c>
      <c r="M34" s="244">
        <f>G34*(1+L34/100)</f>
        <v>0</v>
      </c>
      <c r="N34" s="244">
        <v>8.8999999999999995E-4</v>
      </c>
      <c r="O34" s="244">
        <f>ROUND(E34*N34,2)</f>
        <v>0</v>
      </c>
      <c r="P34" s="244">
        <v>0</v>
      </c>
      <c r="Q34" s="244">
        <f>ROUND(E34*P34,2)</f>
        <v>0</v>
      </c>
      <c r="R34" s="244" t="s">
        <v>617</v>
      </c>
      <c r="S34" s="244" t="s">
        <v>191</v>
      </c>
      <c r="T34" s="245" t="s">
        <v>192</v>
      </c>
      <c r="U34" s="222">
        <v>0.26900000000000002</v>
      </c>
      <c r="V34" s="222">
        <f>ROUND(E34*U34,2)</f>
        <v>0.27</v>
      </c>
      <c r="W34" s="222"/>
      <c r="X34" s="222" t="s">
        <v>193</v>
      </c>
      <c r="Y34" s="213"/>
      <c r="Z34" s="213"/>
      <c r="AA34" s="213"/>
      <c r="AB34" s="213"/>
      <c r="AC34" s="213"/>
      <c r="AD34" s="213"/>
      <c r="AE34" s="213"/>
      <c r="AF34" s="213"/>
      <c r="AG34" s="213" t="s">
        <v>2321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39">
        <v>18</v>
      </c>
      <c r="B35" s="240" t="s">
        <v>2840</v>
      </c>
      <c r="C35" s="252" t="s">
        <v>2841</v>
      </c>
      <c r="D35" s="241" t="s">
        <v>300</v>
      </c>
      <c r="E35" s="242">
        <v>2</v>
      </c>
      <c r="F35" s="243"/>
      <c r="G35" s="244">
        <f>ROUND(E35*F35,2)</f>
        <v>0</v>
      </c>
      <c r="H35" s="243"/>
      <c r="I35" s="244">
        <f>ROUND(E35*H35,2)</f>
        <v>0</v>
      </c>
      <c r="J35" s="243"/>
      <c r="K35" s="244">
        <f>ROUND(E35*J35,2)</f>
        <v>0</v>
      </c>
      <c r="L35" s="244">
        <v>21</v>
      </c>
      <c r="M35" s="244">
        <f>G35*(1+L35/100)</f>
        <v>0</v>
      </c>
      <c r="N35" s="244">
        <v>2.0799999999999998E-3</v>
      </c>
      <c r="O35" s="244">
        <f>ROUND(E35*N35,2)</f>
        <v>0</v>
      </c>
      <c r="P35" s="244">
        <v>0</v>
      </c>
      <c r="Q35" s="244">
        <f>ROUND(E35*P35,2)</f>
        <v>0</v>
      </c>
      <c r="R35" s="244" t="s">
        <v>617</v>
      </c>
      <c r="S35" s="244" t="s">
        <v>191</v>
      </c>
      <c r="T35" s="245" t="s">
        <v>192</v>
      </c>
      <c r="U35" s="222">
        <v>0.42399999999999999</v>
      </c>
      <c r="V35" s="222">
        <f>ROUND(E35*U35,2)</f>
        <v>0.85</v>
      </c>
      <c r="W35" s="222"/>
      <c r="X35" s="222" t="s">
        <v>193</v>
      </c>
      <c r="Y35" s="213"/>
      <c r="Z35" s="213"/>
      <c r="AA35" s="213"/>
      <c r="AB35" s="213"/>
      <c r="AC35" s="213"/>
      <c r="AD35" s="213"/>
      <c r="AE35" s="213"/>
      <c r="AF35" s="213"/>
      <c r="AG35" s="213" t="s">
        <v>2321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19</v>
      </c>
      <c r="B36" s="240" t="s">
        <v>1399</v>
      </c>
      <c r="C36" s="252" t="s">
        <v>1400</v>
      </c>
      <c r="D36" s="241" t="s">
        <v>300</v>
      </c>
      <c r="E36" s="242">
        <v>2</v>
      </c>
      <c r="F36" s="243"/>
      <c r="G36" s="244">
        <f>ROUND(E36*F36,2)</f>
        <v>0</v>
      </c>
      <c r="H36" s="243"/>
      <c r="I36" s="244">
        <f>ROUND(E36*H36,2)</f>
        <v>0</v>
      </c>
      <c r="J36" s="243"/>
      <c r="K36" s="244">
        <f>ROUND(E36*J36,2)</f>
        <v>0</v>
      </c>
      <c r="L36" s="244">
        <v>21</v>
      </c>
      <c r="M36" s="244">
        <f>G36*(1+L36/100)</f>
        <v>0</v>
      </c>
      <c r="N36" s="244">
        <v>7.5000000000000002E-4</v>
      </c>
      <c r="O36" s="244">
        <f>ROUND(E36*N36,2)</f>
        <v>0</v>
      </c>
      <c r="P36" s="244">
        <v>0</v>
      </c>
      <c r="Q36" s="244">
        <f>ROUND(E36*P36,2)</f>
        <v>0</v>
      </c>
      <c r="R36" s="244" t="s">
        <v>1332</v>
      </c>
      <c r="S36" s="244" t="s">
        <v>191</v>
      </c>
      <c r="T36" s="245" t="s">
        <v>192</v>
      </c>
      <c r="U36" s="222">
        <v>0.20599999999999999</v>
      </c>
      <c r="V36" s="222">
        <f>ROUND(E36*U36,2)</f>
        <v>0.41</v>
      </c>
      <c r="W36" s="222"/>
      <c r="X36" s="222" t="s">
        <v>193</v>
      </c>
      <c r="Y36" s="213"/>
      <c r="Z36" s="213"/>
      <c r="AA36" s="213"/>
      <c r="AB36" s="213"/>
      <c r="AC36" s="213"/>
      <c r="AD36" s="213"/>
      <c r="AE36" s="213"/>
      <c r="AF36" s="213"/>
      <c r="AG36" s="213" t="s">
        <v>2321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20</v>
      </c>
      <c r="B37" s="240" t="s">
        <v>1403</v>
      </c>
      <c r="C37" s="252" t="s">
        <v>1404</v>
      </c>
      <c r="D37" s="241" t="s">
        <v>300</v>
      </c>
      <c r="E37" s="242">
        <v>2</v>
      </c>
      <c r="F37" s="243"/>
      <c r="G37" s="244">
        <f>ROUND(E37*F37,2)</f>
        <v>0</v>
      </c>
      <c r="H37" s="243"/>
      <c r="I37" s="244">
        <f>ROUND(E37*H37,2)</f>
        <v>0</v>
      </c>
      <c r="J37" s="243"/>
      <c r="K37" s="244">
        <f>ROUND(E37*J37,2)</f>
        <v>0</v>
      </c>
      <c r="L37" s="244">
        <v>21</v>
      </c>
      <c r="M37" s="244">
        <f>G37*(1+L37/100)</f>
        <v>0</v>
      </c>
      <c r="N37" s="244">
        <v>2.97E-3</v>
      </c>
      <c r="O37" s="244">
        <f>ROUND(E37*N37,2)</f>
        <v>0.01</v>
      </c>
      <c r="P37" s="244">
        <v>0</v>
      </c>
      <c r="Q37" s="244">
        <f>ROUND(E37*P37,2)</f>
        <v>0</v>
      </c>
      <c r="R37" s="244" t="s">
        <v>1332</v>
      </c>
      <c r="S37" s="244" t="s">
        <v>191</v>
      </c>
      <c r="T37" s="245" t="s">
        <v>192</v>
      </c>
      <c r="U37" s="222">
        <v>0.433</v>
      </c>
      <c r="V37" s="222">
        <f>ROUND(E37*U37,2)</f>
        <v>0.87</v>
      </c>
      <c r="W37" s="222"/>
      <c r="X37" s="222" t="s">
        <v>193</v>
      </c>
      <c r="Y37" s="213"/>
      <c r="Z37" s="213"/>
      <c r="AA37" s="213"/>
      <c r="AB37" s="213"/>
      <c r="AC37" s="213"/>
      <c r="AD37" s="213"/>
      <c r="AE37" s="213"/>
      <c r="AF37" s="213"/>
      <c r="AG37" s="213" t="s">
        <v>2321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0">
        <v>21</v>
      </c>
      <c r="B38" s="231" t="s">
        <v>1405</v>
      </c>
      <c r="C38" s="250" t="s">
        <v>1406</v>
      </c>
      <c r="D38" s="232" t="s">
        <v>364</v>
      </c>
      <c r="E38" s="233">
        <v>4</v>
      </c>
      <c r="F38" s="234"/>
      <c r="G38" s="235">
        <f>ROUND(E38*F38,2)</f>
        <v>0</v>
      </c>
      <c r="H38" s="234"/>
      <c r="I38" s="235">
        <f>ROUND(E38*H38,2)</f>
        <v>0</v>
      </c>
      <c r="J38" s="234"/>
      <c r="K38" s="235">
        <f>ROUND(E38*J38,2)</f>
        <v>0</v>
      </c>
      <c r="L38" s="235">
        <v>21</v>
      </c>
      <c r="M38" s="235">
        <f>G38*(1+L38/100)</f>
        <v>0</v>
      </c>
      <c r="N38" s="235">
        <v>6.9999999999999994E-5</v>
      </c>
      <c r="O38" s="235">
        <f>ROUND(E38*N38,2)</f>
        <v>0</v>
      </c>
      <c r="P38" s="235">
        <v>0</v>
      </c>
      <c r="Q38" s="235">
        <f>ROUND(E38*P38,2)</f>
        <v>0</v>
      </c>
      <c r="R38" s="235" t="s">
        <v>810</v>
      </c>
      <c r="S38" s="235" t="s">
        <v>191</v>
      </c>
      <c r="T38" s="236" t="s">
        <v>192</v>
      </c>
      <c r="U38" s="222">
        <v>8.6999999999999994E-2</v>
      </c>
      <c r="V38" s="222">
        <f>ROUND(E38*U38,2)</f>
        <v>0.35</v>
      </c>
      <c r="W38" s="222"/>
      <c r="X38" s="222" t="s">
        <v>193</v>
      </c>
      <c r="Y38" s="213"/>
      <c r="Z38" s="213"/>
      <c r="AA38" s="213"/>
      <c r="AB38" s="213"/>
      <c r="AC38" s="213"/>
      <c r="AD38" s="213"/>
      <c r="AE38" s="213"/>
      <c r="AF38" s="213"/>
      <c r="AG38" s="213" t="s">
        <v>2321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1" t="s">
        <v>1407</v>
      </c>
      <c r="D39" s="238"/>
      <c r="E39" s="238"/>
      <c r="F39" s="238"/>
      <c r="G39" s="238"/>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c r="A40" s="239">
        <v>22</v>
      </c>
      <c r="B40" s="240" t="s">
        <v>2152</v>
      </c>
      <c r="C40" s="252" t="s">
        <v>2153</v>
      </c>
      <c r="D40" s="241" t="s">
        <v>364</v>
      </c>
      <c r="E40" s="242">
        <v>100</v>
      </c>
      <c r="F40" s="243"/>
      <c r="G40" s="244">
        <f>ROUND(E40*F40,2)</f>
        <v>0</v>
      </c>
      <c r="H40" s="243"/>
      <c r="I40" s="244">
        <f>ROUND(E40*H40,2)</f>
        <v>0</v>
      </c>
      <c r="J40" s="243"/>
      <c r="K40" s="244">
        <f>ROUND(E40*J40,2)</f>
        <v>0</v>
      </c>
      <c r="L40" s="244">
        <v>21</v>
      </c>
      <c r="M40" s="244">
        <f>G40*(1+L40/100)</f>
        <v>0</v>
      </c>
      <c r="N40" s="244">
        <v>4.0000000000000003E-5</v>
      </c>
      <c r="O40" s="244">
        <f>ROUND(E40*N40,2)</f>
        <v>0</v>
      </c>
      <c r="P40" s="244">
        <v>0</v>
      </c>
      <c r="Q40" s="244">
        <f>ROUND(E40*P40,2)</f>
        <v>0</v>
      </c>
      <c r="R40" s="244" t="s">
        <v>149</v>
      </c>
      <c r="S40" s="244" t="s">
        <v>191</v>
      </c>
      <c r="T40" s="245" t="s">
        <v>192</v>
      </c>
      <c r="U40" s="222">
        <v>9.0499999999999997E-2</v>
      </c>
      <c r="V40" s="222">
        <f>ROUND(E40*U40,2)</f>
        <v>9.0500000000000007</v>
      </c>
      <c r="W40" s="222"/>
      <c r="X40" s="222" t="s">
        <v>193</v>
      </c>
      <c r="Y40" s="213"/>
      <c r="Z40" s="213"/>
      <c r="AA40" s="213"/>
      <c r="AB40" s="213"/>
      <c r="AC40" s="213"/>
      <c r="AD40" s="213"/>
      <c r="AE40" s="213"/>
      <c r="AF40" s="213"/>
      <c r="AG40" s="213" t="s">
        <v>2324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23</v>
      </c>
      <c r="B41" s="240" t="s">
        <v>2842</v>
      </c>
      <c r="C41" s="252" t="s">
        <v>2843</v>
      </c>
      <c r="D41" s="241" t="s">
        <v>364</v>
      </c>
      <c r="E41" s="242">
        <v>2</v>
      </c>
      <c r="F41" s="243"/>
      <c r="G41" s="244">
        <f>ROUND(E41*F41,2)</f>
        <v>0</v>
      </c>
      <c r="H41" s="243"/>
      <c r="I41" s="244">
        <f>ROUND(E41*H41,2)</f>
        <v>0</v>
      </c>
      <c r="J41" s="243"/>
      <c r="K41" s="244">
        <f>ROUND(E41*J41,2)</f>
        <v>0</v>
      </c>
      <c r="L41" s="244">
        <v>21</v>
      </c>
      <c r="M41" s="244">
        <f>G41*(1+L41/100)</f>
        <v>0</v>
      </c>
      <c r="N41" s="244">
        <v>0</v>
      </c>
      <c r="O41" s="244">
        <f>ROUND(E41*N41,2)</f>
        <v>0</v>
      </c>
      <c r="P41" s="244">
        <v>0</v>
      </c>
      <c r="Q41" s="244">
        <f>ROUND(E41*P41,2)</f>
        <v>0</v>
      </c>
      <c r="R41" s="244"/>
      <c r="S41" s="244" t="s">
        <v>191</v>
      </c>
      <c r="T41" s="245" t="s">
        <v>192</v>
      </c>
      <c r="U41" s="222">
        <v>0.12</v>
      </c>
      <c r="V41" s="222">
        <f>ROUND(E41*U41,2)</f>
        <v>0.24</v>
      </c>
      <c r="W41" s="222"/>
      <c r="X41" s="222" t="s">
        <v>193</v>
      </c>
      <c r="Y41" s="213"/>
      <c r="Z41" s="213"/>
      <c r="AA41" s="213"/>
      <c r="AB41" s="213"/>
      <c r="AC41" s="213"/>
      <c r="AD41" s="213"/>
      <c r="AE41" s="213"/>
      <c r="AF41" s="213"/>
      <c r="AG41" s="213" t="s">
        <v>2324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24</v>
      </c>
      <c r="B42" s="240" t="s">
        <v>2812</v>
      </c>
      <c r="C42" s="252" t="s">
        <v>2813</v>
      </c>
      <c r="D42" s="241" t="s">
        <v>364</v>
      </c>
      <c r="E42" s="242">
        <v>97</v>
      </c>
      <c r="F42" s="243"/>
      <c r="G42" s="244">
        <f>ROUND(E42*F42,2)</f>
        <v>0</v>
      </c>
      <c r="H42" s="243"/>
      <c r="I42" s="244">
        <f>ROUND(E42*H42,2)</f>
        <v>0</v>
      </c>
      <c r="J42" s="243"/>
      <c r="K42" s="244">
        <f>ROUND(E42*J42,2)</f>
        <v>0</v>
      </c>
      <c r="L42" s="244">
        <v>21</v>
      </c>
      <c r="M42" s="244">
        <f>G42*(1+L42/100)</f>
        <v>0</v>
      </c>
      <c r="N42" s="244">
        <v>3.1E-4</v>
      </c>
      <c r="O42" s="244">
        <f>ROUND(E42*N42,2)</f>
        <v>0.03</v>
      </c>
      <c r="P42" s="244">
        <v>0</v>
      </c>
      <c r="Q42" s="244">
        <f>ROUND(E42*P42,2)</f>
        <v>0</v>
      </c>
      <c r="R42" s="244"/>
      <c r="S42" s="244" t="s">
        <v>191</v>
      </c>
      <c r="T42" s="245" t="s">
        <v>192</v>
      </c>
      <c r="U42" s="222">
        <v>2.5999999999999999E-2</v>
      </c>
      <c r="V42" s="222">
        <f>ROUND(E42*U42,2)</f>
        <v>2.52</v>
      </c>
      <c r="W42" s="222"/>
      <c r="X42" s="222" t="s">
        <v>193</v>
      </c>
      <c r="Y42" s="213"/>
      <c r="Z42" s="213"/>
      <c r="AA42" s="213"/>
      <c r="AB42" s="213"/>
      <c r="AC42" s="213"/>
      <c r="AD42" s="213"/>
      <c r="AE42" s="213"/>
      <c r="AF42" s="213"/>
      <c r="AG42" s="213" t="s">
        <v>2324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25</v>
      </c>
      <c r="B43" s="240" t="s">
        <v>2771</v>
      </c>
      <c r="C43" s="252" t="s">
        <v>1413</v>
      </c>
      <c r="D43" s="241" t="s">
        <v>625</v>
      </c>
      <c r="E43" s="242">
        <v>1</v>
      </c>
      <c r="F43" s="243"/>
      <c r="G43" s="244">
        <f>ROUND(E43*F43,2)</f>
        <v>0</v>
      </c>
      <c r="H43" s="243"/>
      <c r="I43" s="244">
        <f>ROUND(E43*H43,2)</f>
        <v>0</v>
      </c>
      <c r="J43" s="243"/>
      <c r="K43" s="244">
        <f>ROUND(E43*J43,2)</f>
        <v>0</v>
      </c>
      <c r="L43" s="244">
        <v>21</v>
      </c>
      <c r="M43" s="244">
        <f>G43*(1+L43/100)</f>
        <v>0</v>
      </c>
      <c r="N43" s="244">
        <v>0</v>
      </c>
      <c r="O43" s="244">
        <f>ROUND(E43*N43,2)</f>
        <v>0</v>
      </c>
      <c r="P43" s="244">
        <v>0</v>
      </c>
      <c r="Q43" s="244">
        <f>ROUND(E43*P43,2)</f>
        <v>0</v>
      </c>
      <c r="R43" s="244"/>
      <c r="S43" s="244" t="s">
        <v>400</v>
      </c>
      <c r="T43" s="245" t="s">
        <v>401</v>
      </c>
      <c r="U43" s="222">
        <v>0</v>
      </c>
      <c r="V43" s="222">
        <f>ROUND(E43*U43,2)</f>
        <v>0</v>
      </c>
      <c r="W43" s="222"/>
      <c r="X43" s="222" t="s">
        <v>193</v>
      </c>
      <c r="Y43" s="213"/>
      <c r="Z43" s="213"/>
      <c r="AA43" s="213"/>
      <c r="AB43" s="213"/>
      <c r="AC43" s="213"/>
      <c r="AD43" s="213"/>
      <c r="AE43" s="213"/>
      <c r="AF43" s="213"/>
      <c r="AG43" s="213" t="s">
        <v>1929</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26</v>
      </c>
      <c r="B44" s="240" t="s">
        <v>2844</v>
      </c>
      <c r="C44" s="252" t="s">
        <v>2845</v>
      </c>
      <c r="D44" s="241" t="s">
        <v>300</v>
      </c>
      <c r="E44" s="242">
        <v>1</v>
      </c>
      <c r="F44" s="243"/>
      <c r="G44" s="244">
        <f>ROUND(E44*F44,2)</f>
        <v>0</v>
      </c>
      <c r="H44" s="243"/>
      <c r="I44" s="244">
        <f>ROUND(E44*H44,2)</f>
        <v>0</v>
      </c>
      <c r="J44" s="243"/>
      <c r="K44" s="244">
        <f>ROUND(E44*J44,2)</f>
        <v>0</v>
      </c>
      <c r="L44" s="244">
        <v>21</v>
      </c>
      <c r="M44" s="244">
        <f>G44*(1+L44/100)</f>
        <v>0</v>
      </c>
      <c r="N44" s="244">
        <v>0.69188000000000005</v>
      </c>
      <c r="O44" s="244">
        <f>ROUND(E44*N44,2)</f>
        <v>0.69</v>
      </c>
      <c r="P44" s="244">
        <v>0</v>
      </c>
      <c r="Q44" s="244">
        <f>ROUND(E44*P44,2)</f>
        <v>0</v>
      </c>
      <c r="R44" s="244"/>
      <c r="S44" s="244" t="s">
        <v>400</v>
      </c>
      <c r="T44" s="245" t="s">
        <v>401</v>
      </c>
      <c r="U44" s="222">
        <v>2.0539999999999998</v>
      </c>
      <c r="V44" s="222">
        <f>ROUND(E44*U44,2)</f>
        <v>2.0499999999999998</v>
      </c>
      <c r="W44" s="222"/>
      <c r="X44" s="222" t="s">
        <v>193</v>
      </c>
      <c r="Y44" s="213"/>
      <c r="Z44" s="213"/>
      <c r="AA44" s="213"/>
      <c r="AB44" s="213"/>
      <c r="AC44" s="213"/>
      <c r="AD44" s="213"/>
      <c r="AE44" s="213"/>
      <c r="AF44" s="213"/>
      <c r="AG44" s="213" t="s">
        <v>1929</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27</v>
      </c>
      <c r="B45" s="240" t="s">
        <v>2846</v>
      </c>
      <c r="C45" s="252" t="s">
        <v>2847</v>
      </c>
      <c r="D45" s="241" t="s">
        <v>625</v>
      </c>
      <c r="E45" s="242">
        <v>1</v>
      </c>
      <c r="F45" s="243"/>
      <c r="G45" s="244">
        <f>ROUND(E45*F45,2)</f>
        <v>0</v>
      </c>
      <c r="H45" s="243"/>
      <c r="I45" s="244">
        <f>ROUND(E45*H45,2)</f>
        <v>0</v>
      </c>
      <c r="J45" s="243"/>
      <c r="K45" s="244">
        <f>ROUND(E45*J45,2)</f>
        <v>0</v>
      </c>
      <c r="L45" s="244">
        <v>21</v>
      </c>
      <c r="M45" s="244">
        <f>G45*(1+L45/100)</f>
        <v>0</v>
      </c>
      <c r="N45" s="244">
        <v>1.73E-3</v>
      </c>
      <c r="O45" s="244">
        <f>ROUND(E45*N45,2)</f>
        <v>0</v>
      </c>
      <c r="P45" s="244">
        <v>0</v>
      </c>
      <c r="Q45" s="244">
        <f>ROUND(E45*P45,2)</f>
        <v>0</v>
      </c>
      <c r="R45" s="244"/>
      <c r="S45" s="244" t="s">
        <v>400</v>
      </c>
      <c r="T45" s="245" t="s">
        <v>401</v>
      </c>
      <c r="U45" s="222">
        <v>0</v>
      </c>
      <c r="V45" s="222">
        <f>ROUND(E45*U45,2)</f>
        <v>0</v>
      </c>
      <c r="W45" s="222"/>
      <c r="X45" s="222" t="s">
        <v>193</v>
      </c>
      <c r="Y45" s="213"/>
      <c r="Z45" s="213"/>
      <c r="AA45" s="213"/>
      <c r="AB45" s="213"/>
      <c r="AC45" s="213"/>
      <c r="AD45" s="213"/>
      <c r="AE45" s="213"/>
      <c r="AF45" s="213"/>
      <c r="AG45" s="213" t="s">
        <v>2321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28</v>
      </c>
      <c r="B46" s="240" t="s">
        <v>2848</v>
      </c>
      <c r="C46" s="252" t="s">
        <v>2849</v>
      </c>
      <c r="D46" s="241" t="s">
        <v>364</v>
      </c>
      <c r="E46" s="242">
        <v>2</v>
      </c>
      <c r="F46" s="243"/>
      <c r="G46" s="244">
        <f>ROUND(E46*F46,2)</f>
        <v>0</v>
      </c>
      <c r="H46" s="243"/>
      <c r="I46" s="244">
        <f>ROUND(E46*H46,2)</f>
        <v>0</v>
      </c>
      <c r="J46" s="243"/>
      <c r="K46" s="244">
        <f>ROUND(E46*J46,2)</f>
        <v>0</v>
      </c>
      <c r="L46" s="244">
        <v>21</v>
      </c>
      <c r="M46" s="244">
        <f>G46*(1+L46/100)</f>
        <v>0</v>
      </c>
      <c r="N46" s="244">
        <v>1.06E-3</v>
      </c>
      <c r="O46" s="244">
        <f>ROUND(E46*N46,2)</f>
        <v>0</v>
      </c>
      <c r="P46" s="244">
        <v>0</v>
      </c>
      <c r="Q46" s="244">
        <f>ROUND(E46*P46,2)</f>
        <v>0</v>
      </c>
      <c r="R46" s="244" t="s">
        <v>340</v>
      </c>
      <c r="S46" s="244" t="s">
        <v>191</v>
      </c>
      <c r="T46" s="245" t="s">
        <v>192</v>
      </c>
      <c r="U46" s="222">
        <v>0</v>
      </c>
      <c r="V46" s="222">
        <f>ROUND(E46*U46,2)</f>
        <v>0</v>
      </c>
      <c r="W46" s="222"/>
      <c r="X46" s="222" t="s">
        <v>341</v>
      </c>
      <c r="Y46" s="213"/>
      <c r="Z46" s="213"/>
      <c r="AA46" s="213"/>
      <c r="AB46" s="213"/>
      <c r="AC46" s="213"/>
      <c r="AD46" s="213"/>
      <c r="AE46" s="213"/>
      <c r="AF46" s="213"/>
      <c r="AG46" s="213" t="s">
        <v>2777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c r="A47" s="224" t="s">
        <v>185</v>
      </c>
      <c r="B47" s="225" t="s">
        <v>107</v>
      </c>
      <c r="C47" s="249" t="s">
        <v>108</v>
      </c>
      <c r="D47" s="226"/>
      <c r="E47" s="227"/>
      <c r="F47" s="228"/>
      <c r="G47" s="228">
        <f>SUMIF(AG48:AG49,"&lt;&gt;NOR",G48:G49)</f>
        <v>0</v>
      </c>
      <c r="H47" s="228"/>
      <c r="I47" s="228">
        <f>SUM(I48:I49)</f>
        <v>0</v>
      </c>
      <c r="J47" s="228"/>
      <c r="K47" s="228">
        <f>SUM(K48:K49)</f>
        <v>0</v>
      </c>
      <c r="L47" s="228"/>
      <c r="M47" s="228">
        <f>SUM(M48:M49)</f>
        <v>0</v>
      </c>
      <c r="N47" s="228"/>
      <c r="O47" s="228">
        <f>SUM(O48:O49)</f>
        <v>0</v>
      </c>
      <c r="P47" s="228"/>
      <c r="Q47" s="228">
        <f>SUM(Q48:Q49)</f>
        <v>0</v>
      </c>
      <c r="R47" s="228"/>
      <c r="S47" s="228"/>
      <c r="T47" s="229"/>
      <c r="U47" s="223"/>
      <c r="V47" s="223">
        <f>SUM(V48:V49)</f>
        <v>8.5500000000000007</v>
      </c>
      <c r="W47" s="223"/>
      <c r="X47" s="223"/>
      <c r="AG47" t="s">
        <v>186</v>
      </c>
    </row>
    <row r="48" spans="1:60" ht="22.5" outlineLevel="1">
      <c r="A48" s="230">
        <v>29</v>
      </c>
      <c r="B48" s="231" t="s">
        <v>2833</v>
      </c>
      <c r="C48" s="250" t="s">
        <v>2834</v>
      </c>
      <c r="D48" s="232" t="s">
        <v>258</v>
      </c>
      <c r="E48" s="233">
        <v>40.43609</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1122</v>
      </c>
      <c r="S48" s="235" t="s">
        <v>191</v>
      </c>
      <c r="T48" s="236" t="s">
        <v>192</v>
      </c>
      <c r="U48" s="222">
        <v>0.21149999999999999</v>
      </c>
      <c r="V48" s="222">
        <f>ROUND(E48*U48,2)</f>
        <v>8.5500000000000007</v>
      </c>
      <c r="W48" s="222"/>
      <c r="X48" s="222" t="s">
        <v>523</v>
      </c>
      <c r="Y48" s="213"/>
      <c r="Z48" s="213"/>
      <c r="AA48" s="213"/>
      <c r="AB48" s="213"/>
      <c r="AC48" s="213"/>
      <c r="AD48" s="213"/>
      <c r="AE48" s="213"/>
      <c r="AF48" s="213"/>
      <c r="AG48" s="213" t="s">
        <v>524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2835</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c r="A50" s="224" t="s">
        <v>185</v>
      </c>
      <c r="B50" s="225" t="s">
        <v>157</v>
      </c>
      <c r="C50" s="249" t="s">
        <v>27</v>
      </c>
      <c r="D50" s="226"/>
      <c r="E50" s="227"/>
      <c r="F50" s="228"/>
      <c r="G50" s="228">
        <f>SUMIF(AG51:AG54,"&lt;&gt;NOR",G51:G54)</f>
        <v>0</v>
      </c>
      <c r="H50" s="228"/>
      <c r="I50" s="228">
        <f>SUM(I51:I54)</f>
        <v>0</v>
      </c>
      <c r="J50" s="228"/>
      <c r="K50" s="228">
        <f>SUM(K51:K54)</f>
        <v>0</v>
      </c>
      <c r="L50" s="228"/>
      <c r="M50" s="228">
        <f>SUM(M51:M54)</f>
        <v>0</v>
      </c>
      <c r="N50" s="228"/>
      <c r="O50" s="228">
        <f>SUM(O51:O54)</f>
        <v>0</v>
      </c>
      <c r="P50" s="228"/>
      <c r="Q50" s="228">
        <f>SUM(Q51:Q54)</f>
        <v>0</v>
      </c>
      <c r="R50" s="228"/>
      <c r="S50" s="228"/>
      <c r="T50" s="229"/>
      <c r="U50" s="223"/>
      <c r="V50" s="223">
        <f>SUM(V51:V54)</f>
        <v>0</v>
      </c>
      <c r="W50" s="223"/>
      <c r="X50" s="223"/>
      <c r="AG50" t="s">
        <v>186</v>
      </c>
    </row>
    <row r="51" spans="1:60" outlineLevel="1">
      <c r="A51" s="239">
        <v>30</v>
      </c>
      <c r="B51" s="240" t="s">
        <v>845</v>
      </c>
      <c r="C51" s="252" t="s">
        <v>846</v>
      </c>
      <c r="D51" s="241" t="s">
        <v>847</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191</v>
      </c>
      <c r="T51" s="245" t="s">
        <v>401</v>
      </c>
      <c r="U51" s="222">
        <v>0</v>
      </c>
      <c r="V51" s="222">
        <f>ROUND(E51*U51,2)</f>
        <v>0</v>
      </c>
      <c r="W51" s="222"/>
      <c r="X51" s="222" t="s">
        <v>848</v>
      </c>
      <c r="Y51" s="213"/>
      <c r="Z51" s="213"/>
      <c r="AA51" s="213"/>
      <c r="AB51" s="213"/>
      <c r="AC51" s="213"/>
      <c r="AD51" s="213"/>
      <c r="AE51" s="213"/>
      <c r="AF51" s="213"/>
      <c r="AG51" s="213" t="s">
        <v>849</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31</v>
      </c>
      <c r="B52" s="240" t="s">
        <v>850</v>
      </c>
      <c r="C52" s="252" t="s">
        <v>851</v>
      </c>
      <c r="D52" s="241" t="s">
        <v>847</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191</v>
      </c>
      <c r="T52" s="245" t="s">
        <v>401</v>
      </c>
      <c r="U52" s="222">
        <v>0</v>
      </c>
      <c r="V52" s="222">
        <f>ROUND(E52*U52,2)</f>
        <v>0</v>
      </c>
      <c r="W52" s="222"/>
      <c r="X52" s="222" t="s">
        <v>848</v>
      </c>
      <c r="Y52" s="213"/>
      <c r="Z52" s="213"/>
      <c r="AA52" s="213"/>
      <c r="AB52" s="213"/>
      <c r="AC52" s="213"/>
      <c r="AD52" s="213"/>
      <c r="AE52" s="213"/>
      <c r="AF52" s="213"/>
      <c r="AG52" s="213" t="s">
        <v>852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32</v>
      </c>
      <c r="B53" s="240" t="s">
        <v>857</v>
      </c>
      <c r="C53" s="252" t="s">
        <v>858</v>
      </c>
      <c r="D53" s="241" t="s">
        <v>847</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191</v>
      </c>
      <c r="T53" s="245" t="s">
        <v>401</v>
      </c>
      <c r="U53" s="222">
        <v>0</v>
      </c>
      <c r="V53" s="222">
        <f>ROUND(E53*U53,2)</f>
        <v>0</v>
      </c>
      <c r="W53" s="222"/>
      <c r="X53" s="222" t="s">
        <v>848</v>
      </c>
      <c r="Y53" s="213"/>
      <c r="Z53" s="213"/>
      <c r="AA53" s="213"/>
      <c r="AB53" s="213"/>
      <c r="AC53" s="213"/>
      <c r="AD53" s="213"/>
      <c r="AE53" s="213"/>
      <c r="AF53" s="213"/>
      <c r="AG53" s="213" t="s">
        <v>849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0">
        <v>33</v>
      </c>
      <c r="B54" s="231" t="s">
        <v>859</v>
      </c>
      <c r="C54" s="250" t="s">
        <v>860</v>
      </c>
      <c r="D54" s="232" t="s">
        <v>847</v>
      </c>
      <c r="E54" s="233">
        <v>1</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c r="S54" s="235" t="s">
        <v>400</v>
      </c>
      <c r="T54" s="236" t="s">
        <v>401</v>
      </c>
      <c r="U54" s="222">
        <v>0</v>
      </c>
      <c r="V54" s="222">
        <f>ROUND(E54*U54,2)</f>
        <v>0</v>
      </c>
      <c r="W54" s="222"/>
      <c r="X54" s="222" t="s">
        <v>848</v>
      </c>
      <c r="Y54" s="213"/>
      <c r="Z54" s="213"/>
      <c r="AA54" s="213"/>
      <c r="AB54" s="213"/>
      <c r="AC54" s="213"/>
      <c r="AD54" s="213"/>
      <c r="AE54" s="213"/>
      <c r="AF54" s="213"/>
      <c r="AG54" s="213" t="s">
        <v>849</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c r="A55" s="3"/>
      <c r="B55" s="4"/>
      <c r="C55" s="255"/>
      <c r="D55" s="6"/>
      <c r="E55" s="3"/>
      <c r="F55" s="3"/>
      <c r="G55" s="3"/>
      <c r="H55" s="3"/>
      <c r="I55" s="3"/>
      <c r="J55" s="3"/>
      <c r="K55" s="3"/>
      <c r="L55" s="3"/>
      <c r="M55" s="3"/>
      <c r="N55" s="3"/>
      <c r="O55" s="3"/>
      <c r="P55" s="3"/>
      <c r="Q55" s="3"/>
      <c r="R55" s="3"/>
      <c r="S55" s="3"/>
      <c r="T55" s="3"/>
      <c r="U55" s="3"/>
      <c r="V55" s="3"/>
      <c r="W55" s="3"/>
      <c r="X55" s="3"/>
      <c r="AE55">
        <v>15</v>
      </c>
      <c r="AF55">
        <v>21</v>
      </c>
      <c r="AG55" t="s">
        <v>172</v>
      </c>
    </row>
    <row r="56" spans="1:60">
      <c r="A56" s="216"/>
      <c r="B56" s="217" t="s">
        <v>29</v>
      </c>
      <c r="C56" s="256"/>
      <c r="D56" s="218"/>
      <c r="E56" s="219"/>
      <c r="F56" s="219"/>
      <c r="G56" s="248">
        <f>G8+G26+G47+G50</f>
        <v>0</v>
      </c>
      <c r="H56" s="3"/>
      <c r="I56" s="3"/>
      <c r="J56" s="3"/>
      <c r="K56" s="3"/>
      <c r="L56" s="3"/>
      <c r="M56" s="3"/>
      <c r="N56" s="3"/>
      <c r="O56" s="3"/>
      <c r="P56" s="3"/>
      <c r="Q56" s="3"/>
      <c r="R56" s="3"/>
      <c r="S56" s="3"/>
      <c r="T56" s="3"/>
      <c r="U56" s="3"/>
      <c r="V56" s="3"/>
      <c r="W56" s="3"/>
      <c r="X56" s="3"/>
      <c r="AE56">
        <f>SUMIF(L7:L54,AE55,G7:G54)</f>
        <v>0</v>
      </c>
      <c r="AF56">
        <f>SUMIF(L7:L54,AF55,G7:G54)</f>
        <v>0</v>
      </c>
      <c r="AG56" t="s">
        <v>861</v>
      </c>
    </row>
    <row r="57" spans="1:60">
      <c r="C57" s="257"/>
      <c r="D57" s="10"/>
      <c r="AG57" t="s">
        <v>862</v>
      </c>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39:G39"/>
    <mergeCell ref="C49:G49"/>
    <mergeCell ref="C14:G14"/>
    <mergeCell ref="C16:G16"/>
    <mergeCell ref="C18:G18"/>
    <mergeCell ref="C22:G22"/>
    <mergeCell ref="C24:G24"/>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67</v>
      </c>
      <c r="C3" s="202" t="s">
        <v>68</v>
      </c>
      <c r="D3" s="200"/>
      <c r="E3" s="200"/>
      <c r="F3" s="200"/>
      <c r="G3" s="201"/>
      <c r="AC3" s="178" t="s">
        <v>161</v>
      </c>
      <c r="AG3" t="s">
        <v>162</v>
      </c>
    </row>
    <row r="4" spans="1:60" ht="24.95" customHeight="1">
      <c r="A4" s="203" t="s">
        <v>9</v>
      </c>
      <c r="B4" s="204" t="s">
        <v>69</v>
      </c>
      <c r="C4" s="205" t="s">
        <v>70</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SUMIF(AG9:AG21,"&lt;&gt;NOR",G9:G21)</f>
        <v>0</v>
      </c>
      <c r="H8" s="228"/>
      <c r="I8" s="228">
        <f>SUM(I9:I21)</f>
        <v>0</v>
      </c>
      <c r="J8" s="228"/>
      <c r="K8" s="228">
        <f>SUM(K9:K21)</f>
        <v>0</v>
      </c>
      <c r="L8" s="228"/>
      <c r="M8" s="228">
        <f>SUM(M9:M21)</f>
        <v>0</v>
      </c>
      <c r="N8" s="228"/>
      <c r="O8" s="228">
        <f>SUM(O9:O21)</f>
        <v>0</v>
      </c>
      <c r="P8" s="228"/>
      <c r="Q8" s="228">
        <f>SUM(Q9:Q21)</f>
        <v>0</v>
      </c>
      <c r="R8" s="228"/>
      <c r="S8" s="228"/>
      <c r="T8" s="229"/>
      <c r="U8" s="223"/>
      <c r="V8" s="223">
        <f>SUM(V9:V21)</f>
        <v>108.43</v>
      </c>
      <c r="W8" s="223"/>
      <c r="X8" s="223"/>
      <c r="AG8" t="s">
        <v>186</v>
      </c>
    </row>
    <row r="9" spans="1:60" outlineLevel="1">
      <c r="A9" s="230">
        <v>1</v>
      </c>
      <c r="B9" s="231" t="s">
        <v>2850</v>
      </c>
      <c r="C9" s="250" t="s">
        <v>188</v>
      </c>
      <c r="D9" s="232" t="s">
        <v>189</v>
      </c>
      <c r="E9" s="233">
        <v>324.17200000000003</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9.5200000000000007E-2</v>
      </c>
      <c r="V9" s="222">
        <f>ROUND(E9*U9,2)</f>
        <v>30.86</v>
      </c>
      <c r="W9" s="222"/>
      <c r="X9" s="222" t="s">
        <v>193</v>
      </c>
      <c r="Y9" s="213"/>
      <c r="Z9" s="213"/>
      <c r="AA9" s="213"/>
      <c r="AB9" s="213"/>
      <c r="AC9" s="213"/>
      <c r="AD9" s="213"/>
      <c r="AE9" s="213"/>
      <c r="AF9" s="213"/>
      <c r="AG9" s="213" t="s">
        <v>1929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1" t="s">
        <v>195</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nebo lesní půdy, s vodorovným přemístěním na hromady v místě upotřebení nebo na dočasné či trvalé skládky se složením</v>
      </c>
      <c r="BB10" s="213"/>
      <c r="BC10" s="213"/>
      <c r="BD10" s="213"/>
      <c r="BE10" s="213"/>
      <c r="BF10" s="213"/>
      <c r="BG10" s="213"/>
      <c r="BH10" s="213"/>
    </row>
    <row r="11" spans="1:60" ht="22.5" outlineLevel="1">
      <c r="A11" s="230">
        <v>2</v>
      </c>
      <c r="B11" s="231" t="s">
        <v>197</v>
      </c>
      <c r="C11" s="250" t="s">
        <v>198</v>
      </c>
      <c r="D11" s="232" t="s">
        <v>189</v>
      </c>
      <c r="E11" s="233">
        <v>191.54218</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0.187</v>
      </c>
      <c r="V11" s="222">
        <f>ROUND(E11*U11,2)</f>
        <v>35.82</v>
      </c>
      <c r="W11" s="222"/>
      <c r="X11" s="222" t="s">
        <v>193</v>
      </c>
      <c r="Y11" s="213"/>
      <c r="Z11" s="213"/>
      <c r="AA11" s="213"/>
      <c r="AB11" s="213"/>
      <c r="AC11" s="213"/>
      <c r="AD11" s="213"/>
      <c r="AE11" s="213"/>
      <c r="AF11" s="213"/>
      <c r="AG11" s="213" t="s">
        <v>1929</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1" t="s">
        <v>199</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30">
        <v>3</v>
      </c>
      <c r="B13" s="231" t="s">
        <v>200</v>
      </c>
      <c r="C13" s="250" t="s">
        <v>201</v>
      </c>
      <c r="D13" s="232" t="s">
        <v>189</v>
      </c>
      <c r="E13" s="233">
        <v>191.54218</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5.8000000000000003E-2</v>
      </c>
      <c r="V13" s="222">
        <f>ROUND(E13*U13,2)</f>
        <v>11.11</v>
      </c>
      <c r="W13" s="222"/>
      <c r="X13" s="222" t="s">
        <v>193</v>
      </c>
      <c r="Y13" s="213"/>
      <c r="Z13" s="213"/>
      <c r="AA13" s="213"/>
      <c r="AB13" s="213"/>
      <c r="AC13" s="213"/>
      <c r="AD13" s="213"/>
      <c r="AE13" s="213"/>
      <c r="AF13" s="213"/>
      <c r="AG13" s="213" t="s">
        <v>1929</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199</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0">
        <v>4</v>
      </c>
      <c r="B15" s="231" t="s">
        <v>224</v>
      </c>
      <c r="C15" s="250" t="s">
        <v>225</v>
      </c>
      <c r="D15" s="232" t="s">
        <v>189</v>
      </c>
      <c r="E15" s="233">
        <v>191.54218</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8.6999999999999994E-2</v>
      </c>
      <c r="V15" s="222">
        <f>ROUND(E15*U15,2)</f>
        <v>16.66</v>
      </c>
      <c r="W15" s="222"/>
      <c r="X15" s="222" t="s">
        <v>193</v>
      </c>
      <c r="Y15" s="213"/>
      <c r="Z15" s="213"/>
      <c r="AA15" s="213"/>
      <c r="AB15" s="213"/>
      <c r="AC15" s="213"/>
      <c r="AD15" s="213"/>
      <c r="AE15" s="213"/>
      <c r="AF15" s="213"/>
      <c r="AG15" s="213" t="s">
        <v>1929</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0">
        <v>5</v>
      </c>
      <c r="B17" s="231" t="s">
        <v>227</v>
      </c>
      <c r="C17" s="250" t="s">
        <v>228</v>
      </c>
      <c r="D17" s="232" t="s">
        <v>189</v>
      </c>
      <c r="E17" s="233">
        <v>191.54218</v>
      </c>
      <c r="F17" s="234"/>
      <c r="G17" s="235">
        <f>ROUND(E17*F17,2)</f>
        <v>0</v>
      </c>
      <c r="H17" s="234"/>
      <c r="I17" s="235">
        <f>ROUND(E17*H17,2)</f>
        <v>0</v>
      </c>
      <c r="J17" s="234"/>
      <c r="K17" s="235">
        <f>ROUND(E17*J17,2)</f>
        <v>0</v>
      </c>
      <c r="L17" s="235">
        <v>21</v>
      </c>
      <c r="M17" s="235">
        <f>G17*(1+L17/100)</f>
        <v>0</v>
      </c>
      <c r="N17" s="235">
        <v>0</v>
      </c>
      <c r="O17" s="235">
        <f>ROUND(E17*N17,2)</f>
        <v>0</v>
      </c>
      <c r="P17" s="235">
        <v>0</v>
      </c>
      <c r="Q17" s="235">
        <f>ROUND(E17*P17,2)</f>
        <v>0</v>
      </c>
      <c r="R17" s="235" t="s">
        <v>190</v>
      </c>
      <c r="S17" s="235" t="s">
        <v>191</v>
      </c>
      <c r="T17" s="236" t="s">
        <v>192</v>
      </c>
      <c r="U17" s="222">
        <v>1.0999999999999999E-2</v>
      </c>
      <c r="V17" s="222">
        <f>ROUND(E17*U17,2)</f>
        <v>2.11</v>
      </c>
      <c r="W17" s="222"/>
      <c r="X17" s="222" t="s">
        <v>193</v>
      </c>
      <c r="Y17" s="213"/>
      <c r="Z17" s="213"/>
      <c r="AA17" s="213"/>
      <c r="AB17" s="213"/>
      <c r="AC17" s="213"/>
      <c r="AD17" s="213"/>
      <c r="AE17" s="213"/>
      <c r="AF17" s="213"/>
      <c r="AG17" s="213" t="s">
        <v>1929</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1" t="s">
        <v>226</v>
      </c>
      <c r="D18" s="238"/>
      <c r="E18" s="238"/>
      <c r="F18" s="238"/>
      <c r="G18" s="238"/>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9">
        <v>6</v>
      </c>
      <c r="B19" s="240" t="s">
        <v>229</v>
      </c>
      <c r="C19" s="252" t="s">
        <v>230</v>
      </c>
      <c r="D19" s="241" t="s">
        <v>189</v>
      </c>
      <c r="E19" s="242">
        <v>191.54218</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190</v>
      </c>
      <c r="S19" s="244" t="s">
        <v>191</v>
      </c>
      <c r="T19" s="245" t="s">
        <v>192</v>
      </c>
      <c r="U19" s="222">
        <v>5.2999999999999999E-2</v>
      </c>
      <c r="V19" s="222">
        <f>ROUND(E19*U19,2)</f>
        <v>10.15</v>
      </c>
      <c r="W19" s="222"/>
      <c r="X19" s="222" t="s">
        <v>193</v>
      </c>
      <c r="Y19" s="213"/>
      <c r="Z19" s="213"/>
      <c r="AA19" s="213"/>
      <c r="AB19" s="213"/>
      <c r="AC19" s="213"/>
      <c r="AD19" s="213"/>
      <c r="AE19" s="213"/>
      <c r="AF19" s="213"/>
      <c r="AG19" s="213" t="s">
        <v>1929</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c r="A20" s="239">
        <v>7</v>
      </c>
      <c r="B20" s="240" t="s">
        <v>231</v>
      </c>
      <c r="C20" s="252" t="s">
        <v>232</v>
      </c>
      <c r="D20" s="241" t="s">
        <v>189</v>
      </c>
      <c r="E20" s="242">
        <v>191.54218</v>
      </c>
      <c r="F20" s="243"/>
      <c r="G20" s="244">
        <f>ROUND(E20*F20,2)</f>
        <v>0</v>
      </c>
      <c r="H20" s="243"/>
      <c r="I20" s="244">
        <f>ROUND(E20*H20,2)</f>
        <v>0</v>
      </c>
      <c r="J20" s="243"/>
      <c r="K20" s="244">
        <f>ROUND(E20*J20,2)</f>
        <v>0</v>
      </c>
      <c r="L20" s="244">
        <v>21</v>
      </c>
      <c r="M20" s="244">
        <f>G20*(1+L20/100)</f>
        <v>0</v>
      </c>
      <c r="N20" s="244">
        <v>0</v>
      </c>
      <c r="O20" s="244">
        <f>ROUND(E20*N20,2)</f>
        <v>0</v>
      </c>
      <c r="P20" s="244">
        <v>0</v>
      </c>
      <c r="Q20" s="244">
        <f>ROUND(E20*P20,2)</f>
        <v>0</v>
      </c>
      <c r="R20" s="244" t="s">
        <v>190</v>
      </c>
      <c r="S20" s="244" t="s">
        <v>191</v>
      </c>
      <c r="T20" s="245" t="s">
        <v>192</v>
      </c>
      <c r="U20" s="222">
        <v>8.9999999999999993E-3</v>
      </c>
      <c r="V20" s="222">
        <f>ROUND(E20*U20,2)</f>
        <v>1.72</v>
      </c>
      <c r="W20" s="222"/>
      <c r="X20" s="222" t="s">
        <v>193</v>
      </c>
      <c r="Y20" s="213"/>
      <c r="Z20" s="213"/>
      <c r="AA20" s="213"/>
      <c r="AB20" s="213"/>
      <c r="AC20" s="213"/>
      <c r="AD20" s="213"/>
      <c r="AE20" s="213"/>
      <c r="AF20" s="213"/>
      <c r="AG20" s="213" t="s">
        <v>1929</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9">
        <v>8</v>
      </c>
      <c r="B21" s="240" t="s">
        <v>236</v>
      </c>
      <c r="C21" s="252" t="s">
        <v>237</v>
      </c>
      <c r="D21" s="241" t="s">
        <v>189</v>
      </c>
      <c r="E21" s="242">
        <v>191.54218</v>
      </c>
      <c r="F21" s="243"/>
      <c r="G21" s="244">
        <f>ROUND(E21*F21,2)</f>
        <v>0</v>
      </c>
      <c r="H21" s="243"/>
      <c r="I21" s="244">
        <f>ROUND(E21*H21,2)</f>
        <v>0</v>
      </c>
      <c r="J21" s="243"/>
      <c r="K21" s="244">
        <f>ROUND(E21*J21,2)</f>
        <v>0</v>
      </c>
      <c r="L21" s="244">
        <v>21</v>
      </c>
      <c r="M21" s="244">
        <f>G21*(1+L21/100)</f>
        <v>0</v>
      </c>
      <c r="N21" s="244">
        <v>0</v>
      </c>
      <c r="O21" s="244">
        <f>ROUND(E21*N21,2)</f>
        <v>0</v>
      </c>
      <c r="P21" s="244">
        <v>0</v>
      </c>
      <c r="Q21" s="244">
        <f>ROUND(E21*P21,2)</f>
        <v>0</v>
      </c>
      <c r="R21" s="244" t="s">
        <v>190</v>
      </c>
      <c r="S21" s="244" t="s">
        <v>191</v>
      </c>
      <c r="T21" s="245" t="s">
        <v>192</v>
      </c>
      <c r="U21" s="222">
        <v>0</v>
      </c>
      <c r="V21" s="222">
        <f>ROUND(E21*U21,2)</f>
        <v>0</v>
      </c>
      <c r="W21" s="222"/>
      <c r="X21" s="222" t="s">
        <v>193</v>
      </c>
      <c r="Y21" s="213"/>
      <c r="Z21" s="213"/>
      <c r="AA21" s="213"/>
      <c r="AB21" s="213"/>
      <c r="AC21" s="213"/>
      <c r="AD21" s="213"/>
      <c r="AE21" s="213"/>
      <c r="AF21" s="213"/>
      <c r="AG21" s="213" t="s">
        <v>1929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c r="A22" s="224" t="s">
        <v>185</v>
      </c>
      <c r="B22" s="225" t="s">
        <v>91</v>
      </c>
      <c r="C22" s="249" t="s">
        <v>92</v>
      </c>
      <c r="D22" s="226"/>
      <c r="E22" s="227"/>
      <c r="F22" s="228"/>
      <c r="G22" s="228">
        <f>SUMIF(AG23:AG48,"&lt;&gt;NOR",G23:G48)</f>
        <v>0</v>
      </c>
      <c r="H22" s="228"/>
      <c r="I22" s="228">
        <f>SUM(I23:I48)</f>
        <v>0</v>
      </c>
      <c r="J22" s="228"/>
      <c r="K22" s="228">
        <f>SUM(K23:K48)</f>
        <v>0</v>
      </c>
      <c r="L22" s="228"/>
      <c r="M22" s="228">
        <f>SUM(M23:M48)</f>
        <v>0</v>
      </c>
      <c r="N22" s="228"/>
      <c r="O22" s="228">
        <f>SUM(O23:O48)</f>
        <v>1112.04</v>
      </c>
      <c r="P22" s="228"/>
      <c r="Q22" s="228">
        <f>SUM(Q23:Q48)</f>
        <v>0</v>
      </c>
      <c r="R22" s="228"/>
      <c r="S22" s="228"/>
      <c r="T22" s="229"/>
      <c r="U22" s="223"/>
      <c r="V22" s="223">
        <f>SUM(V23:V48)</f>
        <v>1049.03</v>
      </c>
      <c r="W22" s="223"/>
      <c r="X22" s="223"/>
      <c r="AG22" t="s">
        <v>186</v>
      </c>
    </row>
    <row r="23" spans="1:60" outlineLevel="1">
      <c r="A23" s="239">
        <v>9</v>
      </c>
      <c r="B23" s="240" t="s">
        <v>2851</v>
      </c>
      <c r="C23" s="252" t="s">
        <v>2852</v>
      </c>
      <c r="D23" s="241" t="s">
        <v>243</v>
      </c>
      <c r="E23" s="242">
        <v>1463.86</v>
      </c>
      <c r="F23" s="243"/>
      <c r="G23" s="244">
        <f>ROUND(E23*F23,2)</f>
        <v>0</v>
      </c>
      <c r="H23" s="243"/>
      <c r="I23" s="244">
        <f>ROUND(E23*H23,2)</f>
        <v>0</v>
      </c>
      <c r="J23" s="243"/>
      <c r="K23" s="244">
        <f>ROUND(E23*J23,2)</f>
        <v>0</v>
      </c>
      <c r="L23" s="244">
        <v>21</v>
      </c>
      <c r="M23" s="244">
        <f>G23*(1+L23/100)</f>
        <v>0</v>
      </c>
      <c r="N23" s="244">
        <v>3.0000000000000001E-5</v>
      </c>
      <c r="O23" s="244">
        <f>ROUND(E23*N23,2)</f>
        <v>0.04</v>
      </c>
      <c r="P23" s="244">
        <v>0</v>
      </c>
      <c r="Q23" s="244">
        <f>ROUND(E23*P23,2)</f>
        <v>0</v>
      </c>
      <c r="R23" s="244" t="s">
        <v>1118</v>
      </c>
      <c r="S23" s="244" t="s">
        <v>191</v>
      </c>
      <c r="T23" s="245" t="s">
        <v>192</v>
      </c>
      <c r="U23" s="222">
        <v>4.3999999999999997E-2</v>
      </c>
      <c r="V23" s="222">
        <f>ROUND(E23*U23,2)</f>
        <v>64.41</v>
      </c>
      <c r="W23" s="222"/>
      <c r="X23" s="222" t="s">
        <v>193</v>
      </c>
      <c r="Y23" s="213"/>
      <c r="Z23" s="213"/>
      <c r="AA23" s="213"/>
      <c r="AB23" s="213"/>
      <c r="AC23" s="213"/>
      <c r="AD23" s="213"/>
      <c r="AE23" s="213"/>
      <c r="AF23" s="213"/>
      <c r="AG23" s="213" t="s">
        <v>1929</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9">
        <v>10</v>
      </c>
      <c r="B24" s="240" t="s">
        <v>2853</v>
      </c>
      <c r="C24" s="252" t="s">
        <v>2854</v>
      </c>
      <c r="D24" s="241" t="s">
        <v>243</v>
      </c>
      <c r="E24" s="242">
        <v>8.85</v>
      </c>
      <c r="F24" s="243"/>
      <c r="G24" s="244">
        <f>ROUND(E24*F24,2)</f>
        <v>0</v>
      </c>
      <c r="H24" s="243"/>
      <c r="I24" s="244">
        <f>ROUND(E24*H24,2)</f>
        <v>0</v>
      </c>
      <c r="J24" s="243"/>
      <c r="K24" s="244">
        <f>ROUND(E24*J24,2)</f>
        <v>0</v>
      </c>
      <c r="L24" s="244">
        <v>21</v>
      </c>
      <c r="M24" s="244">
        <f>G24*(1+L24/100)</f>
        <v>0</v>
      </c>
      <c r="N24" s="244">
        <v>0.18906999999999999</v>
      </c>
      <c r="O24" s="244">
        <f>ROUND(E24*N24,2)</f>
        <v>1.67</v>
      </c>
      <c r="P24" s="244">
        <v>0</v>
      </c>
      <c r="Q24" s="244">
        <f>ROUND(E24*P24,2)</f>
        <v>0</v>
      </c>
      <c r="R24" s="244" t="s">
        <v>449</v>
      </c>
      <c r="S24" s="244" t="s">
        <v>191</v>
      </c>
      <c r="T24" s="245" t="s">
        <v>192</v>
      </c>
      <c r="U24" s="222">
        <v>2.3E-2</v>
      </c>
      <c r="V24" s="222">
        <f>ROUND(E24*U24,2)</f>
        <v>0.2</v>
      </c>
      <c r="W24" s="222"/>
      <c r="X24" s="222" t="s">
        <v>193</v>
      </c>
      <c r="Y24" s="213"/>
      <c r="Z24" s="213"/>
      <c r="AA24" s="213"/>
      <c r="AB24" s="213"/>
      <c r="AC24" s="213"/>
      <c r="AD24" s="213"/>
      <c r="AE24" s="213"/>
      <c r="AF24" s="213"/>
      <c r="AG24" s="213" t="s">
        <v>1929</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9">
        <v>11</v>
      </c>
      <c r="B25" s="240" t="s">
        <v>2855</v>
      </c>
      <c r="C25" s="252" t="s">
        <v>2856</v>
      </c>
      <c r="D25" s="241" t="s">
        <v>243</v>
      </c>
      <c r="E25" s="242">
        <v>670.44</v>
      </c>
      <c r="F25" s="243"/>
      <c r="G25" s="244">
        <f>ROUND(E25*F25,2)</f>
        <v>0</v>
      </c>
      <c r="H25" s="243"/>
      <c r="I25" s="244">
        <f>ROUND(E25*H25,2)</f>
        <v>0</v>
      </c>
      <c r="J25" s="243"/>
      <c r="K25" s="244">
        <f>ROUND(E25*J25,2)</f>
        <v>0</v>
      </c>
      <c r="L25" s="244">
        <v>21</v>
      </c>
      <c r="M25" s="244">
        <f>G25*(1+L25/100)</f>
        <v>0</v>
      </c>
      <c r="N25" s="244">
        <v>0.27994000000000002</v>
      </c>
      <c r="O25" s="244">
        <f>ROUND(E25*N25,2)</f>
        <v>187.68</v>
      </c>
      <c r="P25" s="244">
        <v>0</v>
      </c>
      <c r="Q25" s="244">
        <f>ROUND(E25*P25,2)</f>
        <v>0</v>
      </c>
      <c r="R25" s="244" t="s">
        <v>449</v>
      </c>
      <c r="S25" s="244" t="s">
        <v>191</v>
      </c>
      <c r="T25" s="245" t="s">
        <v>192</v>
      </c>
      <c r="U25" s="222">
        <v>2.5999999999999999E-2</v>
      </c>
      <c r="V25" s="222">
        <f>ROUND(E25*U25,2)</f>
        <v>17.43</v>
      </c>
      <c r="W25" s="222"/>
      <c r="X25" s="222" t="s">
        <v>193</v>
      </c>
      <c r="Y25" s="213"/>
      <c r="Z25" s="213"/>
      <c r="AA25" s="213"/>
      <c r="AB25" s="213"/>
      <c r="AC25" s="213"/>
      <c r="AD25" s="213"/>
      <c r="AE25" s="213"/>
      <c r="AF25" s="213"/>
      <c r="AG25" s="213" t="s">
        <v>1929</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9">
        <v>12</v>
      </c>
      <c r="B26" s="240" t="s">
        <v>2857</v>
      </c>
      <c r="C26" s="252" t="s">
        <v>2858</v>
      </c>
      <c r="D26" s="241" t="s">
        <v>243</v>
      </c>
      <c r="E26" s="242">
        <v>919.55</v>
      </c>
      <c r="F26" s="243"/>
      <c r="G26" s="244">
        <f>ROUND(E26*F26,2)</f>
        <v>0</v>
      </c>
      <c r="H26" s="243"/>
      <c r="I26" s="244">
        <f>ROUND(E26*H26,2)</f>
        <v>0</v>
      </c>
      <c r="J26" s="243"/>
      <c r="K26" s="244">
        <f>ROUND(E26*J26,2)</f>
        <v>0</v>
      </c>
      <c r="L26" s="244">
        <v>21</v>
      </c>
      <c r="M26" s="244">
        <f>G26*(1+L26/100)</f>
        <v>0</v>
      </c>
      <c r="N26" s="244">
        <v>0.46166000000000001</v>
      </c>
      <c r="O26" s="244">
        <f>ROUND(E26*N26,2)</f>
        <v>424.52</v>
      </c>
      <c r="P26" s="244">
        <v>0</v>
      </c>
      <c r="Q26" s="244">
        <f>ROUND(E26*P26,2)</f>
        <v>0</v>
      </c>
      <c r="R26" s="244" t="s">
        <v>449</v>
      </c>
      <c r="S26" s="244" t="s">
        <v>191</v>
      </c>
      <c r="T26" s="245" t="s">
        <v>192</v>
      </c>
      <c r="U26" s="222">
        <v>2.7E-2</v>
      </c>
      <c r="V26" s="222">
        <f>ROUND(E26*U26,2)</f>
        <v>24.83</v>
      </c>
      <c r="W26" s="222"/>
      <c r="X26" s="222" t="s">
        <v>193</v>
      </c>
      <c r="Y26" s="213"/>
      <c r="Z26" s="213"/>
      <c r="AA26" s="213"/>
      <c r="AB26" s="213"/>
      <c r="AC26" s="213"/>
      <c r="AD26" s="213"/>
      <c r="AE26" s="213"/>
      <c r="AF26" s="213"/>
      <c r="AG26" s="213" t="s">
        <v>1929</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0">
        <v>13</v>
      </c>
      <c r="B27" s="231" t="s">
        <v>2859</v>
      </c>
      <c r="C27" s="250" t="s">
        <v>2860</v>
      </c>
      <c r="D27" s="232" t="s">
        <v>243</v>
      </c>
      <c r="E27" s="233">
        <v>913.75</v>
      </c>
      <c r="F27" s="234"/>
      <c r="G27" s="235">
        <f>ROUND(E27*F27,2)</f>
        <v>0</v>
      </c>
      <c r="H27" s="234"/>
      <c r="I27" s="235">
        <f>ROUND(E27*H27,2)</f>
        <v>0</v>
      </c>
      <c r="J27" s="234"/>
      <c r="K27" s="235">
        <f>ROUND(E27*J27,2)</f>
        <v>0</v>
      </c>
      <c r="L27" s="235">
        <v>21</v>
      </c>
      <c r="M27" s="235">
        <f>G27*(1+L27/100)</f>
        <v>0</v>
      </c>
      <c r="N27" s="235">
        <v>7.3899999999999993E-2</v>
      </c>
      <c r="O27" s="235">
        <f>ROUND(E27*N27,2)</f>
        <v>67.53</v>
      </c>
      <c r="P27" s="235">
        <v>0</v>
      </c>
      <c r="Q27" s="235">
        <f>ROUND(E27*P27,2)</f>
        <v>0</v>
      </c>
      <c r="R27" s="235" t="s">
        <v>449</v>
      </c>
      <c r="S27" s="235" t="s">
        <v>191</v>
      </c>
      <c r="T27" s="236" t="s">
        <v>192</v>
      </c>
      <c r="U27" s="222">
        <v>0.56999999999999995</v>
      </c>
      <c r="V27" s="222">
        <f>ROUND(E27*U27,2)</f>
        <v>520.84</v>
      </c>
      <c r="W27" s="222"/>
      <c r="X27" s="222" t="s">
        <v>193</v>
      </c>
      <c r="Y27" s="213"/>
      <c r="Z27" s="213"/>
      <c r="AA27" s="213"/>
      <c r="AB27" s="213"/>
      <c r="AC27" s="213"/>
      <c r="AD27" s="213"/>
      <c r="AE27" s="213"/>
      <c r="AF27" s="213"/>
      <c r="AG27" s="213" t="s">
        <v>1929</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20"/>
      <c r="B28" s="221"/>
      <c r="C28" s="251" t="s">
        <v>2861</v>
      </c>
      <c r="D28" s="238"/>
      <c r="E28" s="238"/>
      <c r="F28" s="238"/>
      <c r="G28" s="238"/>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c r="AI28" s="213"/>
      <c r="AJ28" s="213"/>
      <c r="AK28" s="213"/>
      <c r="AL28" s="213"/>
      <c r="AM28" s="213"/>
      <c r="AN28" s="213"/>
      <c r="AO28" s="213"/>
      <c r="AP28" s="213"/>
      <c r="AQ28" s="213"/>
      <c r="AR28" s="213"/>
      <c r="AS28" s="213"/>
      <c r="AT28" s="213"/>
      <c r="AU28" s="213"/>
      <c r="AV28" s="213"/>
      <c r="AW28" s="213"/>
      <c r="AX28" s="213"/>
      <c r="AY28" s="213"/>
      <c r="AZ28" s="213"/>
      <c r="BA28" s="237" t="str">
        <f>C28</f>
        <v>s provedením lože z kameniva drceného, s vyplněním spár, s dvojitým hutněním a se smetením přebytečného materiálu na krajnici. S dodáním hmot pro lože a výplň spár.</v>
      </c>
      <c r="BB28" s="213"/>
      <c r="BC28" s="213"/>
      <c r="BD28" s="213"/>
      <c r="BE28" s="213"/>
      <c r="BF28" s="213"/>
      <c r="BG28" s="213"/>
      <c r="BH28" s="213"/>
    </row>
    <row r="29" spans="1:60" outlineLevel="1">
      <c r="A29" s="230">
        <v>14</v>
      </c>
      <c r="B29" s="231" t="s">
        <v>2862</v>
      </c>
      <c r="C29" s="250" t="s">
        <v>2863</v>
      </c>
      <c r="D29" s="232" t="s">
        <v>243</v>
      </c>
      <c r="E29" s="233">
        <v>308.75</v>
      </c>
      <c r="F29" s="234"/>
      <c r="G29" s="235">
        <f>ROUND(E29*F29,2)</f>
        <v>0</v>
      </c>
      <c r="H29" s="234"/>
      <c r="I29" s="235">
        <f>ROUND(E29*H29,2)</f>
        <v>0</v>
      </c>
      <c r="J29" s="234"/>
      <c r="K29" s="235">
        <f>ROUND(E29*J29,2)</f>
        <v>0</v>
      </c>
      <c r="L29" s="235">
        <v>21</v>
      </c>
      <c r="M29" s="235">
        <f>G29*(1+L29/100)</f>
        <v>0</v>
      </c>
      <c r="N29" s="235">
        <v>0</v>
      </c>
      <c r="O29" s="235">
        <f>ROUND(E29*N29,2)</f>
        <v>0</v>
      </c>
      <c r="P29" s="235">
        <v>0</v>
      </c>
      <c r="Q29" s="235">
        <f>ROUND(E29*P29,2)</f>
        <v>0</v>
      </c>
      <c r="R29" s="235" t="s">
        <v>449</v>
      </c>
      <c r="S29" s="235" t="s">
        <v>191</v>
      </c>
      <c r="T29" s="236" t="s">
        <v>192</v>
      </c>
      <c r="U29" s="222">
        <v>0.06</v>
      </c>
      <c r="V29" s="222">
        <f>ROUND(E29*U29,2)</f>
        <v>18.53</v>
      </c>
      <c r="W29" s="222"/>
      <c r="X29" s="222" t="s">
        <v>193</v>
      </c>
      <c r="Y29" s="213"/>
      <c r="Z29" s="213"/>
      <c r="AA29" s="213"/>
      <c r="AB29" s="213"/>
      <c r="AC29" s="213"/>
      <c r="AD29" s="213"/>
      <c r="AE29" s="213"/>
      <c r="AF29" s="213"/>
      <c r="AG29" s="213" t="s">
        <v>1929</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1" t="s">
        <v>2861</v>
      </c>
      <c r="D30" s="238"/>
      <c r="E30" s="238"/>
      <c r="F30" s="238"/>
      <c r="G30" s="238"/>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c r="AI30" s="213"/>
      <c r="AJ30" s="213"/>
      <c r="AK30" s="213"/>
      <c r="AL30" s="213"/>
      <c r="AM30" s="213"/>
      <c r="AN30" s="213"/>
      <c r="AO30" s="213"/>
      <c r="AP30" s="213"/>
      <c r="AQ30" s="213"/>
      <c r="AR30" s="213"/>
      <c r="AS30" s="213"/>
      <c r="AT30" s="213"/>
      <c r="AU30" s="213"/>
      <c r="AV30" s="213"/>
      <c r="AW30" s="213"/>
      <c r="AX30" s="213"/>
      <c r="AY30" s="213"/>
      <c r="AZ30" s="213"/>
      <c r="BA30" s="237" t="str">
        <f>C30</f>
        <v>s provedením lože z kameniva drceného, s vyplněním spár, s dvojitým hutněním a se smetením přebytečného materiálu na krajnici. S dodáním hmot pro lože a výplň spár.</v>
      </c>
      <c r="BB30" s="213"/>
      <c r="BC30" s="213"/>
      <c r="BD30" s="213"/>
      <c r="BE30" s="213"/>
      <c r="BF30" s="213"/>
      <c r="BG30" s="213"/>
      <c r="BH30" s="213"/>
    </row>
    <row r="31" spans="1:60" ht="22.5" outlineLevel="1">
      <c r="A31" s="230">
        <v>15</v>
      </c>
      <c r="B31" s="231" t="s">
        <v>2864</v>
      </c>
      <c r="C31" s="250" t="s">
        <v>2865</v>
      </c>
      <c r="D31" s="232" t="s">
        <v>243</v>
      </c>
      <c r="E31" s="233">
        <v>676.24</v>
      </c>
      <c r="F31" s="234"/>
      <c r="G31" s="235">
        <f>ROUND(E31*F31,2)</f>
        <v>0</v>
      </c>
      <c r="H31" s="234"/>
      <c r="I31" s="235">
        <f>ROUND(E31*H31,2)</f>
        <v>0</v>
      </c>
      <c r="J31" s="234"/>
      <c r="K31" s="235">
        <f>ROUND(E31*J31,2)</f>
        <v>0</v>
      </c>
      <c r="L31" s="235">
        <v>21</v>
      </c>
      <c r="M31" s="235">
        <f>G31*(1+L31/100)</f>
        <v>0</v>
      </c>
      <c r="N31" s="235">
        <v>7.1999999999999995E-2</v>
      </c>
      <c r="O31" s="235">
        <f>ROUND(E31*N31,2)</f>
        <v>48.69</v>
      </c>
      <c r="P31" s="235">
        <v>0</v>
      </c>
      <c r="Q31" s="235">
        <f>ROUND(E31*P31,2)</f>
        <v>0</v>
      </c>
      <c r="R31" s="235" t="s">
        <v>449</v>
      </c>
      <c r="S31" s="235" t="s">
        <v>191</v>
      </c>
      <c r="T31" s="236" t="s">
        <v>192</v>
      </c>
      <c r="U31" s="222">
        <v>0.375</v>
      </c>
      <c r="V31" s="222">
        <f>ROUND(E31*U31,2)</f>
        <v>253.59</v>
      </c>
      <c r="W31" s="222"/>
      <c r="X31" s="222" t="s">
        <v>193</v>
      </c>
      <c r="Y31" s="213"/>
      <c r="Z31" s="213"/>
      <c r="AA31" s="213"/>
      <c r="AB31" s="213"/>
      <c r="AC31" s="213"/>
      <c r="AD31" s="213"/>
      <c r="AE31" s="213"/>
      <c r="AF31" s="213"/>
      <c r="AG31" s="213" t="s">
        <v>1929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1" t="s">
        <v>2866</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37" t="str">
        <f>C32</f>
        <v>komunikací pro pěší do velikosti dlaždic 0,25 m2 s provedením lože do tl. 30 mm, s vyplněním spár a se smetením přebytečného materiálu na vzdálenost do 3 m</v>
      </c>
      <c r="BB32" s="213"/>
      <c r="BC32" s="213"/>
      <c r="BD32" s="213"/>
      <c r="BE32" s="213"/>
      <c r="BF32" s="213"/>
      <c r="BG32" s="213"/>
      <c r="BH32" s="213"/>
    </row>
    <row r="33" spans="1:60" outlineLevel="1">
      <c r="A33" s="230">
        <v>16</v>
      </c>
      <c r="B33" s="231" t="s">
        <v>2867</v>
      </c>
      <c r="C33" s="250" t="s">
        <v>2868</v>
      </c>
      <c r="D33" s="232" t="s">
        <v>189</v>
      </c>
      <c r="E33" s="233">
        <v>0.88500000000000001</v>
      </c>
      <c r="F33" s="234"/>
      <c r="G33" s="235">
        <f>ROUND(E33*F33,2)</f>
        <v>0</v>
      </c>
      <c r="H33" s="234"/>
      <c r="I33" s="235">
        <f>ROUND(E33*H33,2)</f>
        <v>0</v>
      </c>
      <c r="J33" s="234"/>
      <c r="K33" s="235">
        <f>ROUND(E33*J33,2)</f>
        <v>0</v>
      </c>
      <c r="L33" s="235">
        <v>21</v>
      </c>
      <c r="M33" s="235">
        <f>G33*(1+L33/100)</f>
        <v>0</v>
      </c>
      <c r="N33" s="235">
        <v>2.5249999999999999</v>
      </c>
      <c r="O33" s="235">
        <f>ROUND(E33*N33,2)</f>
        <v>2.23</v>
      </c>
      <c r="P33" s="235">
        <v>0</v>
      </c>
      <c r="Q33" s="235">
        <f>ROUND(E33*P33,2)</f>
        <v>0</v>
      </c>
      <c r="R33" s="235" t="s">
        <v>240</v>
      </c>
      <c r="S33" s="235" t="s">
        <v>191</v>
      </c>
      <c r="T33" s="236" t="s">
        <v>192</v>
      </c>
      <c r="U33" s="222">
        <v>2.58</v>
      </c>
      <c r="V33" s="222">
        <f>ROUND(E33*U33,2)</f>
        <v>2.2799999999999998</v>
      </c>
      <c r="W33" s="222"/>
      <c r="X33" s="222" t="s">
        <v>193</v>
      </c>
      <c r="Y33" s="213"/>
      <c r="Z33" s="213"/>
      <c r="AA33" s="213"/>
      <c r="AB33" s="213"/>
      <c r="AC33" s="213"/>
      <c r="AD33" s="213"/>
      <c r="AE33" s="213"/>
      <c r="AF33" s="213"/>
      <c r="AG33" s="213" t="s">
        <v>1929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1" t="s">
        <v>271</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17</v>
      </c>
      <c r="B35" s="240" t="s">
        <v>277</v>
      </c>
      <c r="C35" s="252" t="s">
        <v>278</v>
      </c>
      <c r="D35" s="241" t="s">
        <v>243</v>
      </c>
      <c r="E35" s="242">
        <v>2.1800000000000002</v>
      </c>
      <c r="F35" s="243"/>
      <c r="G35" s="244">
        <f>ROUND(E35*F35,2)</f>
        <v>0</v>
      </c>
      <c r="H35" s="243"/>
      <c r="I35" s="244">
        <f>ROUND(E35*H35,2)</f>
        <v>0</v>
      </c>
      <c r="J35" s="243"/>
      <c r="K35" s="244">
        <f>ROUND(E35*J35,2)</f>
        <v>0</v>
      </c>
      <c r="L35" s="244">
        <v>21</v>
      </c>
      <c r="M35" s="244">
        <f>G35*(1+L35/100)</f>
        <v>0</v>
      </c>
      <c r="N35" s="244">
        <v>1.41E-2</v>
      </c>
      <c r="O35" s="244">
        <f>ROUND(E35*N35,2)</f>
        <v>0.03</v>
      </c>
      <c r="P35" s="244">
        <v>0</v>
      </c>
      <c r="Q35" s="244">
        <f>ROUND(E35*P35,2)</f>
        <v>0</v>
      </c>
      <c r="R35" s="244" t="s">
        <v>240</v>
      </c>
      <c r="S35" s="244" t="s">
        <v>191</v>
      </c>
      <c r="T35" s="245" t="s">
        <v>192</v>
      </c>
      <c r="U35" s="222">
        <v>0.39600000000000002</v>
      </c>
      <c r="V35" s="222">
        <f>ROUND(E35*U35,2)</f>
        <v>0.86</v>
      </c>
      <c r="W35" s="222"/>
      <c r="X35" s="222" t="s">
        <v>193</v>
      </c>
      <c r="Y35" s="213"/>
      <c r="Z35" s="213"/>
      <c r="AA35" s="213"/>
      <c r="AB35" s="213"/>
      <c r="AC35" s="213"/>
      <c r="AD35" s="213"/>
      <c r="AE35" s="213"/>
      <c r="AF35" s="213"/>
      <c r="AG35" s="213" t="s">
        <v>1929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18</v>
      </c>
      <c r="B36" s="240" t="s">
        <v>279</v>
      </c>
      <c r="C36" s="252" t="s">
        <v>280</v>
      </c>
      <c r="D36" s="241" t="s">
        <v>243</v>
      </c>
      <c r="E36" s="242">
        <v>2.1800000000000002</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240</v>
      </c>
      <c r="S36" s="244" t="s">
        <v>191</v>
      </c>
      <c r="T36" s="245" t="s">
        <v>192</v>
      </c>
      <c r="U36" s="222">
        <v>0.24</v>
      </c>
      <c r="V36" s="222">
        <f>ROUND(E36*U36,2)</f>
        <v>0.52</v>
      </c>
      <c r="W36" s="222"/>
      <c r="X36" s="222" t="s">
        <v>193</v>
      </c>
      <c r="Y36" s="213"/>
      <c r="Z36" s="213"/>
      <c r="AA36" s="213"/>
      <c r="AB36" s="213"/>
      <c r="AC36" s="213"/>
      <c r="AD36" s="213"/>
      <c r="AE36" s="213"/>
      <c r="AF36" s="213"/>
      <c r="AG36" s="213" t="s">
        <v>1929</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0">
        <v>19</v>
      </c>
      <c r="B37" s="231" t="s">
        <v>2869</v>
      </c>
      <c r="C37" s="250" t="s">
        <v>2870</v>
      </c>
      <c r="D37" s="232" t="s">
        <v>243</v>
      </c>
      <c r="E37" s="233">
        <v>22.02</v>
      </c>
      <c r="F37" s="234"/>
      <c r="G37" s="235">
        <f>ROUND(E37*F37,2)</f>
        <v>0</v>
      </c>
      <c r="H37" s="234"/>
      <c r="I37" s="235">
        <f>ROUND(E37*H37,2)</f>
        <v>0</v>
      </c>
      <c r="J37" s="234"/>
      <c r="K37" s="235">
        <f>ROUND(E37*J37,2)</f>
        <v>0</v>
      </c>
      <c r="L37" s="235">
        <v>21</v>
      </c>
      <c r="M37" s="235">
        <f>G37*(1+L37/100)</f>
        <v>0</v>
      </c>
      <c r="N37" s="235">
        <v>0.24</v>
      </c>
      <c r="O37" s="235">
        <f>ROUND(E37*N37,2)</f>
        <v>5.28</v>
      </c>
      <c r="P37" s="235">
        <v>0</v>
      </c>
      <c r="Q37" s="235">
        <f>ROUND(E37*P37,2)</f>
        <v>0</v>
      </c>
      <c r="R37" s="235" t="s">
        <v>240</v>
      </c>
      <c r="S37" s="235" t="s">
        <v>191</v>
      </c>
      <c r="T37" s="236" t="s">
        <v>192</v>
      </c>
      <c r="U37" s="222">
        <v>0.27</v>
      </c>
      <c r="V37" s="222">
        <f>ROUND(E37*U37,2)</f>
        <v>5.95</v>
      </c>
      <c r="W37" s="222"/>
      <c r="X37" s="222" t="s">
        <v>193</v>
      </c>
      <c r="Y37" s="213"/>
      <c r="Z37" s="213"/>
      <c r="AA37" s="213"/>
      <c r="AB37" s="213"/>
      <c r="AC37" s="213"/>
      <c r="AD37" s="213"/>
      <c r="AE37" s="213"/>
      <c r="AF37" s="213"/>
      <c r="AG37" s="213" t="s">
        <v>1929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2871</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33.75" outlineLevel="1">
      <c r="A39" s="230">
        <v>20</v>
      </c>
      <c r="B39" s="231" t="s">
        <v>2872</v>
      </c>
      <c r="C39" s="250" t="s">
        <v>2873</v>
      </c>
      <c r="D39" s="232" t="s">
        <v>364</v>
      </c>
      <c r="E39" s="233">
        <v>193.9</v>
      </c>
      <c r="F39" s="234"/>
      <c r="G39" s="235">
        <f>ROUND(E39*F39,2)</f>
        <v>0</v>
      </c>
      <c r="H39" s="234"/>
      <c r="I39" s="235">
        <f>ROUND(E39*H39,2)</f>
        <v>0</v>
      </c>
      <c r="J39" s="234"/>
      <c r="K39" s="235">
        <f>ROUND(E39*J39,2)</f>
        <v>0</v>
      </c>
      <c r="L39" s="235">
        <v>21</v>
      </c>
      <c r="M39" s="235">
        <f>G39*(1+L39/100)</f>
        <v>0</v>
      </c>
      <c r="N39" s="235">
        <v>0.15304999999999999</v>
      </c>
      <c r="O39" s="235">
        <f>ROUND(E39*N39,2)</f>
        <v>29.68</v>
      </c>
      <c r="P39" s="235">
        <v>0</v>
      </c>
      <c r="Q39" s="235">
        <f>ROUND(E39*P39,2)</f>
        <v>0</v>
      </c>
      <c r="R39" s="235" t="s">
        <v>449</v>
      </c>
      <c r="S39" s="235" t="s">
        <v>191</v>
      </c>
      <c r="T39" s="236" t="s">
        <v>192</v>
      </c>
      <c r="U39" s="222">
        <v>0.14000000000000001</v>
      </c>
      <c r="V39" s="222">
        <f>ROUND(E39*U39,2)</f>
        <v>27.15</v>
      </c>
      <c r="W39" s="222"/>
      <c r="X39" s="222" t="s">
        <v>193</v>
      </c>
      <c r="Y39" s="213"/>
      <c r="Z39" s="213"/>
      <c r="AA39" s="213"/>
      <c r="AB39" s="213"/>
      <c r="AC39" s="213"/>
      <c r="AD39" s="213"/>
      <c r="AE39" s="213"/>
      <c r="AF39" s="213"/>
      <c r="AG39" s="213" t="s">
        <v>1929</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2874</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45" outlineLevel="1">
      <c r="A41" s="230">
        <v>21</v>
      </c>
      <c r="B41" s="231" t="s">
        <v>2875</v>
      </c>
      <c r="C41" s="250" t="s">
        <v>2876</v>
      </c>
      <c r="D41" s="232" t="s">
        <v>364</v>
      </c>
      <c r="E41" s="233">
        <v>395.75</v>
      </c>
      <c r="F41" s="234"/>
      <c r="G41" s="235">
        <f>ROUND(E41*F41,2)</f>
        <v>0</v>
      </c>
      <c r="H41" s="234"/>
      <c r="I41" s="235">
        <f>ROUND(E41*H41,2)</f>
        <v>0</v>
      </c>
      <c r="J41" s="234"/>
      <c r="K41" s="235">
        <f>ROUND(E41*J41,2)</f>
        <v>0</v>
      </c>
      <c r="L41" s="235">
        <v>21</v>
      </c>
      <c r="M41" s="235">
        <f>G41*(1+L41/100)</f>
        <v>0</v>
      </c>
      <c r="N41" s="235">
        <v>0.20613999999999999</v>
      </c>
      <c r="O41" s="235">
        <f>ROUND(E41*N41,2)</f>
        <v>81.58</v>
      </c>
      <c r="P41" s="235">
        <v>0</v>
      </c>
      <c r="Q41" s="235">
        <f>ROUND(E41*P41,2)</f>
        <v>0</v>
      </c>
      <c r="R41" s="235" t="s">
        <v>449</v>
      </c>
      <c r="S41" s="235" t="s">
        <v>191</v>
      </c>
      <c r="T41" s="236" t="s">
        <v>192</v>
      </c>
      <c r="U41" s="222">
        <v>0.27200000000000002</v>
      </c>
      <c r="V41" s="222">
        <f>ROUND(E41*U41,2)</f>
        <v>107.64</v>
      </c>
      <c r="W41" s="222"/>
      <c r="X41" s="222" t="s">
        <v>193</v>
      </c>
      <c r="Y41" s="213"/>
      <c r="Z41" s="213"/>
      <c r="AA41" s="213"/>
      <c r="AB41" s="213"/>
      <c r="AC41" s="213"/>
      <c r="AD41" s="213"/>
      <c r="AE41" s="213"/>
      <c r="AF41" s="213"/>
      <c r="AG41" s="213" t="s">
        <v>1929</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1" t="s">
        <v>2877</v>
      </c>
      <c r="D42" s="238"/>
      <c r="E42" s="238"/>
      <c r="F42" s="238"/>
      <c r="G42" s="238"/>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33.75" outlineLevel="1">
      <c r="A43" s="239">
        <v>22</v>
      </c>
      <c r="B43" s="240" t="s">
        <v>2878</v>
      </c>
      <c r="C43" s="252" t="s">
        <v>2879</v>
      </c>
      <c r="D43" s="241" t="s">
        <v>243</v>
      </c>
      <c r="E43" s="242">
        <v>8.85</v>
      </c>
      <c r="F43" s="243"/>
      <c r="G43" s="244">
        <f>ROUND(E43*F43,2)</f>
        <v>0</v>
      </c>
      <c r="H43" s="243"/>
      <c r="I43" s="244">
        <f>ROUND(E43*H43,2)</f>
        <v>0</v>
      </c>
      <c r="J43" s="243"/>
      <c r="K43" s="244">
        <f>ROUND(E43*J43,2)</f>
        <v>0</v>
      </c>
      <c r="L43" s="244">
        <v>21</v>
      </c>
      <c r="M43" s="244">
        <f>G43*(1+L43/100)</f>
        <v>0</v>
      </c>
      <c r="N43" s="244">
        <v>1.2E-2</v>
      </c>
      <c r="O43" s="244">
        <f>ROUND(E43*N43,2)</f>
        <v>0.11</v>
      </c>
      <c r="P43" s="244">
        <v>0</v>
      </c>
      <c r="Q43" s="244">
        <f>ROUND(E43*P43,2)</f>
        <v>0</v>
      </c>
      <c r="R43" s="244" t="s">
        <v>786</v>
      </c>
      <c r="S43" s="244" t="s">
        <v>191</v>
      </c>
      <c r="T43" s="245" t="s">
        <v>192</v>
      </c>
      <c r="U43" s="222">
        <v>0.05</v>
      </c>
      <c r="V43" s="222">
        <f>ROUND(E43*U43,2)</f>
        <v>0.44</v>
      </c>
      <c r="W43" s="222"/>
      <c r="X43" s="222" t="s">
        <v>193</v>
      </c>
      <c r="Y43" s="213"/>
      <c r="Z43" s="213"/>
      <c r="AA43" s="213"/>
      <c r="AB43" s="213"/>
      <c r="AC43" s="213"/>
      <c r="AD43" s="213"/>
      <c r="AE43" s="213"/>
      <c r="AF43" s="213"/>
      <c r="AG43" s="213" t="s">
        <v>2321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23</v>
      </c>
      <c r="B44" s="240" t="s">
        <v>1789</v>
      </c>
      <c r="C44" s="252" t="s">
        <v>1790</v>
      </c>
      <c r="D44" s="241" t="s">
        <v>1791</v>
      </c>
      <c r="E44" s="242">
        <v>21.8</v>
      </c>
      <c r="F44" s="243"/>
      <c r="G44" s="244">
        <f>ROUND(E44*F44,2)</f>
        <v>0</v>
      </c>
      <c r="H44" s="243"/>
      <c r="I44" s="244">
        <f>ROUND(E44*H44,2)</f>
        <v>0</v>
      </c>
      <c r="J44" s="243"/>
      <c r="K44" s="244">
        <f>ROUND(E44*J44,2)</f>
        <v>0</v>
      </c>
      <c r="L44" s="244">
        <v>21</v>
      </c>
      <c r="M44" s="244">
        <f>G44*(1+L44/100)</f>
        <v>0</v>
      </c>
      <c r="N44" s="244">
        <v>5.2999999999999998E-4</v>
      </c>
      <c r="O44" s="244">
        <f>ROUND(E44*N44,2)</f>
        <v>0.01</v>
      </c>
      <c r="P44" s="244">
        <v>0</v>
      </c>
      <c r="Q44" s="244">
        <f>ROUND(E44*P44,2)</f>
        <v>0</v>
      </c>
      <c r="R44" s="244" t="s">
        <v>786</v>
      </c>
      <c r="S44" s="244" t="s">
        <v>191</v>
      </c>
      <c r="T44" s="245" t="s">
        <v>192</v>
      </c>
      <c r="U44" s="222">
        <v>0.2</v>
      </c>
      <c r="V44" s="222">
        <f>ROUND(E44*U44,2)</f>
        <v>4.3600000000000003</v>
      </c>
      <c r="W44" s="222"/>
      <c r="X44" s="222" t="s">
        <v>193</v>
      </c>
      <c r="Y44" s="213"/>
      <c r="Z44" s="213"/>
      <c r="AA44" s="213"/>
      <c r="AB44" s="213"/>
      <c r="AC44" s="213"/>
      <c r="AD44" s="213"/>
      <c r="AE44" s="213"/>
      <c r="AF44" s="213"/>
      <c r="AG44" s="213" t="s">
        <v>2321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24</v>
      </c>
      <c r="B45" s="240" t="s">
        <v>2880</v>
      </c>
      <c r="C45" s="252" t="s">
        <v>2881</v>
      </c>
      <c r="D45" s="241" t="s">
        <v>243</v>
      </c>
      <c r="E45" s="242">
        <v>623.15</v>
      </c>
      <c r="F45" s="243"/>
      <c r="G45" s="244">
        <f>ROUND(E45*F45,2)</f>
        <v>0</v>
      </c>
      <c r="H45" s="243"/>
      <c r="I45" s="244">
        <f>ROUND(E45*H45,2)</f>
        <v>0</v>
      </c>
      <c r="J45" s="243"/>
      <c r="K45" s="244">
        <f>ROUND(E45*J45,2)</f>
        <v>0</v>
      </c>
      <c r="L45" s="244">
        <v>21</v>
      </c>
      <c r="M45" s="244">
        <f>G45*(1+L45/100)</f>
        <v>0</v>
      </c>
      <c r="N45" s="244">
        <v>0.17280000000000001</v>
      </c>
      <c r="O45" s="244">
        <f>ROUND(E45*N45,2)</f>
        <v>107.68</v>
      </c>
      <c r="P45" s="244">
        <v>0</v>
      </c>
      <c r="Q45" s="244">
        <f>ROUND(E45*P45,2)</f>
        <v>0</v>
      </c>
      <c r="R45" s="244" t="s">
        <v>340</v>
      </c>
      <c r="S45" s="244" t="s">
        <v>191</v>
      </c>
      <c r="T45" s="245" t="s">
        <v>192</v>
      </c>
      <c r="U45" s="222">
        <v>0</v>
      </c>
      <c r="V45" s="222">
        <f>ROUND(E45*U45,2)</f>
        <v>0</v>
      </c>
      <c r="W45" s="222"/>
      <c r="X45" s="222" t="s">
        <v>341</v>
      </c>
      <c r="Y45" s="213"/>
      <c r="Z45" s="213"/>
      <c r="AA45" s="213"/>
      <c r="AB45" s="213"/>
      <c r="AC45" s="213"/>
      <c r="AD45" s="213"/>
      <c r="AE45" s="213"/>
      <c r="AF45" s="213"/>
      <c r="AG45" s="213" t="s">
        <v>2777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9">
        <v>25</v>
      </c>
      <c r="B46" s="240" t="s">
        <v>2882</v>
      </c>
      <c r="C46" s="252" t="s">
        <v>2883</v>
      </c>
      <c r="D46" s="241" t="s">
        <v>243</v>
      </c>
      <c r="E46" s="242">
        <v>318.01249999999999</v>
      </c>
      <c r="F46" s="243"/>
      <c r="G46" s="244">
        <f>ROUND(E46*F46,2)</f>
        <v>0</v>
      </c>
      <c r="H46" s="243"/>
      <c r="I46" s="244">
        <f>ROUND(E46*H46,2)</f>
        <v>0</v>
      </c>
      <c r="J46" s="243"/>
      <c r="K46" s="244">
        <f>ROUND(E46*J46,2)</f>
        <v>0</v>
      </c>
      <c r="L46" s="244">
        <v>21</v>
      </c>
      <c r="M46" s="244">
        <f>G46*(1+L46/100)</f>
        <v>0</v>
      </c>
      <c r="N46" s="244">
        <v>0.17280000000000001</v>
      </c>
      <c r="O46" s="244">
        <f>ROUND(E46*N46,2)</f>
        <v>54.95</v>
      </c>
      <c r="P46" s="244">
        <v>0</v>
      </c>
      <c r="Q46" s="244">
        <f>ROUND(E46*P46,2)</f>
        <v>0</v>
      </c>
      <c r="R46" s="244" t="s">
        <v>340</v>
      </c>
      <c r="S46" s="244" t="s">
        <v>191</v>
      </c>
      <c r="T46" s="245" t="s">
        <v>192</v>
      </c>
      <c r="U46" s="222">
        <v>0</v>
      </c>
      <c r="V46" s="222">
        <f>ROUND(E46*U46,2)</f>
        <v>0</v>
      </c>
      <c r="W46" s="222"/>
      <c r="X46" s="222" t="s">
        <v>341</v>
      </c>
      <c r="Y46" s="213"/>
      <c r="Z46" s="213"/>
      <c r="AA46" s="213"/>
      <c r="AB46" s="213"/>
      <c r="AC46" s="213"/>
      <c r="AD46" s="213"/>
      <c r="AE46" s="213"/>
      <c r="AF46" s="213"/>
      <c r="AG46" s="213" t="s">
        <v>2777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39">
        <v>26</v>
      </c>
      <c r="B47" s="240" t="s">
        <v>2884</v>
      </c>
      <c r="C47" s="252" t="s">
        <v>2885</v>
      </c>
      <c r="D47" s="241" t="s">
        <v>243</v>
      </c>
      <c r="E47" s="242">
        <v>710.05200000000002</v>
      </c>
      <c r="F47" s="243"/>
      <c r="G47" s="244">
        <f>ROUND(E47*F47,2)</f>
        <v>0</v>
      </c>
      <c r="H47" s="243"/>
      <c r="I47" s="244">
        <f>ROUND(E47*H47,2)</f>
        <v>0</v>
      </c>
      <c r="J47" s="243"/>
      <c r="K47" s="244">
        <f>ROUND(E47*J47,2)</f>
        <v>0</v>
      </c>
      <c r="L47" s="244">
        <v>21</v>
      </c>
      <c r="M47" s="244">
        <f>G47*(1+L47/100)</f>
        <v>0</v>
      </c>
      <c r="N47" s="244">
        <v>0.14066000000000001</v>
      </c>
      <c r="O47" s="244">
        <f>ROUND(E47*N47,2)</f>
        <v>99.88</v>
      </c>
      <c r="P47" s="244">
        <v>0</v>
      </c>
      <c r="Q47" s="244">
        <f>ROUND(E47*P47,2)</f>
        <v>0</v>
      </c>
      <c r="R47" s="244" t="s">
        <v>340</v>
      </c>
      <c r="S47" s="244" t="s">
        <v>191</v>
      </c>
      <c r="T47" s="245" t="s">
        <v>192</v>
      </c>
      <c r="U47" s="222">
        <v>0</v>
      </c>
      <c r="V47" s="222">
        <f>ROUND(E47*U47,2)</f>
        <v>0</v>
      </c>
      <c r="W47" s="222"/>
      <c r="X47" s="222" t="s">
        <v>341</v>
      </c>
      <c r="Y47" s="213"/>
      <c r="Z47" s="213"/>
      <c r="AA47" s="213"/>
      <c r="AB47" s="213"/>
      <c r="AC47" s="213"/>
      <c r="AD47" s="213"/>
      <c r="AE47" s="213"/>
      <c r="AF47" s="213"/>
      <c r="AG47" s="213" t="s">
        <v>2777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9">
        <v>27</v>
      </c>
      <c r="B48" s="240" t="s">
        <v>541</v>
      </c>
      <c r="C48" s="252" t="s">
        <v>542</v>
      </c>
      <c r="D48" s="241" t="s">
        <v>243</v>
      </c>
      <c r="E48" s="242">
        <v>1610.2460000000001</v>
      </c>
      <c r="F48" s="243"/>
      <c r="G48" s="244">
        <f>ROUND(E48*F48,2)</f>
        <v>0</v>
      </c>
      <c r="H48" s="243"/>
      <c r="I48" s="244">
        <f>ROUND(E48*H48,2)</f>
        <v>0</v>
      </c>
      <c r="J48" s="243"/>
      <c r="K48" s="244">
        <f>ROUND(E48*J48,2)</f>
        <v>0</v>
      </c>
      <c r="L48" s="244">
        <v>21</v>
      </c>
      <c r="M48" s="244">
        <f>G48*(1+L48/100)</f>
        <v>0</v>
      </c>
      <c r="N48" s="244">
        <v>2.9999999999999997E-4</v>
      </c>
      <c r="O48" s="244">
        <f>ROUND(E48*N48,2)</f>
        <v>0.48</v>
      </c>
      <c r="P48" s="244">
        <v>0</v>
      </c>
      <c r="Q48" s="244">
        <f>ROUND(E48*P48,2)</f>
        <v>0</v>
      </c>
      <c r="R48" s="244" t="s">
        <v>340</v>
      </c>
      <c r="S48" s="244" t="s">
        <v>191</v>
      </c>
      <c r="T48" s="245" t="s">
        <v>192</v>
      </c>
      <c r="U48" s="222">
        <v>0</v>
      </c>
      <c r="V48" s="222">
        <f>ROUND(E48*U48,2)</f>
        <v>0</v>
      </c>
      <c r="W48" s="222"/>
      <c r="X48" s="222" t="s">
        <v>341</v>
      </c>
      <c r="Y48" s="213"/>
      <c r="Z48" s="213"/>
      <c r="AA48" s="213"/>
      <c r="AB48" s="213"/>
      <c r="AC48" s="213"/>
      <c r="AD48" s="213"/>
      <c r="AE48" s="213"/>
      <c r="AF48" s="213"/>
      <c r="AG48" s="213" t="s">
        <v>2777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4" t="s">
        <v>185</v>
      </c>
      <c r="B49" s="225" t="s">
        <v>107</v>
      </c>
      <c r="C49" s="249" t="s">
        <v>108</v>
      </c>
      <c r="D49" s="226"/>
      <c r="E49" s="227"/>
      <c r="F49" s="228"/>
      <c r="G49" s="228">
        <f>SUMIF(AG50:AG51,"&lt;&gt;NOR",G50:G51)</f>
        <v>0</v>
      </c>
      <c r="H49" s="228"/>
      <c r="I49" s="228">
        <f>SUM(I50:I51)</f>
        <v>0</v>
      </c>
      <c r="J49" s="228"/>
      <c r="K49" s="228">
        <f>SUM(K50:K51)</f>
        <v>0</v>
      </c>
      <c r="L49" s="228"/>
      <c r="M49" s="228">
        <f>SUM(M50:M51)</f>
        <v>0</v>
      </c>
      <c r="N49" s="228"/>
      <c r="O49" s="228">
        <f>SUM(O50:O51)</f>
        <v>0</v>
      </c>
      <c r="P49" s="228"/>
      <c r="Q49" s="228">
        <f>SUM(Q50:Q51)</f>
        <v>0</v>
      </c>
      <c r="R49" s="228"/>
      <c r="S49" s="228"/>
      <c r="T49" s="229"/>
      <c r="U49" s="223"/>
      <c r="V49" s="223">
        <f>SUM(V50:V51)</f>
        <v>433.7</v>
      </c>
      <c r="W49" s="223"/>
      <c r="X49" s="223"/>
      <c r="AG49" t="s">
        <v>186</v>
      </c>
    </row>
    <row r="50" spans="1:60" outlineLevel="1">
      <c r="A50" s="230">
        <v>28</v>
      </c>
      <c r="B50" s="231" t="s">
        <v>2886</v>
      </c>
      <c r="C50" s="250" t="s">
        <v>2887</v>
      </c>
      <c r="D50" s="232" t="s">
        <v>258</v>
      </c>
      <c r="E50" s="233">
        <v>1112.0510999999999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449</v>
      </c>
      <c r="S50" s="235" t="s">
        <v>191</v>
      </c>
      <c r="T50" s="236" t="s">
        <v>192</v>
      </c>
      <c r="U50" s="222">
        <v>0.39</v>
      </c>
      <c r="V50" s="222">
        <f>ROUND(E50*U50,2)</f>
        <v>433.7</v>
      </c>
      <c r="W50" s="222"/>
      <c r="X50" s="222" t="s">
        <v>523</v>
      </c>
      <c r="Y50" s="213"/>
      <c r="Z50" s="213"/>
      <c r="AA50" s="213"/>
      <c r="AB50" s="213"/>
      <c r="AC50" s="213"/>
      <c r="AD50" s="213"/>
      <c r="AE50" s="213"/>
      <c r="AF50" s="213"/>
      <c r="AG50" s="213" t="s">
        <v>524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2888</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c r="A52" s="224" t="s">
        <v>185</v>
      </c>
      <c r="B52" s="225" t="s">
        <v>157</v>
      </c>
      <c r="C52" s="249" t="s">
        <v>27</v>
      </c>
      <c r="D52" s="226"/>
      <c r="E52" s="227"/>
      <c r="F52" s="228"/>
      <c r="G52" s="228">
        <f>SUMIF(AG53:AG56,"&lt;&gt;NOR",G53:G56)</f>
        <v>0</v>
      </c>
      <c r="H52" s="228"/>
      <c r="I52" s="228">
        <f>SUM(I53:I56)</f>
        <v>0</v>
      </c>
      <c r="J52" s="228"/>
      <c r="K52" s="228">
        <f>SUM(K53:K56)</f>
        <v>0</v>
      </c>
      <c r="L52" s="228"/>
      <c r="M52" s="228">
        <f>SUM(M53:M56)</f>
        <v>0</v>
      </c>
      <c r="N52" s="228"/>
      <c r="O52" s="228">
        <f>SUM(O53:O56)</f>
        <v>0</v>
      </c>
      <c r="P52" s="228"/>
      <c r="Q52" s="228">
        <f>SUM(Q53:Q56)</f>
        <v>0</v>
      </c>
      <c r="R52" s="228"/>
      <c r="S52" s="228"/>
      <c r="T52" s="229"/>
      <c r="U52" s="223"/>
      <c r="V52" s="223">
        <f>SUM(V53:V56)</f>
        <v>0</v>
      </c>
      <c r="W52" s="223"/>
      <c r="X52" s="223"/>
      <c r="AG52" t="s">
        <v>186</v>
      </c>
    </row>
    <row r="53" spans="1:60" outlineLevel="1">
      <c r="A53" s="239">
        <v>29</v>
      </c>
      <c r="B53" s="240" t="s">
        <v>845</v>
      </c>
      <c r="C53" s="252" t="s">
        <v>846</v>
      </c>
      <c r="D53" s="241" t="s">
        <v>847</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191</v>
      </c>
      <c r="T53" s="245" t="s">
        <v>401</v>
      </c>
      <c r="U53" s="222">
        <v>0</v>
      </c>
      <c r="V53" s="222">
        <f>ROUND(E53*U53,2)</f>
        <v>0</v>
      </c>
      <c r="W53" s="222"/>
      <c r="X53" s="222" t="s">
        <v>848</v>
      </c>
      <c r="Y53" s="213"/>
      <c r="Z53" s="213"/>
      <c r="AA53" s="213"/>
      <c r="AB53" s="213"/>
      <c r="AC53" s="213"/>
      <c r="AD53" s="213"/>
      <c r="AE53" s="213"/>
      <c r="AF53" s="213"/>
      <c r="AG53" s="213" t="s">
        <v>849</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30</v>
      </c>
      <c r="B54" s="240" t="s">
        <v>850</v>
      </c>
      <c r="C54" s="252" t="s">
        <v>851</v>
      </c>
      <c r="D54" s="241" t="s">
        <v>847</v>
      </c>
      <c r="E54" s="242">
        <v>1</v>
      </c>
      <c r="F54" s="243"/>
      <c r="G54" s="244">
        <f>ROUND(E54*F54,2)</f>
        <v>0</v>
      </c>
      <c r="H54" s="243"/>
      <c r="I54" s="244">
        <f>ROUND(E54*H54,2)</f>
        <v>0</v>
      </c>
      <c r="J54" s="243"/>
      <c r="K54" s="244">
        <f>ROUND(E54*J54,2)</f>
        <v>0</v>
      </c>
      <c r="L54" s="244">
        <v>21</v>
      </c>
      <c r="M54" s="244">
        <f>G54*(1+L54/100)</f>
        <v>0</v>
      </c>
      <c r="N54" s="244">
        <v>0</v>
      </c>
      <c r="O54" s="244">
        <f>ROUND(E54*N54,2)</f>
        <v>0</v>
      </c>
      <c r="P54" s="244">
        <v>0</v>
      </c>
      <c r="Q54" s="244">
        <f>ROUND(E54*P54,2)</f>
        <v>0</v>
      </c>
      <c r="R54" s="244"/>
      <c r="S54" s="244" t="s">
        <v>191</v>
      </c>
      <c r="T54" s="245" t="s">
        <v>401</v>
      </c>
      <c r="U54" s="222">
        <v>0</v>
      </c>
      <c r="V54" s="222">
        <f>ROUND(E54*U54,2)</f>
        <v>0</v>
      </c>
      <c r="W54" s="222"/>
      <c r="X54" s="222" t="s">
        <v>848</v>
      </c>
      <c r="Y54" s="213"/>
      <c r="Z54" s="213"/>
      <c r="AA54" s="213"/>
      <c r="AB54" s="213"/>
      <c r="AC54" s="213"/>
      <c r="AD54" s="213"/>
      <c r="AE54" s="213"/>
      <c r="AF54" s="213"/>
      <c r="AG54" s="213" t="s">
        <v>852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31</v>
      </c>
      <c r="B55" s="240" t="s">
        <v>857</v>
      </c>
      <c r="C55" s="252" t="s">
        <v>858</v>
      </c>
      <c r="D55" s="241" t="s">
        <v>847</v>
      </c>
      <c r="E55" s="242">
        <v>1</v>
      </c>
      <c r="F55" s="243"/>
      <c r="G55" s="244">
        <f>ROUND(E55*F55,2)</f>
        <v>0</v>
      </c>
      <c r="H55" s="243"/>
      <c r="I55" s="244">
        <f>ROUND(E55*H55,2)</f>
        <v>0</v>
      </c>
      <c r="J55" s="243"/>
      <c r="K55" s="244">
        <f>ROUND(E55*J55,2)</f>
        <v>0</v>
      </c>
      <c r="L55" s="244">
        <v>21</v>
      </c>
      <c r="M55" s="244">
        <f>G55*(1+L55/100)</f>
        <v>0</v>
      </c>
      <c r="N55" s="244">
        <v>0</v>
      </c>
      <c r="O55" s="244">
        <f>ROUND(E55*N55,2)</f>
        <v>0</v>
      </c>
      <c r="P55" s="244">
        <v>0</v>
      </c>
      <c r="Q55" s="244">
        <f>ROUND(E55*P55,2)</f>
        <v>0</v>
      </c>
      <c r="R55" s="244"/>
      <c r="S55" s="244" t="s">
        <v>191</v>
      </c>
      <c r="T55" s="245" t="s">
        <v>401</v>
      </c>
      <c r="U55" s="222">
        <v>0</v>
      </c>
      <c r="V55" s="222">
        <f>ROUND(E55*U55,2)</f>
        <v>0</v>
      </c>
      <c r="W55" s="222"/>
      <c r="X55" s="222" t="s">
        <v>848</v>
      </c>
      <c r="Y55" s="213"/>
      <c r="Z55" s="213"/>
      <c r="AA55" s="213"/>
      <c r="AB55" s="213"/>
      <c r="AC55" s="213"/>
      <c r="AD55" s="213"/>
      <c r="AE55" s="213"/>
      <c r="AF55" s="213"/>
      <c r="AG55" s="213" t="s">
        <v>849</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0">
        <v>32</v>
      </c>
      <c r="B56" s="231" t="s">
        <v>859</v>
      </c>
      <c r="C56" s="250" t="s">
        <v>860</v>
      </c>
      <c r="D56" s="232" t="s">
        <v>847</v>
      </c>
      <c r="E56" s="233">
        <v>1</v>
      </c>
      <c r="F56" s="234"/>
      <c r="G56" s="235">
        <f>ROUND(E56*F56,2)</f>
        <v>0</v>
      </c>
      <c r="H56" s="234"/>
      <c r="I56" s="235">
        <f>ROUND(E56*H56,2)</f>
        <v>0</v>
      </c>
      <c r="J56" s="234"/>
      <c r="K56" s="235">
        <f>ROUND(E56*J56,2)</f>
        <v>0</v>
      </c>
      <c r="L56" s="235">
        <v>21</v>
      </c>
      <c r="M56" s="235">
        <f>G56*(1+L56/100)</f>
        <v>0</v>
      </c>
      <c r="N56" s="235">
        <v>0</v>
      </c>
      <c r="O56" s="235">
        <f>ROUND(E56*N56,2)</f>
        <v>0</v>
      </c>
      <c r="P56" s="235">
        <v>0</v>
      </c>
      <c r="Q56" s="235">
        <f>ROUND(E56*P56,2)</f>
        <v>0</v>
      </c>
      <c r="R56" s="235"/>
      <c r="S56" s="235" t="s">
        <v>400</v>
      </c>
      <c r="T56" s="236" t="s">
        <v>401</v>
      </c>
      <c r="U56" s="222">
        <v>0</v>
      </c>
      <c r="V56" s="222">
        <f>ROUND(E56*U56,2)</f>
        <v>0</v>
      </c>
      <c r="W56" s="222"/>
      <c r="X56" s="222" t="s">
        <v>848</v>
      </c>
      <c r="Y56" s="213"/>
      <c r="Z56" s="213"/>
      <c r="AA56" s="213"/>
      <c r="AB56" s="213"/>
      <c r="AC56" s="213"/>
      <c r="AD56" s="213"/>
      <c r="AE56" s="213"/>
      <c r="AF56" s="213"/>
      <c r="AG56" s="213" t="s">
        <v>849</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3"/>
      <c r="B57" s="4"/>
      <c r="C57" s="255"/>
      <c r="D57" s="6"/>
      <c r="E57" s="3"/>
      <c r="F57" s="3"/>
      <c r="G57" s="3"/>
      <c r="H57" s="3"/>
      <c r="I57" s="3"/>
      <c r="J57" s="3"/>
      <c r="K57" s="3"/>
      <c r="L57" s="3"/>
      <c r="M57" s="3"/>
      <c r="N57" s="3"/>
      <c r="O57" s="3"/>
      <c r="P57" s="3"/>
      <c r="Q57" s="3"/>
      <c r="R57" s="3"/>
      <c r="S57" s="3"/>
      <c r="T57" s="3"/>
      <c r="U57" s="3"/>
      <c r="V57" s="3"/>
      <c r="W57" s="3"/>
      <c r="X57" s="3"/>
      <c r="AE57">
        <v>15</v>
      </c>
      <c r="AF57">
        <v>21</v>
      </c>
      <c r="AG57" t="s">
        <v>172</v>
      </c>
    </row>
    <row r="58" spans="1:60">
      <c r="A58" s="216"/>
      <c r="B58" s="217" t="s">
        <v>29</v>
      </c>
      <c r="C58" s="256"/>
      <c r="D58" s="218"/>
      <c r="E58" s="219"/>
      <c r="F58" s="219"/>
      <c r="G58" s="248">
        <f>G8+G22+G49+G52</f>
        <v>0</v>
      </c>
      <c r="H58" s="3"/>
      <c r="I58" s="3"/>
      <c r="J58" s="3"/>
      <c r="K58" s="3"/>
      <c r="L58" s="3"/>
      <c r="M58" s="3"/>
      <c r="N58" s="3"/>
      <c r="O58" s="3"/>
      <c r="P58" s="3"/>
      <c r="Q58" s="3"/>
      <c r="R58" s="3"/>
      <c r="S58" s="3"/>
      <c r="T58" s="3"/>
      <c r="U58" s="3"/>
      <c r="V58" s="3"/>
      <c r="W58" s="3"/>
      <c r="X58" s="3"/>
      <c r="AE58">
        <f>SUMIF(L7:L56,AE57,G7:G56)</f>
        <v>0</v>
      </c>
      <c r="AF58">
        <f>SUMIF(L7:L56,AF57,G7:G56)</f>
        <v>0</v>
      </c>
      <c r="AG58" t="s">
        <v>861</v>
      </c>
    </row>
    <row r="59" spans="1:60">
      <c r="C59" s="257"/>
      <c r="D59" s="10"/>
      <c r="AG59" t="s">
        <v>862</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34:G34"/>
    <mergeCell ref="C38:G38"/>
    <mergeCell ref="C40:G40"/>
    <mergeCell ref="C42:G42"/>
    <mergeCell ref="C51:G51"/>
    <mergeCell ref="C14:G14"/>
    <mergeCell ref="C16:G16"/>
    <mergeCell ref="C18:G18"/>
    <mergeCell ref="C28:G28"/>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71</v>
      </c>
      <c r="C3" s="202" t="s">
        <v>72</v>
      </c>
      <c r="D3" s="200"/>
      <c r="E3" s="200"/>
      <c r="F3" s="200"/>
      <c r="G3" s="201"/>
      <c r="AC3" s="178" t="s">
        <v>161</v>
      </c>
      <c r="AG3" t="s">
        <v>162</v>
      </c>
    </row>
    <row r="4" spans="1:60" ht="24.95" customHeight="1">
      <c r="A4" s="203" t="s">
        <v>9</v>
      </c>
      <c r="B4" s="204" t="s">
        <v>73</v>
      </c>
      <c r="C4" s="205" t="s">
        <v>74</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SUMIF(AG9:AG19,"&lt;&gt;NOR",G9:G19)</f>
        <v>0</v>
      </c>
      <c r="H8" s="228"/>
      <c r="I8" s="228">
        <f>SUM(I9:I19)</f>
        <v>0</v>
      </c>
      <c r="J8" s="228"/>
      <c r="K8" s="228">
        <f>SUM(K9:K19)</f>
        <v>0</v>
      </c>
      <c r="L8" s="228"/>
      <c r="M8" s="228">
        <f>SUM(M9:M19)</f>
        <v>0</v>
      </c>
      <c r="N8" s="228"/>
      <c r="O8" s="228">
        <f>SUM(O9:O19)</f>
        <v>0</v>
      </c>
      <c r="P8" s="228"/>
      <c r="Q8" s="228">
        <f>SUM(Q9:Q19)</f>
        <v>0</v>
      </c>
      <c r="R8" s="228"/>
      <c r="S8" s="228"/>
      <c r="T8" s="229"/>
      <c r="U8" s="223"/>
      <c r="V8" s="223">
        <f>SUM(V9:V19)</f>
        <v>49.089999999999996</v>
      </c>
      <c r="W8" s="223"/>
      <c r="X8" s="223"/>
      <c r="AG8" t="s">
        <v>186</v>
      </c>
    </row>
    <row r="9" spans="1:60" ht="22.5" outlineLevel="1">
      <c r="A9" s="230">
        <v>1</v>
      </c>
      <c r="B9" s="231" t="s">
        <v>2889</v>
      </c>
      <c r="C9" s="250" t="s">
        <v>2890</v>
      </c>
      <c r="D9" s="232" t="s">
        <v>189</v>
      </c>
      <c r="E9" s="233">
        <v>11.25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3.1309999999999998</v>
      </c>
      <c r="V9" s="222">
        <f>ROUND(E9*U9,2)</f>
        <v>35.22</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1" t="s">
        <v>2891</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ht="22.5" outlineLevel="1">
      <c r="A11" s="230">
        <v>2</v>
      </c>
      <c r="B11" s="231" t="s">
        <v>2892</v>
      </c>
      <c r="C11" s="250" t="s">
        <v>2893</v>
      </c>
      <c r="D11" s="232" t="s">
        <v>189</v>
      </c>
      <c r="E11" s="233">
        <v>11.25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0.47399999999999998</v>
      </c>
      <c r="V11" s="222">
        <f>ROUND(E11*U11,2)</f>
        <v>5.33</v>
      </c>
      <c r="W11" s="222"/>
      <c r="X11" s="222" t="s">
        <v>193</v>
      </c>
      <c r="Y11" s="213"/>
      <c r="Z11" s="213"/>
      <c r="AA11" s="213"/>
      <c r="AB11" s="213"/>
      <c r="AC11" s="213"/>
      <c r="AD11" s="213"/>
      <c r="AE11" s="213"/>
      <c r="AF11" s="213"/>
      <c r="AG11" s="213" t="s">
        <v>194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1">
      <c r="A12" s="220"/>
      <c r="B12" s="221"/>
      <c r="C12" s="251" t="s">
        <v>2891</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2" s="213"/>
      <c r="BC12" s="213"/>
      <c r="BD12" s="213"/>
      <c r="BE12" s="213"/>
      <c r="BF12" s="213"/>
      <c r="BG12" s="213"/>
      <c r="BH12" s="213"/>
    </row>
    <row r="13" spans="1:60" outlineLevel="1">
      <c r="A13" s="230">
        <v>3</v>
      </c>
      <c r="B13" s="231" t="s">
        <v>224</v>
      </c>
      <c r="C13" s="250" t="s">
        <v>225</v>
      </c>
      <c r="D13" s="232" t="s">
        <v>189</v>
      </c>
      <c r="E13" s="233">
        <v>11.25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8.6999999999999994E-2</v>
      </c>
      <c r="V13" s="222">
        <f>ROUND(E13*U13,2)</f>
        <v>0.98</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226</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227</v>
      </c>
      <c r="C15" s="250" t="s">
        <v>228</v>
      </c>
      <c r="D15" s="232" t="s">
        <v>189</v>
      </c>
      <c r="E15" s="233">
        <v>11.25</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1.0999999999999999E-2</v>
      </c>
      <c r="V15" s="222">
        <f>ROUND(E15*U15,2)</f>
        <v>0.12</v>
      </c>
      <c r="W15" s="222"/>
      <c r="X15" s="222" t="s">
        <v>193</v>
      </c>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2750</v>
      </c>
      <c r="C17" s="252" t="s">
        <v>2751</v>
      </c>
      <c r="D17" s="241" t="s">
        <v>189</v>
      </c>
      <c r="E17" s="242">
        <v>11.25</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190</v>
      </c>
      <c r="S17" s="244" t="s">
        <v>191</v>
      </c>
      <c r="T17" s="245" t="s">
        <v>192</v>
      </c>
      <c r="U17" s="222">
        <v>0.65200000000000002</v>
      </c>
      <c r="V17" s="222">
        <f>ROUND(E17*U17,2)</f>
        <v>7.34</v>
      </c>
      <c r="W17" s="222"/>
      <c r="X17" s="222" t="s">
        <v>193</v>
      </c>
      <c r="Y17" s="213"/>
      <c r="Z17" s="213"/>
      <c r="AA17" s="213"/>
      <c r="AB17" s="213"/>
      <c r="AC17" s="213"/>
      <c r="AD17" s="213"/>
      <c r="AE17" s="213"/>
      <c r="AF17" s="213"/>
      <c r="AG17" s="213" t="s">
        <v>194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231</v>
      </c>
      <c r="C18" s="252" t="s">
        <v>232</v>
      </c>
      <c r="D18" s="241" t="s">
        <v>189</v>
      </c>
      <c r="E18" s="242">
        <v>11.25</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190</v>
      </c>
      <c r="S18" s="244" t="s">
        <v>191</v>
      </c>
      <c r="T18" s="245" t="s">
        <v>192</v>
      </c>
      <c r="U18" s="222">
        <v>8.9999999999999993E-3</v>
      </c>
      <c r="V18" s="222">
        <f>ROUND(E18*U18,2)</f>
        <v>0.1</v>
      </c>
      <c r="W18" s="222"/>
      <c r="X18" s="222" t="s">
        <v>193</v>
      </c>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9">
        <v>7</v>
      </c>
      <c r="B19" s="240" t="s">
        <v>236</v>
      </c>
      <c r="C19" s="252" t="s">
        <v>237</v>
      </c>
      <c r="D19" s="241" t="s">
        <v>189</v>
      </c>
      <c r="E19" s="242">
        <v>11.25</v>
      </c>
      <c r="F19" s="243"/>
      <c r="G19" s="244">
        <f>ROUND(E19*F19,2)</f>
        <v>0</v>
      </c>
      <c r="H19" s="243"/>
      <c r="I19" s="244">
        <f>ROUND(E19*H19,2)</f>
        <v>0</v>
      </c>
      <c r="J19" s="243"/>
      <c r="K19" s="244">
        <f>ROUND(E19*J19,2)</f>
        <v>0</v>
      </c>
      <c r="L19" s="244">
        <v>21</v>
      </c>
      <c r="M19" s="244">
        <f>G19*(1+L19/100)</f>
        <v>0</v>
      </c>
      <c r="N19" s="244">
        <v>0</v>
      </c>
      <c r="O19" s="244">
        <f>ROUND(E19*N19,2)</f>
        <v>0</v>
      </c>
      <c r="P19" s="244">
        <v>0</v>
      </c>
      <c r="Q19" s="244">
        <f>ROUND(E19*P19,2)</f>
        <v>0</v>
      </c>
      <c r="R19" s="244" t="s">
        <v>190</v>
      </c>
      <c r="S19" s="244" t="s">
        <v>191</v>
      </c>
      <c r="T19" s="245" t="s">
        <v>192</v>
      </c>
      <c r="U19" s="222">
        <v>0</v>
      </c>
      <c r="V19" s="222">
        <f>ROUND(E19*U19,2)</f>
        <v>0</v>
      </c>
      <c r="W19" s="222"/>
      <c r="X19" s="222" t="s">
        <v>193</v>
      </c>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c r="A20" s="224" t="s">
        <v>185</v>
      </c>
      <c r="B20" s="225" t="s">
        <v>85</v>
      </c>
      <c r="C20" s="249" t="s">
        <v>86</v>
      </c>
      <c r="D20" s="226"/>
      <c r="E20" s="227"/>
      <c r="F20" s="228"/>
      <c r="G20" s="228">
        <f>SUMIF(AG21:AG27,"&lt;&gt;NOR",G21:G27)</f>
        <v>0</v>
      </c>
      <c r="H20" s="228"/>
      <c r="I20" s="228">
        <f>SUM(I21:I27)</f>
        <v>0</v>
      </c>
      <c r="J20" s="228"/>
      <c r="K20" s="228">
        <f>SUM(K21:K27)</f>
        <v>0</v>
      </c>
      <c r="L20" s="228"/>
      <c r="M20" s="228">
        <f>SUM(M21:M27)</f>
        <v>0</v>
      </c>
      <c r="N20" s="228"/>
      <c r="O20" s="228">
        <f>SUM(O21:O27)</f>
        <v>34.22</v>
      </c>
      <c r="P20" s="228"/>
      <c r="Q20" s="228">
        <f>SUM(Q21:Q27)</f>
        <v>0</v>
      </c>
      <c r="R20" s="228"/>
      <c r="S20" s="228"/>
      <c r="T20" s="229"/>
      <c r="U20" s="223"/>
      <c r="V20" s="223">
        <f>SUM(V21:V27)</f>
        <v>81.58</v>
      </c>
      <c r="W20" s="223"/>
      <c r="X20" s="223"/>
      <c r="AG20" t="s">
        <v>186</v>
      </c>
    </row>
    <row r="21" spans="1:60" outlineLevel="1">
      <c r="A21" s="239">
        <v>8</v>
      </c>
      <c r="B21" s="240" t="s">
        <v>2894</v>
      </c>
      <c r="C21" s="252" t="s">
        <v>2895</v>
      </c>
      <c r="D21" s="241" t="s">
        <v>189</v>
      </c>
      <c r="E21" s="242">
        <v>12.968999999999999</v>
      </c>
      <c r="F21" s="243"/>
      <c r="G21" s="244">
        <f>ROUND(E21*F21,2)</f>
        <v>0</v>
      </c>
      <c r="H21" s="243"/>
      <c r="I21" s="244">
        <f>ROUND(E21*H21,2)</f>
        <v>0</v>
      </c>
      <c r="J21" s="243"/>
      <c r="K21" s="244">
        <f>ROUND(E21*J21,2)</f>
        <v>0</v>
      </c>
      <c r="L21" s="244">
        <v>21</v>
      </c>
      <c r="M21" s="244">
        <f>G21*(1+L21/100)</f>
        <v>0</v>
      </c>
      <c r="N21" s="244">
        <v>2.5249999999999999</v>
      </c>
      <c r="O21" s="244">
        <f>ROUND(E21*N21,2)</f>
        <v>32.75</v>
      </c>
      <c r="P21" s="244">
        <v>0</v>
      </c>
      <c r="Q21" s="244">
        <f>ROUND(E21*P21,2)</f>
        <v>0</v>
      </c>
      <c r="R21" s="244" t="s">
        <v>240</v>
      </c>
      <c r="S21" s="244" t="s">
        <v>191</v>
      </c>
      <c r="T21" s="245" t="s">
        <v>192</v>
      </c>
      <c r="U21" s="222">
        <v>0.47699999999999998</v>
      </c>
      <c r="V21" s="222">
        <f>ROUND(E21*U21,2)</f>
        <v>6.19</v>
      </c>
      <c r="W21" s="222"/>
      <c r="X21" s="222" t="s">
        <v>193</v>
      </c>
      <c r="Y21" s="213"/>
      <c r="Z21" s="213"/>
      <c r="AA21" s="213"/>
      <c r="AB21" s="213"/>
      <c r="AC21" s="213"/>
      <c r="AD21" s="213"/>
      <c r="AE21" s="213"/>
      <c r="AF21" s="213"/>
      <c r="AG21" s="213" t="s">
        <v>1929</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0">
        <v>9</v>
      </c>
      <c r="B22" s="231" t="s">
        <v>884</v>
      </c>
      <c r="C22" s="250" t="s">
        <v>885</v>
      </c>
      <c r="D22" s="232" t="s">
        <v>243</v>
      </c>
      <c r="E22" s="233">
        <v>33.192</v>
      </c>
      <c r="F22" s="234"/>
      <c r="G22" s="235">
        <f>ROUND(E22*F22,2)</f>
        <v>0</v>
      </c>
      <c r="H22" s="234"/>
      <c r="I22" s="235">
        <f>ROUND(E22*H22,2)</f>
        <v>0</v>
      </c>
      <c r="J22" s="234"/>
      <c r="K22" s="235">
        <f>ROUND(E22*J22,2)</f>
        <v>0</v>
      </c>
      <c r="L22" s="235">
        <v>21</v>
      </c>
      <c r="M22" s="235">
        <f>G22*(1+L22/100)</f>
        <v>0</v>
      </c>
      <c r="N22" s="235">
        <v>3.9199999999999999E-2</v>
      </c>
      <c r="O22" s="235">
        <f>ROUND(E22*N22,2)</f>
        <v>1.3</v>
      </c>
      <c r="P22" s="235">
        <v>0</v>
      </c>
      <c r="Q22" s="235">
        <f>ROUND(E22*P22,2)</f>
        <v>0</v>
      </c>
      <c r="R22" s="235" t="s">
        <v>240</v>
      </c>
      <c r="S22" s="235" t="s">
        <v>191</v>
      </c>
      <c r="T22" s="236" t="s">
        <v>192</v>
      </c>
      <c r="U22" s="222">
        <v>1.05</v>
      </c>
      <c r="V22" s="222">
        <f>ROUND(E22*U22,2)</f>
        <v>34.85</v>
      </c>
      <c r="W22" s="222"/>
      <c r="X22" s="222" t="s">
        <v>193</v>
      </c>
      <c r="Y22" s="213"/>
      <c r="Z22" s="213"/>
      <c r="AA22" s="213"/>
      <c r="AB22" s="213"/>
      <c r="AC22" s="213"/>
      <c r="AD22" s="213"/>
      <c r="AE22" s="213"/>
      <c r="AF22" s="213"/>
      <c r="AG22" s="213" t="s">
        <v>1929</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1" t="s">
        <v>886</v>
      </c>
      <c r="D23" s="238"/>
      <c r="E23" s="238"/>
      <c r="F23" s="238"/>
      <c r="G23" s="238"/>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c r="AI23" s="213"/>
      <c r="AJ23" s="213"/>
      <c r="AK23" s="213"/>
      <c r="AL23" s="213"/>
      <c r="AM23" s="213"/>
      <c r="AN23" s="213"/>
      <c r="AO23" s="213"/>
      <c r="AP23" s="213"/>
      <c r="AQ23" s="213"/>
      <c r="AR23" s="213"/>
      <c r="AS23" s="213"/>
      <c r="AT23" s="213"/>
      <c r="AU23" s="213"/>
      <c r="AV23" s="213"/>
      <c r="AW23" s="213"/>
      <c r="AX23" s="213"/>
      <c r="AY23" s="213"/>
      <c r="AZ23" s="213"/>
      <c r="BA23" s="237" t="str">
        <f>C23</f>
        <v>bednění svislé nebo šikmé (odkloněné), půdorysně přímé nebo zalomené, stěn základových patek ve volných nebo zapažených jámách, rýhách, šachtách, včetně případných vzpěr,</v>
      </c>
      <c r="BB23" s="213"/>
      <c r="BC23" s="213"/>
      <c r="BD23" s="213"/>
      <c r="BE23" s="213"/>
      <c r="BF23" s="213"/>
      <c r="BG23" s="213"/>
      <c r="BH23" s="213"/>
    </row>
    <row r="24" spans="1:60" outlineLevel="1">
      <c r="A24" s="230">
        <v>10</v>
      </c>
      <c r="B24" s="231" t="s">
        <v>887</v>
      </c>
      <c r="C24" s="250" t="s">
        <v>888</v>
      </c>
      <c r="D24" s="232" t="s">
        <v>243</v>
      </c>
      <c r="E24" s="233">
        <v>33.192</v>
      </c>
      <c r="F24" s="234"/>
      <c r="G24" s="235">
        <f>ROUND(E24*F24,2)</f>
        <v>0</v>
      </c>
      <c r="H24" s="234"/>
      <c r="I24" s="235">
        <f>ROUND(E24*H24,2)</f>
        <v>0</v>
      </c>
      <c r="J24" s="234"/>
      <c r="K24" s="235">
        <f>ROUND(E24*J24,2)</f>
        <v>0</v>
      </c>
      <c r="L24" s="235">
        <v>21</v>
      </c>
      <c r="M24" s="235">
        <f>G24*(1+L24/100)</f>
        <v>0</v>
      </c>
      <c r="N24" s="235">
        <v>0</v>
      </c>
      <c r="O24" s="235">
        <f>ROUND(E24*N24,2)</f>
        <v>0</v>
      </c>
      <c r="P24" s="235">
        <v>0</v>
      </c>
      <c r="Q24" s="235">
        <f>ROUND(E24*P24,2)</f>
        <v>0</v>
      </c>
      <c r="R24" s="235" t="s">
        <v>240</v>
      </c>
      <c r="S24" s="235" t="s">
        <v>191</v>
      </c>
      <c r="T24" s="236" t="s">
        <v>192</v>
      </c>
      <c r="U24" s="222">
        <v>0.32</v>
      </c>
      <c r="V24" s="222">
        <f>ROUND(E24*U24,2)</f>
        <v>10.62</v>
      </c>
      <c r="W24" s="222"/>
      <c r="X24" s="222" t="s">
        <v>193</v>
      </c>
      <c r="Y24" s="213"/>
      <c r="Z24" s="213"/>
      <c r="AA24" s="213"/>
      <c r="AB24" s="213"/>
      <c r="AC24" s="213"/>
      <c r="AD24" s="213"/>
      <c r="AE24" s="213"/>
      <c r="AF24" s="213"/>
      <c r="AG24" s="213" t="s">
        <v>1929</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20"/>
      <c r="B25" s="221"/>
      <c r="C25" s="251" t="s">
        <v>886</v>
      </c>
      <c r="D25" s="238"/>
      <c r="E25" s="238"/>
      <c r="F25" s="238"/>
      <c r="G25" s="238"/>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c r="AI25" s="213"/>
      <c r="AJ25" s="213"/>
      <c r="AK25" s="213"/>
      <c r="AL25" s="213"/>
      <c r="AM25" s="213"/>
      <c r="AN25" s="213"/>
      <c r="AO25" s="213"/>
      <c r="AP25" s="213"/>
      <c r="AQ25" s="213"/>
      <c r="AR25" s="213"/>
      <c r="AS25" s="213"/>
      <c r="AT25" s="213"/>
      <c r="AU25" s="213"/>
      <c r="AV25" s="213"/>
      <c r="AW25" s="213"/>
      <c r="AX25" s="213"/>
      <c r="AY25" s="213"/>
      <c r="AZ25" s="213"/>
      <c r="BA25" s="237" t="str">
        <f>C25</f>
        <v>bednění svislé nebo šikmé (odkloněné), půdorysně přímé nebo zalomené, stěn základových patek ve volných nebo zapažených jámách, rýhách, šachtách, včetně případných vzpěr,</v>
      </c>
      <c r="BB25" s="213"/>
      <c r="BC25" s="213"/>
      <c r="BD25" s="213"/>
      <c r="BE25" s="213"/>
      <c r="BF25" s="213"/>
      <c r="BG25" s="213"/>
      <c r="BH25" s="213"/>
    </row>
    <row r="26" spans="1:60" ht="22.5" outlineLevel="1">
      <c r="A26" s="230">
        <v>11</v>
      </c>
      <c r="B26" s="231" t="s">
        <v>2896</v>
      </c>
      <c r="C26" s="250" t="s">
        <v>2897</v>
      </c>
      <c r="D26" s="232" t="s">
        <v>300</v>
      </c>
      <c r="E26" s="233">
        <v>54</v>
      </c>
      <c r="F26" s="234"/>
      <c r="G26" s="235">
        <f>ROUND(E26*F26,2)</f>
        <v>0</v>
      </c>
      <c r="H26" s="234"/>
      <c r="I26" s="235">
        <f>ROUND(E26*H26,2)</f>
        <v>0</v>
      </c>
      <c r="J26" s="234"/>
      <c r="K26" s="235">
        <f>ROUND(E26*J26,2)</f>
        <v>0</v>
      </c>
      <c r="L26" s="235">
        <v>21</v>
      </c>
      <c r="M26" s="235">
        <f>G26*(1+L26/100)</f>
        <v>0</v>
      </c>
      <c r="N26" s="235">
        <v>3.0899999999999999E-3</v>
      </c>
      <c r="O26" s="235">
        <f>ROUND(E26*N26,2)</f>
        <v>0.17</v>
      </c>
      <c r="P26" s="235">
        <v>0</v>
      </c>
      <c r="Q26" s="235">
        <f>ROUND(E26*P26,2)</f>
        <v>0</v>
      </c>
      <c r="R26" s="235" t="s">
        <v>1132</v>
      </c>
      <c r="S26" s="235" t="s">
        <v>191</v>
      </c>
      <c r="T26" s="236" t="s">
        <v>192</v>
      </c>
      <c r="U26" s="222">
        <v>0.55400000000000005</v>
      </c>
      <c r="V26" s="222">
        <f>ROUND(E26*U26,2)</f>
        <v>29.92</v>
      </c>
      <c r="W26" s="222"/>
      <c r="X26" s="222" t="s">
        <v>193</v>
      </c>
      <c r="Y26" s="213"/>
      <c r="Z26" s="213"/>
      <c r="AA26" s="213"/>
      <c r="AB26" s="213"/>
      <c r="AC26" s="213"/>
      <c r="AD26" s="213"/>
      <c r="AE26" s="213"/>
      <c r="AF26" s="213"/>
      <c r="AG26" s="213" t="s">
        <v>1929</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1" t="s">
        <v>2898</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c r="A28" s="224" t="s">
        <v>185</v>
      </c>
      <c r="B28" s="225" t="s">
        <v>87</v>
      </c>
      <c r="C28" s="249" t="s">
        <v>88</v>
      </c>
      <c r="D28" s="226"/>
      <c r="E28" s="227"/>
      <c r="F28" s="228"/>
      <c r="G28" s="228">
        <f>SUMIF(AG29:AG29,"&lt;&gt;NOR",G29:G29)</f>
        <v>0</v>
      </c>
      <c r="H28" s="228"/>
      <c r="I28" s="228">
        <f>SUM(I29:I29)</f>
        <v>0</v>
      </c>
      <c r="J28" s="228"/>
      <c r="K28" s="228">
        <f>SUM(K29:K29)</f>
        <v>0</v>
      </c>
      <c r="L28" s="228"/>
      <c r="M28" s="228">
        <f>SUM(M29:M29)</f>
        <v>0</v>
      </c>
      <c r="N28" s="228"/>
      <c r="O28" s="228">
        <f>SUM(O29:O29)</f>
        <v>2.25</v>
      </c>
      <c r="P28" s="228"/>
      <c r="Q28" s="228">
        <f>SUM(Q29:Q29)</f>
        <v>0</v>
      </c>
      <c r="R28" s="228"/>
      <c r="S28" s="228"/>
      <c r="T28" s="229"/>
      <c r="U28" s="223"/>
      <c r="V28" s="223">
        <f>SUM(V29:V29)</f>
        <v>5.57</v>
      </c>
      <c r="W28" s="223"/>
      <c r="X28" s="223"/>
      <c r="AG28" t="s">
        <v>186</v>
      </c>
    </row>
    <row r="29" spans="1:60" ht="22.5" outlineLevel="1">
      <c r="A29" s="239">
        <v>12</v>
      </c>
      <c r="B29" s="240" t="s">
        <v>2899</v>
      </c>
      <c r="C29" s="252" t="s">
        <v>2900</v>
      </c>
      <c r="D29" s="241" t="s">
        <v>243</v>
      </c>
      <c r="E29" s="242">
        <v>6.1879999999999997</v>
      </c>
      <c r="F29" s="243"/>
      <c r="G29" s="244">
        <f>ROUND(E29*F29,2)</f>
        <v>0</v>
      </c>
      <c r="H29" s="243"/>
      <c r="I29" s="244">
        <f>ROUND(E29*H29,2)</f>
        <v>0</v>
      </c>
      <c r="J29" s="243"/>
      <c r="K29" s="244">
        <f>ROUND(E29*J29,2)</f>
        <v>0</v>
      </c>
      <c r="L29" s="244">
        <v>21</v>
      </c>
      <c r="M29" s="244">
        <f>G29*(1+L29/100)</f>
        <v>0</v>
      </c>
      <c r="N29" s="244">
        <v>0.36371999999999999</v>
      </c>
      <c r="O29" s="244">
        <f>ROUND(E29*N29,2)</f>
        <v>2.25</v>
      </c>
      <c r="P29" s="244">
        <v>0</v>
      </c>
      <c r="Q29" s="244">
        <f>ROUND(E29*P29,2)</f>
        <v>0</v>
      </c>
      <c r="R29" s="244" t="s">
        <v>240</v>
      </c>
      <c r="S29" s="244" t="s">
        <v>191</v>
      </c>
      <c r="T29" s="245" t="s">
        <v>192</v>
      </c>
      <c r="U29" s="222">
        <v>0.9</v>
      </c>
      <c r="V29" s="222">
        <f>ROUND(E29*U29,2)</f>
        <v>5.57</v>
      </c>
      <c r="W29" s="222"/>
      <c r="X29" s="222" t="s">
        <v>193</v>
      </c>
      <c r="Y29" s="213"/>
      <c r="Z29" s="213"/>
      <c r="AA29" s="213"/>
      <c r="AB29" s="213"/>
      <c r="AC29" s="213"/>
      <c r="AD29" s="213"/>
      <c r="AE29" s="213"/>
      <c r="AF29" s="213"/>
      <c r="AG29" s="213" t="s">
        <v>1929</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c r="A30" s="224" t="s">
        <v>185</v>
      </c>
      <c r="B30" s="225" t="s">
        <v>105</v>
      </c>
      <c r="C30" s="249" t="s">
        <v>106</v>
      </c>
      <c r="D30" s="226"/>
      <c r="E30" s="227"/>
      <c r="F30" s="228"/>
      <c r="G30" s="228">
        <f>SUMIF(AG31:AG52,"&lt;&gt;NOR",G31:G52)</f>
        <v>0</v>
      </c>
      <c r="H30" s="228"/>
      <c r="I30" s="228">
        <f>SUM(I31:I52)</f>
        <v>0</v>
      </c>
      <c r="J30" s="228"/>
      <c r="K30" s="228">
        <f>SUM(K31:K52)</f>
        <v>0</v>
      </c>
      <c r="L30" s="228"/>
      <c r="M30" s="228">
        <f>SUM(M31:M52)</f>
        <v>0</v>
      </c>
      <c r="N30" s="228"/>
      <c r="O30" s="228">
        <f>SUM(O31:O52)</f>
        <v>0</v>
      </c>
      <c r="P30" s="228"/>
      <c r="Q30" s="228">
        <f>SUM(Q31:Q52)</f>
        <v>8.39</v>
      </c>
      <c r="R30" s="228"/>
      <c r="S30" s="228"/>
      <c r="T30" s="229"/>
      <c r="U30" s="223"/>
      <c r="V30" s="223">
        <f>SUM(V31:V52)</f>
        <v>126.93</v>
      </c>
      <c r="W30" s="223"/>
      <c r="X30" s="223"/>
      <c r="AG30" t="s">
        <v>186</v>
      </c>
    </row>
    <row r="31" spans="1:60" outlineLevel="1">
      <c r="A31" s="230">
        <v>13</v>
      </c>
      <c r="B31" s="231" t="s">
        <v>453</v>
      </c>
      <c r="C31" s="250" t="s">
        <v>454</v>
      </c>
      <c r="D31" s="232" t="s">
        <v>189</v>
      </c>
      <c r="E31" s="233">
        <v>1.7190000000000001</v>
      </c>
      <c r="F31" s="234"/>
      <c r="G31" s="235">
        <f>ROUND(E31*F31,2)</f>
        <v>0</v>
      </c>
      <c r="H31" s="234"/>
      <c r="I31" s="235">
        <f>ROUND(E31*H31,2)</f>
        <v>0</v>
      </c>
      <c r="J31" s="234"/>
      <c r="K31" s="235">
        <f>ROUND(E31*J31,2)</f>
        <v>0</v>
      </c>
      <c r="L31" s="235">
        <v>21</v>
      </c>
      <c r="M31" s="235">
        <f>G31*(1+L31/100)</f>
        <v>0</v>
      </c>
      <c r="N31" s="235">
        <v>0</v>
      </c>
      <c r="O31" s="235">
        <f>ROUND(E31*N31,2)</f>
        <v>0</v>
      </c>
      <c r="P31" s="235">
        <v>2</v>
      </c>
      <c r="Q31" s="235">
        <f>ROUND(E31*P31,2)</f>
        <v>3.44</v>
      </c>
      <c r="R31" s="235" t="s">
        <v>455</v>
      </c>
      <c r="S31" s="235" t="s">
        <v>191</v>
      </c>
      <c r="T31" s="236" t="s">
        <v>192</v>
      </c>
      <c r="U31" s="222">
        <v>6.4359999999999999</v>
      </c>
      <c r="V31" s="222">
        <f>ROUND(E31*U31,2)</f>
        <v>11.06</v>
      </c>
      <c r="W31" s="222"/>
      <c r="X31" s="222" t="s">
        <v>193</v>
      </c>
      <c r="Y31" s="213"/>
      <c r="Z31" s="213"/>
      <c r="AA31" s="213"/>
      <c r="AB31" s="213"/>
      <c r="AC31" s="213"/>
      <c r="AD31" s="213"/>
      <c r="AE31" s="213"/>
      <c r="AF31" s="213"/>
      <c r="AG31" s="213" t="s">
        <v>1929</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1" t="s">
        <v>456</v>
      </c>
      <c r="D32" s="238"/>
      <c r="E32" s="238"/>
      <c r="F32" s="238"/>
      <c r="G32" s="238"/>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0">
        <v>14</v>
      </c>
      <c r="B33" s="231" t="s">
        <v>2901</v>
      </c>
      <c r="C33" s="250" t="s">
        <v>2902</v>
      </c>
      <c r="D33" s="232" t="s">
        <v>189</v>
      </c>
      <c r="E33" s="233">
        <v>0.41670000000000001</v>
      </c>
      <c r="F33" s="234"/>
      <c r="G33" s="235">
        <f>ROUND(E33*F33,2)</f>
        <v>0</v>
      </c>
      <c r="H33" s="234"/>
      <c r="I33" s="235">
        <f>ROUND(E33*H33,2)</f>
        <v>0</v>
      </c>
      <c r="J33" s="234"/>
      <c r="K33" s="235">
        <f>ROUND(E33*J33,2)</f>
        <v>0</v>
      </c>
      <c r="L33" s="235">
        <v>21</v>
      </c>
      <c r="M33" s="235">
        <f>G33*(1+L33/100)</f>
        <v>0</v>
      </c>
      <c r="N33" s="235">
        <v>1.1199999999999999E-3</v>
      </c>
      <c r="O33" s="235">
        <f>ROUND(E33*N33,2)</f>
        <v>0</v>
      </c>
      <c r="P33" s="235">
        <v>2.5</v>
      </c>
      <c r="Q33" s="235">
        <f>ROUND(E33*P33,2)</f>
        <v>1.04</v>
      </c>
      <c r="R33" s="235" t="s">
        <v>455</v>
      </c>
      <c r="S33" s="235" t="s">
        <v>191</v>
      </c>
      <c r="T33" s="236" t="s">
        <v>192</v>
      </c>
      <c r="U33" s="222">
        <v>2.605</v>
      </c>
      <c r="V33" s="222">
        <f>ROUND(E33*U33,2)</f>
        <v>1.0900000000000001</v>
      </c>
      <c r="W33" s="222"/>
      <c r="X33" s="222" t="s">
        <v>193</v>
      </c>
      <c r="Y33" s="213"/>
      <c r="Z33" s="213"/>
      <c r="AA33" s="213"/>
      <c r="AB33" s="213"/>
      <c r="AC33" s="213"/>
      <c r="AD33" s="213"/>
      <c r="AE33" s="213"/>
      <c r="AF33" s="213"/>
      <c r="AG33" s="213" t="s">
        <v>1929</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c r="A34" s="220"/>
      <c r="B34" s="221"/>
      <c r="C34" s="251" t="s">
        <v>2903</v>
      </c>
      <c r="D34" s="238"/>
      <c r="E34" s="238"/>
      <c r="F34" s="238"/>
      <c r="G34" s="238"/>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37" t="str">
        <f>C34</f>
        <v>nebo vybourání otvorů průřezové plochy přes 4 m2 ve zdivu nadzákladovém, včetně pomocného lešení o výšce podlahy do 1900 mm a pro zatížení do 1,5 kPa  (150 kg/m2),</v>
      </c>
      <c r="BB34" s="213"/>
      <c r="BC34" s="213"/>
      <c r="BD34" s="213"/>
      <c r="BE34" s="213"/>
      <c r="BF34" s="213"/>
      <c r="BG34" s="213"/>
      <c r="BH34" s="213"/>
    </row>
    <row r="35" spans="1:60" outlineLevel="1">
      <c r="A35" s="230">
        <v>15</v>
      </c>
      <c r="B35" s="231" t="s">
        <v>2904</v>
      </c>
      <c r="C35" s="250" t="s">
        <v>2905</v>
      </c>
      <c r="D35" s="232" t="s">
        <v>189</v>
      </c>
      <c r="E35" s="233">
        <v>0.182</v>
      </c>
      <c r="F35" s="234"/>
      <c r="G35" s="235">
        <f>ROUND(E35*F35,2)</f>
        <v>0</v>
      </c>
      <c r="H35" s="234"/>
      <c r="I35" s="235">
        <f>ROUND(E35*H35,2)</f>
        <v>0</v>
      </c>
      <c r="J35" s="234"/>
      <c r="K35" s="235">
        <f>ROUND(E35*J35,2)</f>
        <v>0</v>
      </c>
      <c r="L35" s="235">
        <v>21</v>
      </c>
      <c r="M35" s="235">
        <f>G35*(1+L35/100)</f>
        <v>0</v>
      </c>
      <c r="N35" s="235">
        <v>1.47E-3</v>
      </c>
      <c r="O35" s="235">
        <f>ROUND(E35*N35,2)</f>
        <v>0</v>
      </c>
      <c r="P35" s="235">
        <v>2.4</v>
      </c>
      <c r="Q35" s="235">
        <f>ROUND(E35*P35,2)</f>
        <v>0.44</v>
      </c>
      <c r="R35" s="235" t="s">
        <v>455</v>
      </c>
      <c r="S35" s="235" t="s">
        <v>191</v>
      </c>
      <c r="T35" s="236" t="s">
        <v>192</v>
      </c>
      <c r="U35" s="222">
        <v>8.5</v>
      </c>
      <c r="V35" s="222">
        <f>ROUND(E35*U35,2)</f>
        <v>1.55</v>
      </c>
      <c r="W35" s="222"/>
      <c r="X35" s="222" t="s">
        <v>193</v>
      </c>
      <c r="Y35" s="213"/>
      <c r="Z35" s="213"/>
      <c r="AA35" s="213"/>
      <c r="AB35" s="213"/>
      <c r="AC35" s="213"/>
      <c r="AD35" s="213"/>
      <c r="AE35" s="213"/>
      <c r="AF35" s="213"/>
      <c r="AG35" s="213" t="s">
        <v>1929</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1" t="s">
        <v>2906</v>
      </c>
      <c r="D36" s="238"/>
      <c r="E36" s="238"/>
      <c r="F36" s="238"/>
      <c r="G36" s="238"/>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c r="AI36" s="213"/>
      <c r="AJ36" s="213"/>
      <c r="AK36" s="213"/>
      <c r="AL36" s="213"/>
      <c r="AM36" s="213"/>
      <c r="AN36" s="213"/>
      <c r="AO36" s="213"/>
      <c r="AP36" s="213"/>
      <c r="AQ36" s="213"/>
      <c r="AR36" s="213"/>
      <c r="AS36" s="213"/>
      <c r="AT36" s="213"/>
      <c r="AU36" s="213"/>
      <c r="AV36" s="213"/>
      <c r="AW36" s="213"/>
      <c r="AX36" s="213"/>
      <c r="AY36" s="213"/>
      <c r="AZ36" s="213"/>
      <c r="BA36" s="237" t="str">
        <f>C36</f>
        <v>nebo vybourání otvorů průřezové plochy přes 4 m2 ve zdivu železobetonovém, včetně pomocného lešení o výšce podlahy do 1900 mm a pro zatížení do 1,5 kPa  (150 kg/m2),</v>
      </c>
      <c r="BB36" s="213"/>
      <c r="BC36" s="213"/>
      <c r="BD36" s="213"/>
      <c r="BE36" s="213"/>
      <c r="BF36" s="213"/>
      <c r="BG36" s="213"/>
      <c r="BH36" s="213"/>
    </row>
    <row r="37" spans="1:60" outlineLevel="1">
      <c r="A37" s="230">
        <v>16</v>
      </c>
      <c r="B37" s="231" t="s">
        <v>2907</v>
      </c>
      <c r="C37" s="250" t="s">
        <v>2908</v>
      </c>
      <c r="D37" s="232" t="s">
        <v>300</v>
      </c>
      <c r="E37" s="233">
        <v>1</v>
      </c>
      <c r="F37" s="234"/>
      <c r="G37" s="235">
        <f>ROUND(E37*F37,2)</f>
        <v>0</v>
      </c>
      <c r="H37" s="234"/>
      <c r="I37" s="235">
        <f>ROUND(E37*H37,2)</f>
        <v>0</v>
      </c>
      <c r="J37" s="234"/>
      <c r="K37" s="235">
        <f>ROUND(E37*J37,2)</f>
        <v>0</v>
      </c>
      <c r="L37" s="235">
        <v>21</v>
      </c>
      <c r="M37" s="235">
        <f>G37*(1+L37/100)</f>
        <v>0</v>
      </c>
      <c r="N37" s="235">
        <v>0</v>
      </c>
      <c r="O37" s="235">
        <f>ROUND(E37*N37,2)</f>
        <v>0</v>
      </c>
      <c r="P37" s="235">
        <v>0</v>
      </c>
      <c r="Q37" s="235">
        <f>ROUND(E37*P37,2)</f>
        <v>0</v>
      </c>
      <c r="R37" s="235" t="s">
        <v>455</v>
      </c>
      <c r="S37" s="235" t="s">
        <v>191</v>
      </c>
      <c r="T37" s="236" t="s">
        <v>192</v>
      </c>
      <c r="U37" s="222">
        <v>0.08</v>
      </c>
      <c r="V37" s="222">
        <f>ROUND(E37*U37,2)</f>
        <v>0.08</v>
      </c>
      <c r="W37" s="222"/>
      <c r="X37" s="222" t="s">
        <v>193</v>
      </c>
      <c r="Y37" s="213"/>
      <c r="Z37" s="213"/>
      <c r="AA37" s="213"/>
      <c r="AB37" s="213"/>
      <c r="AC37" s="213"/>
      <c r="AD37" s="213"/>
      <c r="AE37" s="213"/>
      <c r="AF37" s="213"/>
      <c r="AG37" s="213" t="s">
        <v>1929</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1" t="s">
        <v>2909</v>
      </c>
      <c r="D38" s="238"/>
      <c r="E38" s="238"/>
      <c r="F38" s="238"/>
      <c r="G38" s="238"/>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0">
        <v>17</v>
      </c>
      <c r="B39" s="231" t="s">
        <v>2910</v>
      </c>
      <c r="C39" s="250" t="s">
        <v>2911</v>
      </c>
      <c r="D39" s="232" t="s">
        <v>300</v>
      </c>
      <c r="E39" s="233">
        <v>2</v>
      </c>
      <c r="F39" s="234"/>
      <c r="G39" s="235">
        <f>ROUND(E39*F39,2)</f>
        <v>0</v>
      </c>
      <c r="H39" s="234"/>
      <c r="I39" s="235">
        <f>ROUND(E39*H39,2)</f>
        <v>0</v>
      </c>
      <c r="J39" s="234"/>
      <c r="K39" s="235">
        <f>ROUND(E39*J39,2)</f>
        <v>0</v>
      </c>
      <c r="L39" s="235">
        <v>21</v>
      </c>
      <c r="M39" s="235">
        <f>G39*(1+L39/100)</f>
        <v>0</v>
      </c>
      <c r="N39" s="235">
        <v>0</v>
      </c>
      <c r="O39" s="235">
        <f>ROUND(E39*N39,2)</f>
        <v>0</v>
      </c>
      <c r="P39" s="235">
        <v>0</v>
      </c>
      <c r="Q39" s="235">
        <f>ROUND(E39*P39,2)</f>
        <v>0</v>
      </c>
      <c r="R39" s="235" t="s">
        <v>455</v>
      </c>
      <c r="S39" s="235" t="s">
        <v>191</v>
      </c>
      <c r="T39" s="236" t="s">
        <v>192</v>
      </c>
      <c r="U39" s="222">
        <v>0.28000000000000003</v>
      </c>
      <c r="V39" s="222">
        <f>ROUND(E39*U39,2)</f>
        <v>0.56000000000000005</v>
      </c>
      <c r="W39" s="222"/>
      <c r="X39" s="222" t="s">
        <v>193</v>
      </c>
      <c r="Y39" s="213"/>
      <c r="Z39" s="213"/>
      <c r="AA39" s="213"/>
      <c r="AB39" s="213"/>
      <c r="AC39" s="213"/>
      <c r="AD39" s="213"/>
      <c r="AE39" s="213"/>
      <c r="AF39" s="213"/>
      <c r="AG39" s="213" t="s">
        <v>1929</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1" t="s">
        <v>2909</v>
      </c>
      <c r="D40" s="238"/>
      <c r="E40" s="238"/>
      <c r="F40" s="238"/>
      <c r="G40" s="238"/>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18</v>
      </c>
      <c r="B41" s="240" t="s">
        <v>2912</v>
      </c>
      <c r="C41" s="252" t="s">
        <v>2913</v>
      </c>
      <c r="D41" s="241" t="s">
        <v>364</v>
      </c>
      <c r="E41" s="242">
        <v>19.2</v>
      </c>
      <c r="F41" s="243"/>
      <c r="G41" s="244">
        <f>ROUND(E41*F41,2)</f>
        <v>0</v>
      </c>
      <c r="H41" s="243"/>
      <c r="I41" s="244">
        <f>ROUND(E41*H41,2)</f>
        <v>0</v>
      </c>
      <c r="J41" s="243"/>
      <c r="K41" s="244">
        <f>ROUND(E41*J41,2)</f>
        <v>0</v>
      </c>
      <c r="L41" s="244">
        <v>21</v>
      </c>
      <c r="M41" s="244">
        <f>G41*(1+L41/100)</f>
        <v>0</v>
      </c>
      <c r="N41" s="244">
        <v>0</v>
      </c>
      <c r="O41" s="244">
        <f>ROUND(E41*N41,2)</f>
        <v>0</v>
      </c>
      <c r="P41" s="244">
        <v>2.63E-3</v>
      </c>
      <c r="Q41" s="244">
        <f>ROUND(E41*P41,2)</f>
        <v>0.05</v>
      </c>
      <c r="R41" s="244" t="s">
        <v>455</v>
      </c>
      <c r="S41" s="244" t="s">
        <v>191</v>
      </c>
      <c r="T41" s="245" t="s">
        <v>192</v>
      </c>
      <c r="U41" s="222">
        <v>3.05</v>
      </c>
      <c r="V41" s="222">
        <f>ROUND(E41*U41,2)</f>
        <v>58.56</v>
      </c>
      <c r="W41" s="222"/>
      <c r="X41" s="222" t="s">
        <v>193</v>
      </c>
      <c r="Y41" s="213"/>
      <c r="Z41" s="213"/>
      <c r="AA41" s="213"/>
      <c r="AB41" s="213"/>
      <c r="AC41" s="213"/>
      <c r="AD41" s="213"/>
      <c r="AE41" s="213"/>
      <c r="AF41" s="213"/>
      <c r="AG41" s="213" t="s">
        <v>1929</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19</v>
      </c>
      <c r="B42" s="240" t="s">
        <v>1070</v>
      </c>
      <c r="C42" s="252" t="s">
        <v>1071</v>
      </c>
      <c r="D42" s="241" t="s">
        <v>364</v>
      </c>
      <c r="E42" s="242">
        <v>84</v>
      </c>
      <c r="F42" s="243"/>
      <c r="G42" s="244">
        <f>ROUND(E42*F42,2)</f>
        <v>0</v>
      </c>
      <c r="H42" s="243"/>
      <c r="I42" s="244">
        <f>ROUND(E42*H42,2)</f>
        <v>0</v>
      </c>
      <c r="J42" s="243"/>
      <c r="K42" s="244">
        <f>ROUND(E42*J42,2)</f>
        <v>0</v>
      </c>
      <c r="L42" s="244">
        <v>21</v>
      </c>
      <c r="M42" s="244">
        <f>G42*(1+L42/100)</f>
        <v>0</v>
      </c>
      <c r="N42" s="244">
        <v>0</v>
      </c>
      <c r="O42" s="244">
        <f>ROUND(E42*N42,2)</f>
        <v>0</v>
      </c>
      <c r="P42" s="244">
        <v>9.2499999999999995E-3</v>
      </c>
      <c r="Q42" s="244">
        <f>ROUND(E42*P42,2)</f>
        <v>0.78</v>
      </c>
      <c r="R42" s="244" t="s">
        <v>720</v>
      </c>
      <c r="S42" s="244" t="s">
        <v>191</v>
      </c>
      <c r="T42" s="245" t="s">
        <v>192</v>
      </c>
      <c r="U42" s="222">
        <v>0.28699999999999998</v>
      </c>
      <c r="V42" s="222">
        <f>ROUND(E42*U42,2)</f>
        <v>24.11</v>
      </c>
      <c r="W42" s="222"/>
      <c r="X42" s="222" t="s">
        <v>193</v>
      </c>
      <c r="Y42" s="213"/>
      <c r="Z42" s="213"/>
      <c r="AA42" s="213"/>
      <c r="AB42" s="213"/>
      <c r="AC42" s="213"/>
      <c r="AD42" s="213"/>
      <c r="AE42" s="213"/>
      <c r="AF42" s="213"/>
      <c r="AG42" s="213" t="s">
        <v>2321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0">
        <v>20</v>
      </c>
      <c r="B43" s="231" t="s">
        <v>519</v>
      </c>
      <c r="C43" s="250" t="s">
        <v>520</v>
      </c>
      <c r="D43" s="232" t="s">
        <v>258</v>
      </c>
      <c r="E43" s="233">
        <v>8.3840500000000002</v>
      </c>
      <c r="F43" s="234"/>
      <c r="G43" s="235">
        <f>ROUND(E43*F43,2)</f>
        <v>0</v>
      </c>
      <c r="H43" s="234"/>
      <c r="I43" s="235">
        <f>ROUND(E43*H43,2)</f>
        <v>0</v>
      </c>
      <c r="J43" s="234"/>
      <c r="K43" s="235">
        <f>ROUND(E43*J43,2)</f>
        <v>0</v>
      </c>
      <c r="L43" s="235">
        <v>21</v>
      </c>
      <c r="M43" s="235">
        <f>G43*(1+L43/100)</f>
        <v>0</v>
      </c>
      <c r="N43" s="235">
        <v>0</v>
      </c>
      <c r="O43" s="235">
        <f>ROUND(E43*N43,2)</f>
        <v>0</v>
      </c>
      <c r="P43" s="235">
        <v>0</v>
      </c>
      <c r="Q43" s="235">
        <f>ROUND(E43*P43,2)</f>
        <v>0</v>
      </c>
      <c r="R43" s="235" t="s">
        <v>2914</v>
      </c>
      <c r="S43" s="235" t="s">
        <v>191</v>
      </c>
      <c r="T43" s="236" t="s">
        <v>192</v>
      </c>
      <c r="U43" s="222">
        <v>6.0000000000000001E-3</v>
      </c>
      <c r="V43" s="222">
        <f>ROUND(E43*U43,2)</f>
        <v>0.05</v>
      </c>
      <c r="W43" s="222"/>
      <c r="X43" s="222" t="s">
        <v>193</v>
      </c>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1" t="s">
        <v>2915</v>
      </c>
      <c r="D44" s="238"/>
      <c r="E44" s="238"/>
      <c r="F44" s="238"/>
      <c r="G44" s="238"/>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21</v>
      </c>
      <c r="B45" s="240" t="s">
        <v>1077</v>
      </c>
      <c r="C45" s="252" t="s">
        <v>2916</v>
      </c>
      <c r="D45" s="241" t="s">
        <v>300</v>
      </c>
      <c r="E45" s="242">
        <v>33</v>
      </c>
      <c r="F45" s="243"/>
      <c r="G45" s="244">
        <f>ROUND(E45*F45,2)</f>
        <v>0</v>
      </c>
      <c r="H45" s="243"/>
      <c r="I45" s="244">
        <f>ROUND(E45*H45,2)</f>
        <v>0</v>
      </c>
      <c r="J45" s="243"/>
      <c r="K45" s="244">
        <f>ROUND(E45*J45,2)</f>
        <v>0</v>
      </c>
      <c r="L45" s="244">
        <v>21</v>
      </c>
      <c r="M45" s="244">
        <f>G45*(1+L45/100)</f>
        <v>0</v>
      </c>
      <c r="N45" s="244">
        <v>0</v>
      </c>
      <c r="O45" s="244">
        <f>ROUND(E45*N45,2)</f>
        <v>0</v>
      </c>
      <c r="P45" s="244">
        <v>0.08</v>
      </c>
      <c r="Q45" s="244">
        <f>ROUND(E45*P45,2)</f>
        <v>2.64</v>
      </c>
      <c r="R45" s="244"/>
      <c r="S45" s="244" t="s">
        <v>400</v>
      </c>
      <c r="T45" s="245" t="s">
        <v>401</v>
      </c>
      <c r="U45" s="222">
        <v>0.58799999999999997</v>
      </c>
      <c r="V45" s="222">
        <f>ROUND(E45*U45,2)</f>
        <v>19.399999999999999</v>
      </c>
      <c r="W45" s="222"/>
      <c r="X45" s="222" t="s">
        <v>193</v>
      </c>
      <c r="Y45" s="213"/>
      <c r="Z45" s="213"/>
      <c r="AA45" s="213"/>
      <c r="AB45" s="213"/>
      <c r="AC45" s="213"/>
      <c r="AD45" s="213"/>
      <c r="AE45" s="213"/>
      <c r="AF45" s="213"/>
      <c r="AG45" s="213" t="s">
        <v>1929</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22</v>
      </c>
      <c r="B46" s="240" t="s">
        <v>2917</v>
      </c>
      <c r="C46" s="252" t="s">
        <v>2918</v>
      </c>
      <c r="D46" s="241" t="s">
        <v>258</v>
      </c>
      <c r="E46" s="242">
        <v>8.3840500000000002</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191</v>
      </c>
      <c r="T46" s="245" t="s">
        <v>192</v>
      </c>
      <c r="U46" s="222">
        <v>0.26500000000000001</v>
      </c>
      <c r="V46" s="222">
        <f>ROUND(E46*U46,2)</f>
        <v>2.2200000000000002</v>
      </c>
      <c r="W46" s="222"/>
      <c r="X46" s="222" t="s">
        <v>508</v>
      </c>
      <c r="Y46" s="213"/>
      <c r="Z46" s="213"/>
      <c r="AA46" s="213"/>
      <c r="AB46" s="213"/>
      <c r="AC46" s="213"/>
      <c r="AD46" s="213"/>
      <c r="AE46" s="213"/>
      <c r="AF46" s="213"/>
      <c r="AG46" s="213" t="s">
        <v>509</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23</v>
      </c>
      <c r="B47" s="240" t="s">
        <v>511</v>
      </c>
      <c r="C47" s="252" t="s">
        <v>512</v>
      </c>
      <c r="D47" s="241" t="s">
        <v>258</v>
      </c>
      <c r="E47" s="242">
        <v>8.3840500000000002</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t="s">
        <v>455</v>
      </c>
      <c r="S47" s="244" t="s">
        <v>191</v>
      </c>
      <c r="T47" s="245" t="s">
        <v>192</v>
      </c>
      <c r="U47" s="222">
        <v>0.94199999999999995</v>
      </c>
      <c r="V47" s="222">
        <f>ROUND(E47*U47,2)</f>
        <v>7.9</v>
      </c>
      <c r="W47" s="222"/>
      <c r="X47" s="222" t="s">
        <v>508</v>
      </c>
      <c r="Y47" s="213"/>
      <c r="Z47" s="213"/>
      <c r="AA47" s="213"/>
      <c r="AB47" s="213"/>
      <c r="AC47" s="213"/>
      <c r="AD47" s="213"/>
      <c r="AE47" s="213"/>
      <c r="AF47" s="213"/>
      <c r="AG47" s="213" t="s">
        <v>509</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0">
        <v>24</v>
      </c>
      <c r="B48" s="231" t="s">
        <v>513</v>
      </c>
      <c r="C48" s="250" t="s">
        <v>2919</v>
      </c>
      <c r="D48" s="232" t="s">
        <v>258</v>
      </c>
      <c r="E48" s="233">
        <v>8.3840500000000002</v>
      </c>
      <c r="F48" s="234"/>
      <c r="G48" s="235">
        <f>ROUND(E48*F48,2)</f>
        <v>0</v>
      </c>
      <c r="H48" s="234"/>
      <c r="I48" s="235">
        <f>ROUND(E48*H48,2)</f>
        <v>0</v>
      </c>
      <c r="J48" s="234"/>
      <c r="K48" s="235">
        <f>ROUND(E48*J48,2)</f>
        <v>0</v>
      </c>
      <c r="L48" s="235">
        <v>21</v>
      </c>
      <c r="M48" s="235">
        <f>G48*(1+L48/100)</f>
        <v>0</v>
      </c>
      <c r="N48" s="235">
        <v>0</v>
      </c>
      <c r="O48" s="235">
        <f>ROUND(E48*N48,2)</f>
        <v>0</v>
      </c>
      <c r="P48" s="235">
        <v>0</v>
      </c>
      <c r="Q48" s="235">
        <f>ROUND(E48*P48,2)</f>
        <v>0</v>
      </c>
      <c r="R48" s="235" t="s">
        <v>2914</v>
      </c>
      <c r="S48" s="235" t="s">
        <v>191</v>
      </c>
      <c r="T48" s="236" t="s">
        <v>192</v>
      </c>
      <c r="U48" s="222">
        <v>4.2000000000000003E-2</v>
      </c>
      <c r="V48" s="222">
        <f>ROUND(E48*U48,2)</f>
        <v>0.35</v>
      </c>
      <c r="W48" s="222"/>
      <c r="X48" s="222" t="s">
        <v>508</v>
      </c>
      <c r="Y48" s="213"/>
      <c r="Z48" s="213"/>
      <c r="AA48" s="213"/>
      <c r="AB48" s="213"/>
      <c r="AC48" s="213"/>
      <c r="AD48" s="213"/>
      <c r="AE48" s="213"/>
      <c r="AF48" s="213"/>
      <c r="AG48" s="213" t="s">
        <v>509</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1" t="s">
        <v>2920</v>
      </c>
      <c r="D49" s="238"/>
      <c r="E49" s="238"/>
      <c r="F49" s="238"/>
      <c r="G49" s="238"/>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0">
        <v>25</v>
      </c>
      <c r="B50" s="231" t="s">
        <v>515</v>
      </c>
      <c r="C50" s="250" t="s">
        <v>2921</v>
      </c>
      <c r="D50" s="232" t="s">
        <v>258</v>
      </c>
      <c r="E50" s="233">
        <v>117.37663999999999</v>
      </c>
      <c r="F50" s="234"/>
      <c r="G50" s="235">
        <f>ROUND(E50*F50,2)</f>
        <v>0</v>
      </c>
      <c r="H50" s="234"/>
      <c r="I50" s="235">
        <f>ROUND(E50*H50,2)</f>
        <v>0</v>
      </c>
      <c r="J50" s="234"/>
      <c r="K50" s="235">
        <f>ROUND(E50*J50,2)</f>
        <v>0</v>
      </c>
      <c r="L50" s="235">
        <v>21</v>
      </c>
      <c r="M50" s="235">
        <f>G50*(1+L50/100)</f>
        <v>0</v>
      </c>
      <c r="N50" s="235">
        <v>0</v>
      </c>
      <c r="O50" s="235">
        <f>ROUND(E50*N50,2)</f>
        <v>0</v>
      </c>
      <c r="P50" s="235">
        <v>0</v>
      </c>
      <c r="Q50" s="235">
        <f>ROUND(E50*P50,2)</f>
        <v>0</v>
      </c>
      <c r="R50" s="235" t="s">
        <v>2914</v>
      </c>
      <c r="S50" s="235" t="s">
        <v>191</v>
      </c>
      <c r="T50" s="236" t="s">
        <v>192</v>
      </c>
      <c r="U50" s="222">
        <v>0</v>
      </c>
      <c r="V50" s="222">
        <f>ROUND(E50*U50,2)</f>
        <v>0</v>
      </c>
      <c r="W50" s="222"/>
      <c r="X50" s="222" t="s">
        <v>508</v>
      </c>
      <c r="Y50" s="213"/>
      <c r="Z50" s="213"/>
      <c r="AA50" s="213"/>
      <c r="AB50" s="213"/>
      <c r="AC50" s="213"/>
      <c r="AD50" s="213"/>
      <c r="AE50" s="213"/>
      <c r="AF50" s="213"/>
      <c r="AG50" s="213" t="s">
        <v>509</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1" t="s">
        <v>2920</v>
      </c>
      <c r="D51" s="238"/>
      <c r="E51" s="238"/>
      <c r="F51" s="238"/>
      <c r="G51" s="238"/>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26</v>
      </c>
      <c r="B52" s="240" t="s">
        <v>517</v>
      </c>
      <c r="C52" s="252" t="s">
        <v>518</v>
      </c>
      <c r="D52" s="241" t="s">
        <v>258</v>
      </c>
      <c r="E52" s="242">
        <v>8.3840500000000002</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t="s">
        <v>455</v>
      </c>
      <c r="S52" s="244" t="s">
        <v>191</v>
      </c>
      <c r="T52" s="245" t="s">
        <v>192</v>
      </c>
      <c r="U52" s="222">
        <v>0</v>
      </c>
      <c r="V52" s="222">
        <f>ROUND(E52*U52,2)</f>
        <v>0</v>
      </c>
      <c r="W52" s="222"/>
      <c r="X52" s="222" t="s">
        <v>508</v>
      </c>
      <c r="Y52" s="213"/>
      <c r="Z52" s="213"/>
      <c r="AA52" s="213"/>
      <c r="AB52" s="213"/>
      <c r="AC52" s="213"/>
      <c r="AD52" s="213"/>
      <c r="AE52" s="213"/>
      <c r="AF52" s="213"/>
      <c r="AG52" s="213" t="s">
        <v>509</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4" t="s">
        <v>185</v>
      </c>
      <c r="B53" s="225" t="s">
        <v>107</v>
      </c>
      <c r="C53" s="249" t="s">
        <v>108</v>
      </c>
      <c r="D53" s="226"/>
      <c r="E53" s="227"/>
      <c r="F53" s="228"/>
      <c r="G53" s="228">
        <f>SUMIF(AG54:AG56,"&lt;&gt;NOR",G54:G56)</f>
        <v>0</v>
      </c>
      <c r="H53" s="228"/>
      <c r="I53" s="228">
        <f>SUM(I54:I56)</f>
        <v>0</v>
      </c>
      <c r="J53" s="228"/>
      <c r="K53" s="228">
        <f>SUM(K54:K56)</f>
        <v>0</v>
      </c>
      <c r="L53" s="228"/>
      <c r="M53" s="228">
        <f>SUM(M54:M56)</f>
        <v>0</v>
      </c>
      <c r="N53" s="228"/>
      <c r="O53" s="228">
        <f>SUM(O54:O56)</f>
        <v>0</v>
      </c>
      <c r="P53" s="228"/>
      <c r="Q53" s="228">
        <f>SUM(Q54:Q56)</f>
        <v>0</v>
      </c>
      <c r="R53" s="228"/>
      <c r="S53" s="228"/>
      <c r="T53" s="229"/>
      <c r="U53" s="223"/>
      <c r="V53" s="223">
        <f>SUM(V54:V56)</f>
        <v>22.21</v>
      </c>
      <c r="W53" s="223"/>
      <c r="X53" s="223"/>
      <c r="AG53" t="s">
        <v>186</v>
      </c>
    </row>
    <row r="54" spans="1:60" outlineLevel="1">
      <c r="A54" s="230">
        <v>27</v>
      </c>
      <c r="B54" s="231" t="s">
        <v>2922</v>
      </c>
      <c r="C54" s="250" t="s">
        <v>2923</v>
      </c>
      <c r="D54" s="232" t="s">
        <v>258</v>
      </c>
      <c r="E54" s="233">
        <v>36.466149999999999</v>
      </c>
      <c r="F54" s="234"/>
      <c r="G54" s="235">
        <f>ROUND(E54*F54,2)</f>
        <v>0</v>
      </c>
      <c r="H54" s="234"/>
      <c r="I54" s="235">
        <f>ROUND(E54*H54,2)</f>
        <v>0</v>
      </c>
      <c r="J54" s="234"/>
      <c r="K54" s="235">
        <f>ROUND(E54*J54,2)</f>
        <v>0</v>
      </c>
      <c r="L54" s="235">
        <v>21</v>
      </c>
      <c r="M54" s="235">
        <f>G54*(1+L54/100)</f>
        <v>0</v>
      </c>
      <c r="N54" s="235">
        <v>0</v>
      </c>
      <c r="O54" s="235">
        <f>ROUND(E54*N54,2)</f>
        <v>0</v>
      </c>
      <c r="P54" s="235">
        <v>0</v>
      </c>
      <c r="Q54" s="235">
        <f>ROUND(E54*P54,2)</f>
        <v>0</v>
      </c>
      <c r="R54" s="235" t="s">
        <v>1132</v>
      </c>
      <c r="S54" s="235" t="s">
        <v>191</v>
      </c>
      <c r="T54" s="236" t="s">
        <v>192</v>
      </c>
      <c r="U54" s="222">
        <v>0.60899999999999999</v>
      </c>
      <c r="V54" s="222">
        <f>ROUND(E54*U54,2)</f>
        <v>22.21</v>
      </c>
      <c r="W54" s="222"/>
      <c r="X54" s="222" t="s">
        <v>523</v>
      </c>
      <c r="Y54" s="213"/>
      <c r="Z54" s="213"/>
      <c r="AA54" s="213"/>
      <c r="AB54" s="213"/>
      <c r="AC54" s="213"/>
      <c r="AD54" s="213"/>
      <c r="AE54" s="213"/>
      <c r="AF54" s="213"/>
      <c r="AG54" s="213" t="s">
        <v>524</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1" t="s">
        <v>2924</v>
      </c>
      <c r="D55" s="238"/>
      <c r="E55" s="238"/>
      <c r="F55" s="238"/>
      <c r="G55" s="238"/>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c r="AI55" s="213"/>
      <c r="AJ55" s="213"/>
      <c r="AK55" s="213"/>
      <c r="AL55" s="213"/>
      <c r="AM55" s="213"/>
      <c r="AN55" s="213"/>
      <c r="AO55" s="213"/>
      <c r="AP55" s="213"/>
      <c r="AQ55" s="213"/>
      <c r="AR55" s="213"/>
      <c r="AS55" s="213"/>
      <c r="AT55" s="213"/>
      <c r="AU55" s="213"/>
      <c r="AV55" s="213"/>
      <c r="AW55" s="213"/>
      <c r="AX55" s="213"/>
      <c r="AY55" s="213"/>
      <c r="AZ55" s="213"/>
      <c r="BA55" s="237" t="str">
        <f>C55</f>
        <v>na novostavbách a změnách objektů pro oplocení (815 2 JKSo), objekty zvláštní pro chov živočichů (815 3 JKSO), objekty pozemní různé (815 9 JKSO)</v>
      </c>
      <c r="BB55" s="213"/>
      <c r="BC55" s="213"/>
      <c r="BD55" s="213"/>
      <c r="BE55" s="213"/>
      <c r="BF55" s="213"/>
      <c r="BG55" s="213"/>
      <c r="BH55" s="213"/>
    </row>
    <row r="56" spans="1:60" outlineLevel="1">
      <c r="A56" s="220"/>
      <c r="B56" s="221"/>
      <c r="C56" s="253" t="s">
        <v>2925</v>
      </c>
      <c r="D56" s="246"/>
      <c r="E56" s="246"/>
      <c r="F56" s="246"/>
      <c r="G56" s="246"/>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c r="AI56" s="213"/>
      <c r="AJ56" s="213"/>
      <c r="AK56" s="213"/>
      <c r="AL56" s="213"/>
      <c r="AM56" s="213"/>
      <c r="AN56" s="213"/>
      <c r="AO56" s="213"/>
      <c r="AP56" s="213"/>
      <c r="AQ56" s="213"/>
      <c r="AR56" s="213"/>
      <c r="AS56" s="213"/>
      <c r="AT56" s="213"/>
      <c r="AU56" s="213"/>
      <c r="AV56" s="213"/>
      <c r="AW56" s="213"/>
      <c r="AX56" s="213"/>
      <c r="AY56" s="213"/>
      <c r="AZ56" s="213"/>
      <c r="BA56" s="237" t="str">
        <f>C56</f>
        <v>se svislou nosnou konstrukcí monolitickou betonovou tyčovou nebo plošnou ( KMCH 2 a 3 - JKSO šesté místo)</v>
      </c>
      <c r="BB56" s="213"/>
      <c r="BC56" s="213"/>
      <c r="BD56" s="213"/>
      <c r="BE56" s="213"/>
      <c r="BF56" s="213"/>
      <c r="BG56" s="213"/>
      <c r="BH56" s="213"/>
    </row>
    <row r="57" spans="1:60">
      <c r="A57" s="224" t="s">
        <v>185</v>
      </c>
      <c r="B57" s="225" t="s">
        <v>129</v>
      </c>
      <c r="C57" s="249" t="s">
        <v>130</v>
      </c>
      <c r="D57" s="226"/>
      <c r="E57" s="227"/>
      <c r="F57" s="228"/>
      <c r="G57" s="228">
        <f>SUMIF(AG58:AG64,"&lt;&gt;NOR",G58:G64)</f>
        <v>0</v>
      </c>
      <c r="H57" s="228"/>
      <c r="I57" s="228">
        <f>SUM(I58:I64)</f>
        <v>0</v>
      </c>
      <c r="J57" s="228"/>
      <c r="K57" s="228">
        <f>SUM(K58:K64)</f>
        <v>0</v>
      </c>
      <c r="L57" s="228"/>
      <c r="M57" s="228">
        <f>SUM(M58:M64)</f>
        <v>0</v>
      </c>
      <c r="N57" s="228"/>
      <c r="O57" s="228">
        <f>SUM(O58:O64)</f>
        <v>0.26</v>
      </c>
      <c r="P57" s="228"/>
      <c r="Q57" s="228">
        <f>SUM(Q58:Q64)</f>
        <v>0</v>
      </c>
      <c r="R57" s="228"/>
      <c r="S57" s="228"/>
      <c r="T57" s="229"/>
      <c r="U57" s="223"/>
      <c r="V57" s="223">
        <f>SUM(V58:V64)</f>
        <v>75.55</v>
      </c>
      <c r="W57" s="223"/>
      <c r="X57" s="223"/>
      <c r="AG57" t="s">
        <v>186</v>
      </c>
    </row>
    <row r="58" spans="1:60" ht="22.5" outlineLevel="1">
      <c r="A58" s="230">
        <v>28</v>
      </c>
      <c r="B58" s="231" t="s">
        <v>2926</v>
      </c>
      <c r="C58" s="250" t="s">
        <v>2927</v>
      </c>
      <c r="D58" s="232" t="s">
        <v>364</v>
      </c>
      <c r="E58" s="233">
        <v>81</v>
      </c>
      <c r="F58" s="234"/>
      <c r="G58" s="235">
        <f>ROUND(E58*F58,2)</f>
        <v>0</v>
      </c>
      <c r="H58" s="234"/>
      <c r="I58" s="235">
        <f>ROUND(E58*H58,2)</f>
        <v>0</v>
      </c>
      <c r="J58" s="234"/>
      <c r="K58" s="235">
        <f>ROUND(E58*J58,2)</f>
        <v>0</v>
      </c>
      <c r="L58" s="235">
        <v>21</v>
      </c>
      <c r="M58" s="235">
        <f>G58*(1+L58/100)</f>
        <v>0</v>
      </c>
      <c r="N58" s="235">
        <v>1.58E-3</v>
      </c>
      <c r="O58" s="235">
        <f>ROUND(E58*N58,2)</f>
        <v>0.13</v>
      </c>
      <c r="P58" s="235">
        <v>0</v>
      </c>
      <c r="Q58" s="235">
        <f>ROUND(E58*P58,2)</f>
        <v>0</v>
      </c>
      <c r="R58" s="235" t="s">
        <v>488</v>
      </c>
      <c r="S58" s="235" t="s">
        <v>191</v>
      </c>
      <c r="T58" s="236" t="s">
        <v>192</v>
      </c>
      <c r="U58" s="222">
        <v>0.89402000000000004</v>
      </c>
      <c r="V58" s="222">
        <f>ROUND(E58*U58,2)</f>
        <v>72.42</v>
      </c>
      <c r="W58" s="222"/>
      <c r="X58" s="222" t="s">
        <v>193</v>
      </c>
      <c r="Y58" s="213"/>
      <c r="Z58" s="213"/>
      <c r="AA58" s="213"/>
      <c r="AB58" s="213"/>
      <c r="AC58" s="213"/>
      <c r="AD58" s="213"/>
      <c r="AE58" s="213"/>
      <c r="AF58" s="213"/>
      <c r="AG58" s="213" t="s">
        <v>2321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1" t="s">
        <v>667</v>
      </c>
      <c r="D59" s="238"/>
      <c r="E59" s="238"/>
      <c r="F59" s="238"/>
      <c r="G59" s="238"/>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30">
        <v>29</v>
      </c>
      <c r="B60" s="231" t="s">
        <v>1704</v>
      </c>
      <c r="C60" s="250" t="s">
        <v>1705</v>
      </c>
      <c r="D60" s="232" t="s">
        <v>364</v>
      </c>
      <c r="E60" s="233">
        <v>2</v>
      </c>
      <c r="F60" s="234"/>
      <c r="G60" s="235">
        <f>ROUND(E60*F60,2)</f>
        <v>0</v>
      </c>
      <c r="H60" s="234"/>
      <c r="I60" s="235">
        <f>ROUND(E60*H60,2)</f>
        <v>0</v>
      </c>
      <c r="J60" s="234"/>
      <c r="K60" s="235">
        <f>ROUND(E60*J60,2)</f>
        <v>0</v>
      </c>
      <c r="L60" s="235">
        <v>21</v>
      </c>
      <c r="M60" s="235">
        <f>G60*(1+L60/100)</f>
        <v>0</v>
      </c>
      <c r="N60" s="235">
        <v>1.58E-3</v>
      </c>
      <c r="O60" s="235">
        <f>ROUND(E60*N60,2)</f>
        <v>0</v>
      </c>
      <c r="P60" s="235">
        <v>0</v>
      </c>
      <c r="Q60" s="235">
        <f>ROUND(E60*P60,2)</f>
        <v>0</v>
      </c>
      <c r="R60" s="235" t="s">
        <v>488</v>
      </c>
      <c r="S60" s="235" t="s">
        <v>191</v>
      </c>
      <c r="T60" s="236" t="s">
        <v>192</v>
      </c>
      <c r="U60" s="222">
        <v>0.93955999999999995</v>
      </c>
      <c r="V60" s="222">
        <f>ROUND(E60*U60,2)</f>
        <v>1.88</v>
      </c>
      <c r="W60" s="222"/>
      <c r="X60" s="222" t="s">
        <v>193</v>
      </c>
      <c r="Y60" s="213"/>
      <c r="Z60" s="213"/>
      <c r="AA60" s="213"/>
      <c r="AB60" s="213"/>
      <c r="AC60" s="213"/>
      <c r="AD60" s="213"/>
      <c r="AE60" s="213"/>
      <c r="AF60" s="213"/>
      <c r="AG60" s="213" t="s">
        <v>2321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1" t="s">
        <v>667</v>
      </c>
      <c r="D61" s="238"/>
      <c r="E61" s="238"/>
      <c r="F61" s="238"/>
      <c r="G61" s="238"/>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39">
        <v>30</v>
      </c>
      <c r="B62" s="240" t="s">
        <v>2928</v>
      </c>
      <c r="C62" s="252" t="s">
        <v>2929</v>
      </c>
      <c r="D62" s="241" t="s">
        <v>243</v>
      </c>
      <c r="E62" s="242">
        <v>33.396000000000001</v>
      </c>
      <c r="F62" s="243"/>
      <c r="G62" s="244">
        <f>ROUND(E62*F62,2)</f>
        <v>0</v>
      </c>
      <c r="H62" s="243"/>
      <c r="I62" s="244">
        <f>ROUND(E62*H62,2)</f>
        <v>0</v>
      </c>
      <c r="J62" s="243"/>
      <c r="K62" s="244">
        <f>ROUND(E62*J62,2)</f>
        <v>0</v>
      </c>
      <c r="L62" s="244">
        <v>21</v>
      </c>
      <c r="M62" s="244">
        <f>G62*(1+L62/100)</f>
        <v>0</v>
      </c>
      <c r="N62" s="244">
        <v>4.0000000000000001E-3</v>
      </c>
      <c r="O62" s="244">
        <f>ROUND(E62*N62,2)</f>
        <v>0.13</v>
      </c>
      <c r="P62" s="244">
        <v>0</v>
      </c>
      <c r="Q62" s="244">
        <f>ROUND(E62*P62,2)</f>
        <v>0</v>
      </c>
      <c r="R62" s="244" t="s">
        <v>340</v>
      </c>
      <c r="S62" s="244" t="s">
        <v>191</v>
      </c>
      <c r="T62" s="245" t="s">
        <v>192</v>
      </c>
      <c r="U62" s="222">
        <v>0</v>
      </c>
      <c r="V62" s="222">
        <f>ROUND(E62*U62,2)</f>
        <v>0</v>
      </c>
      <c r="W62" s="222"/>
      <c r="X62" s="222" t="s">
        <v>341</v>
      </c>
      <c r="Y62" s="213"/>
      <c r="Z62" s="213"/>
      <c r="AA62" s="213"/>
      <c r="AB62" s="213"/>
      <c r="AC62" s="213"/>
      <c r="AD62" s="213"/>
      <c r="AE62" s="213"/>
      <c r="AF62" s="213"/>
      <c r="AG62" s="213" t="s">
        <v>2930</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30">
        <v>31</v>
      </c>
      <c r="B63" s="231" t="s">
        <v>677</v>
      </c>
      <c r="C63" s="250" t="s">
        <v>678</v>
      </c>
      <c r="D63" s="232" t="s">
        <v>258</v>
      </c>
      <c r="E63" s="233">
        <v>0.26472000000000001</v>
      </c>
      <c r="F63" s="234"/>
      <c r="G63" s="235">
        <f>ROUND(E63*F63,2)</f>
        <v>0</v>
      </c>
      <c r="H63" s="234"/>
      <c r="I63" s="235">
        <f>ROUND(E63*H63,2)</f>
        <v>0</v>
      </c>
      <c r="J63" s="234"/>
      <c r="K63" s="235">
        <f>ROUND(E63*J63,2)</f>
        <v>0</v>
      </c>
      <c r="L63" s="235">
        <v>21</v>
      </c>
      <c r="M63" s="235">
        <f>G63*(1+L63/100)</f>
        <v>0</v>
      </c>
      <c r="N63" s="235">
        <v>0</v>
      </c>
      <c r="O63" s="235">
        <f>ROUND(E63*N63,2)</f>
        <v>0</v>
      </c>
      <c r="P63" s="235">
        <v>0</v>
      </c>
      <c r="Q63" s="235">
        <f>ROUND(E63*P63,2)</f>
        <v>0</v>
      </c>
      <c r="R63" s="235" t="s">
        <v>488</v>
      </c>
      <c r="S63" s="235" t="s">
        <v>191</v>
      </c>
      <c r="T63" s="236" t="s">
        <v>192</v>
      </c>
      <c r="U63" s="222">
        <v>4.7370000000000001</v>
      </c>
      <c r="V63" s="222">
        <f>ROUND(E63*U63,2)</f>
        <v>1.25</v>
      </c>
      <c r="W63" s="222"/>
      <c r="X63" s="222" t="s">
        <v>523</v>
      </c>
      <c r="Y63" s="213"/>
      <c r="Z63" s="213"/>
      <c r="AA63" s="213"/>
      <c r="AB63" s="213"/>
      <c r="AC63" s="213"/>
      <c r="AD63" s="213"/>
      <c r="AE63" s="213"/>
      <c r="AF63" s="213"/>
      <c r="AG63" s="213" t="s">
        <v>524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1" t="s">
        <v>576</v>
      </c>
      <c r="D64" s="238"/>
      <c r="E64" s="238"/>
      <c r="F64" s="238"/>
      <c r="G64" s="238"/>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c r="A65" s="224" t="s">
        <v>185</v>
      </c>
      <c r="B65" s="225" t="s">
        <v>133</v>
      </c>
      <c r="C65" s="249" t="s">
        <v>134</v>
      </c>
      <c r="D65" s="226"/>
      <c r="E65" s="227"/>
      <c r="F65" s="228"/>
      <c r="G65" s="228">
        <f>SUMIF(AG66:AG83,"&lt;&gt;NOR",G66:G83)</f>
        <v>0</v>
      </c>
      <c r="H65" s="228"/>
      <c r="I65" s="228">
        <f>SUM(I66:I83)</f>
        <v>0</v>
      </c>
      <c r="J65" s="228"/>
      <c r="K65" s="228">
        <f>SUM(K66:K83)</f>
        <v>0</v>
      </c>
      <c r="L65" s="228"/>
      <c r="M65" s="228">
        <f>SUM(M66:M83)</f>
        <v>0</v>
      </c>
      <c r="N65" s="228"/>
      <c r="O65" s="228">
        <f>SUM(O66:O83)</f>
        <v>2.7299999999999995</v>
      </c>
      <c r="P65" s="228"/>
      <c r="Q65" s="228">
        <f>SUM(Q66:Q83)</f>
        <v>0</v>
      </c>
      <c r="R65" s="228"/>
      <c r="S65" s="228"/>
      <c r="T65" s="229"/>
      <c r="U65" s="223"/>
      <c r="V65" s="223">
        <f>SUM(V66:V83)</f>
        <v>126.25</v>
      </c>
      <c r="W65" s="223"/>
      <c r="X65" s="223"/>
      <c r="AG65" t="s">
        <v>186</v>
      </c>
    </row>
    <row r="66" spans="1:60" ht="22.5" outlineLevel="1">
      <c r="A66" s="230">
        <v>32</v>
      </c>
      <c r="B66" s="231" t="s">
        <v>2931</v>
      </c>
      <c r="C66" s="250" t="s">
        <v>2932</v>
      </c>
      <c r="D66" s="232" t="s">
        <v>300</v>
      </c>
      <c r="E66" s="233">
        <v>82</v>
      </c>
      <c r="F66" s="234"/>
      <c r="G66" s="235">
        <f>ROUND(E66*F66,2)</f>
        <v>0</v>
      </c>
      <c r="H66" s="234"/>
      <c r="I66" s="235">
        <f>ROUND(E66*H66,2)</f>
        <v>0</v>
      </c>
      <c r="J66" s="234"/>
      <c r="K66" s="235">
        <f>ROUND(E66*J66,2)</f>
        <v>0</v>
      </c>
      <c r="L66" s="235">
        <v>21</v>
      </c>
      <c r="M66" s="235">
        <f>G66*(1+L66/100)</f>
        <v>0</v>
      </c>
      <c r="N66" s="235">
        <v>4.6800000000000001E-3</v>
      </c>
      <c r="O66" s="235">
        <f>ROUND(E66*N66,2)</f>
        <v>0.38</v>
      </c>
      <c r="P66" s="235">
        <v>0</v>
      </c>
      <c r="Q66" s="235">
        <f>ROUND(E66*P66,2)</f>
        <v>0</v>
      </c>
      <c r="R66" s="235" t="s">
        <v>1132</v>
      </c>
      <c r="S66" s="235" t="s">
        <v>191</v>
      </c>
      <c r="T66" s="236" t="s">
        <v>192</v>
      </c>
      <c r="U66" s="222">
        <v>0.34</v>
      </c>
      <c r="V66" s="222">
        <f>ROUND(E66*U66,2)</f>
        <v>27.88</v>
      </c>
      <c r="W66" s="222"/>
      <c r="X66" s="222" t="s">
        <v>193</v>
      </c>
      <c r="Y66" s="213"/>
      <c r="Z66" s="213"/>
      <c r="AA66" s="213"/>
      <c r="AB66" s="213"/>
      <c r="AC66" s="213"/>
      <c r="AD66" s="213"/>
      <c r="AE66" s="213"/>
      <c r="AF66" s="213"/>
      <c r="AG66" s="213" t="s">
        <v>1929</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1" t="s">
        <v>2933</v>
      </c>
      <c r="D67" s="238"/>
      <c r="E67" s="238"/>
      <c r="F67" s="238"/>
      <c r="G67" s="238"/>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0">
        <v>33</v>
      </c>
      <c r="B68" s="231" t="s">
        <v>2934</v>
      </c>
      <c r="C68" s="250" t="s">
        <v>2935</v>
      </c>
      <c r="D68" s="232" t="s">
        <v>300</v>
      </c>
      <c r="E68" s="233">
        <v>4</v>
      </c>
      <c r="F68" s="234"/>
      <c r="G68" s="235">
        <f>ROUND(E68*F68,2)</f>
        <v>0</v>
      </c>
      <c r="H68" s="234"/>
      <c r="I68" s="235">
        <f>ROUND(E68*H68,2)</f>
        <v>0</v>
      </c>
      <c r="J68" s="234"/>
      <c r="K68" s="235">
        <f>ROUND(E68*J68,2)</f>
        <v>0</v>
      </c>
      <c r="L68" s="235">
        <v>21</v>
      </c>
      <c r="M68" s="235">
        <f>G68*(1+L68/100)</f>
        <v>0</v>
      </c>
      <c r="N68" s="235">
        <v>0.1</v>
      </c>
      <c r="O68" s="235">
        <f>ROUND(E68*N68,2)</f>
        <v>0.4</v>
      </c>
      <c r="P68" s="235">
        <v>0</v>
      </c>
      <c r="Q68" s="235">
        <f>ROUND(E68*P68,2)</f>
        <v>0</v>
      </c>
      <c r="R68" s="235" t="s">
        <v>1132</v>
      </c>
      <c r="S68" s="235" t="s">
        <v>191</v>
      </c>
      <c r="T68" s="236" t="s">
        <v>192</v>
      </c>
      <c r="U68" s="222">
        <v>0.34</v>
      </c>
      <c r="V68" s="222">
        <f>ROUND(E68*U68,2)</f>
        <v>1.36</v>
      </c>
      <c r="W68" s="222"/>
      <c r="X68" s="222" t="s">
        <v>193</v>
      </c>
      <c r="Y68" s="213"/>
      <c r="Z68" s="213"/>
      <c r="AA68" s="213"/>
      <c r="AB68" s="213"/>
      <c r="AC68" s="213"/>
      <c r="AD68" s="213"/>
      <c r="AE68" s="213"/>
      <c r="AF68" s="213"/>
      <c r="AG68" s="213" t="s">
        <v>1929</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1" t="s">
        <v>2933</v>
      </c>
      <c r="D69" s="238"/>
      <c r="E69" s="238"/>
      <c r="F69" s="238"/>
      <c r="G69" s="238"/>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9">
        <v>34</v>
      </c>
      <c r="B70" s="240" t="s">
        <v>716</v>
      </c>
      <c r="C70" s="252" t="s">
        <v>717</v>
      </c>
      <c r="D70" s="241" t="s">
        <v>300</v>
      </c>
      <c r="E70" s="242">
        <v>3</v>
      </c>
      <c r="F70" s="243"/>
      <c r="G70" s="244">
        <f>ROUND(E70*F70,2)</f>
        <v>0</v>
      </c>
      <c r="H70" s="243"/>
      <c r="I70" s="244">
        <f>ROUND(E70*H70,2)</f>
        <v>0</v>
      </c>
      <c r="J70" s="243"/>
      <c r="K70" s="244">
        <f>ROUND(E70*J70,2)</f>
        <v>0</v>
      </c>
      <c r="L70" s="244">
        <v>21</v>
      </c>
      <c r="M70" s="244">
        <f>G70*(1+L70/100)</f>
        <v>0</v>
      </c>
      <c r="N70" s="244">
        <v>0</v>
      </c>
      <c r="O70" s="244">
        <f>ROUND(E70*N70,2)</f>
        <v>0</v>
      </c>
      <c r="P70" s="244">
        <v>0</v>
      </c>
      <c r="Q70" s="244">
        <f>ROUND(E70*P70,2)</f>
        <v>0</v>
      </c>
      <c r="R70" s="244" t="s">
        <v>654</v>
      </c>
      <c r="S70" s="244" t="s">
        <v>191</v>
      </c>
      <c r="T70" s="245" t="s">
        <v>192</v>
      </c>
      <c r="U70" s="222">
        <v>0.77500000000000002</v>
      </c>
      <c r="V70" s="222">
        <f>ROUND(E70*U70,2)</f>
        <v>2.33</v>
      </c>
      <c r="W70" s="222"/>
      <c r="X70" s="222" t="s">
        <v>193</v>
      </c>
      <c r="Y70" s="213"/>
      <c r="Z70" s="213"/>
      <c r="AA70" s="213"/>
      <c r="AB70" s="213"/>
      <c r="AC70" s="213"/>
      <c r="AD70" s="213"/>
      <c r="AE70" s="213"/>
      <c r="AF70" s="213"/>
      <c r="AG70" s="213" t="s">
        <v>194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9">
        <v>35</v>
      </c>
      <c r="B71" s="240" t="s">
        <v>2936</v>
      </c>
      <c r="C71" s="252" t="s">
        <v>2937</v>
      </c>
      <c r="D71" s="241" t="s">
        <v>364</v>
      </c>
      <c r="E71" s="242">
        <v>193.6</v>
      </c>
      <c r="F71" s="243"/>
      <c r="G71" s="244">
        <f>ROUND(E71*F71,2)</f>
        <v>0</v>
      </c>
      <c r="H71" s="243"/>
      <c r="I71" s="244">
        <f>ROUND(E71*H71,2)</f>
        <v>0</v>
      </c>
      <c r="J71" s="243"/>
      <c r="K71" s="244">
        <f>ROUND(E71*J71,2)</f>
        <v>0</v>
      </c>
      <c r="L71" s="244">
        <v>21</v>
      </c>
      <c r="M71" s="244">
        <f>G71*(1+L71/100)</f>
        <v>0</v>
      </c>
      <c r="N71" s="244">
        <v>0</v>
      </c>
      <c r="O71" s="244">
        <f>ROUND(E71*N71,2)</f>
        <v>0</v>
      </c>
      <c r="P71" s="244">
        <v>0</v>
      </c>
      <c r="Q71" s="244">
        <f>ROUND(E71*P71,2)</f>
        <v>0</v>
      </c>
      <c r="R71" s="244" t="s">
        <v>720</v>
      </c>
      <c r="S71" s="244" t="s">
        <v>191</v>
      </c>
      <c r="T71" s="245" t="s">
        <v>192</v>
      </c>
      <c r="U71" s="222">
        <v>0.41</v>
      </c>
      <c r="V71" s="222">
        <f>ROUND(E71*U71,2)</f>
        <v>79.38</v>
      </c>
      <c r="W71" s="222"/>
      <c r="X71" s="222" t="s">
        <v>193</v>
      </c>
      <c r="Y71" s="213"/>
      <c r="Z71" s="213"/>
      <c r="AA71" s="213"/>
      <c r="AB71" s="213"/>
      <c r="AC71" s="213"/>
      <c r="AD71" s="213"/>
      <c r="AE71" s="213"/>
      <c r="AF71" s="213"/>
      <c r="AG71" s="213" t="s">
        <v>2321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9">
        <v>36</v>
      </c>
      <c r="B72" s="240" t="s">
        <v>2938</v>
      </c>
      <c r="C72" s="252" t="s">
        <v>2939</v>
      </c>
      <c r="D72" s="241" t="s">
        <v>364</v>
      </c>
      <c r="E72" s="242">
        <v>5.0999999999999996</v>
      </c>
      <c r="F72" s="243"/>
      <c r="G72" s="244">
        <f>ROUND(E72*F72,2)</f>
        <v>0</v>
      </c>
      <c r="H72" s="243"/>
      <c r="I72" s="244">
        <f>ROUND(E72*H72,2)</f>
        <v>0</v>
      </c>
      <c r="J72" s="243"/>
      <c r="K72" s="244">
        <f>ROUND(E72*J72,2)</f>
        <v>0</v>
      </c>
      <c r="L72" s="244">
        <v>21</v>
      </c>
      <c r="M72" s="244">
        <f>G72*(1+L72/100)</f>
        <v>0</v>
      </c>
      <c r="N72" s="244">
        <v>0</v>
      </c>
      <c r="O72" s="244">
        <f>ROUND(E72*N72,2)</f>
        <v>0</v>
      </c>
      <c r="P72" s="244">
        <v>0</v>
      </c>
      <c r="Q72" s="244">
        <f>ROUND(E72*P72,2)</f>
        <v>0</v>
      </c>
      <c r="R72" s="244" t="s">
        <v>720</v>
      </c>
      <c r="S72" s="244" t="s">
        <v>191</v>
      </c>
      <c r="T72" s="245" t="s">
        <v>192</v>
      </c>
      <c r="U72" s="222">
        <v>0.47</v>
      </c>
      <c r="V72" s="222">
        <f>ROUND(E72*U72,2)</f>
        <v>2.4</v>
      </c>
      <c r="W72" s="222"/>
      <c r="X72" s="222" t="s">
        <v>193</v>
      </c>
      <c r="Y72" s="213"/>
      <c r="Z72" s="213"/>
      <c r="AA72" s="213"/>
      <c r="AB72" s="213"/>
      <c r="AC72" s="213"/>
      <c r="AD72" s="213"/>
      <c r="AE72" s="213"/>
      <c r="AF72" s="213"/>
      <c r="AG72" s="213" t="s">
        <v>2321</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39">
        <v>37</v>
      </c>
      <c r="B73" s="240" t="s">
        <v>2940</v>
      </c>
      <c r="C73" s="252" t="s">
        <v>2941</v>
      </c>
      <c r="D73" s="241" t="s">
        <v>300</v>
      </c>
      <c r="E73" s="242">
        <v>2</v>
      </c>
      <c r="F73" s="243"/>
      <c r="G73" s="244">
        <f>ROUND(E73*F73,2)</f>
        <v>0</v>
      </c>
      <c r="H73" s="243"/>
      <c r="I73" s="244">
        <f>ROUND(E73*H73,2)</f>
        <v>0</v>
      </c>
      <c r="J73" s="243"/>
      <c r="K73" s="244">
        <f>ROUND(E73*J73,2)</f>
        <v>0</v>
      </c>
      <c r="L73" s="244">
        <v>21</v>
      </c>
      <c r="M73" s="244">
        <f>G73*(1+L73/100)</f>
        <v>0</v>
      </c>
      <c r="N73" s="244">
        <v>0</v>
      </c>
      <c r="O73" s="244">
        <f>ROUND(E73*N73,2)</f>
        <v>0</v>
      </c>
      <c r="P73" s="244">
        <v>0</v>
      </c>
      <c r="Q73" s="244">
        <f>ROUND(E73*P73,2)</f>
        <v>0</v>
      </c>
      <c r="R73" s="244" t="s">
        <v>720</v>
      </c>
      <c r="S73" s="244" t="s">
        <v>191</v>
      </c>
      <c r="T73" s="245" t="s">
        <v>192</v>
      </c>
      <c r="U73" s="222">
        <v>0.86</v>
      </c>
      <c r="V73" s="222">
        <f>ROUND(E73*U73,2)</f>
        <v>1.72</v>
      </c>
      <c r="W73" s="222"/>
      <c r="X73" s="222" t="s">
        <v>193</v>
      </c>
      <c r="Y73" s="213"/>
      <c r="Z73" s="213"/>
      <c r="AA73" s="213"/>
      <c r="AB73" s="213"/>
      <c r="AC73" s="213"/>
      <c r="AD73" s="213"/>
      <c r="AE73" s="213"/>
      <c r="AF73" s="213"/>
      <c r="AG73" s="213" t="s">
        <v>2321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39">
        <v>38</v>
      </c>
      <c r="B74" s="240" t="s">
        <v>2942</v>
      </c>
      <c r="C74" s="252" t="s">
        <v>2943</v>
      </c>
      <c r="D74" s="241" t="s">
        <v>300</v>
      </c>
      <c r="E74" s="242">
        <v>2</v>
      </c>
      <c r="F74" s="243"/>
      <c r="G74" s="244">
        <f>ROUND(E74*F74,2)</f>
        <v>0</v>
      </c>
      <c r="H74" s="243"/>
      <c r="I74" s="244">
        <f>ROUND(E74*H74,2)</f>
        <v>0</v>
      </c>
      <c r="J74" s="243"/>
      <c r="K74" s="244">
        <f>ROUND(E74*J74,2)</f>
        <v>0</v>
      </c>
      <c r="L74" s="244">
        <v>21</v>
      </c>
      <c r="M74" s="244">
        <f>G74*(1+L74/100)</f>
        <v>0</v>
      </c>
      <c r="N74" s="244">
        <v>0</v>
      </c>
      <c r="O74" s="244">
        <f>ROUND(E74*N74,2)</f>
        <v>0</v>
      </c>
      <c r="P74" s="244">
        <v>0</v>
      </c>
      <c r="Q74" s="244">
        <f>ROUND(E74*P74,2)</f>
        <v>0</v>
      </c>
      <c r="R74" s="244" t="s">
        <v>720</v>
      </c>
      <c r="S74" s="244" t="s">
        <v>191</v>
      </c>
      <c r="T74" s="245" t="s">
        <v>192</v>
      </c>
      <c r="U74" s="222">
        <v>1.02</v>
      </c>
      <c r="V74" s="222">
        <f>ROUND(E74*U74,2)</f>
        <v>2.04</v>
      </c>
      <c r="W74" s="222"/>
      <c r="X74" s="222" t="s">
        <v>193</v>
      </c>
      <c r="Y74" s="213"/>
      <c r="Z74" s="213"/>
      <c r="AA74" s="213"/>
      <c r="AB74" s="213"/>
      <c r="AC74" s="213"/>
      <c r="AD74" s="213"/>
      <c r="AE74" s="213"/>
      <c r="AF74" s="213"/>
      <c r="AG74" s="213" t="s">
        <v>2321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39">
        <v>39</v>
      </c>
      <c r="B75" s="240" t="s">
        <v>2944</v>
      </c>
      <c r="C75" s="252" t="s">
        <v>2945</v>
      </c>
      <c r="D75" s="241" t="s">
        <v>300</v>
      </c>
      <c r="E75" s="242">
        <v>3</v>
      </c>
      <c r="F75" s="243"/>
      <c r="G75" s="244">
        <f>ROUND(E75*F75,2)</f>
        <v>0</v>
      </c>
      <c r="H75" s="243"/>
      <c r="I75" s="244">
        <f>ROUND(E75*H75,2)</f>
        <v>0</v>
      </c>
      <c r="J75" s="243"/>
      <c r="K75" s="244">
        <f>ROUND(E75*J75,2)</f>
        <v>0</v>
      </c>
      <c r="L75" s="244">
        <v>21</v>
      </c>
      <c r="M75" s="244">
        <f>G75*(1+L75/100)</f>
        <v>0</v>
      </c>
      <c r="N75" s="244">
        <v>1.34E-3</v>
      </c>
      <c r="O75" s="244">
        <f>ROUND(E75*N75,2)</f>
        <v>0</v>
      </c>
      <c r="P75" s="244">
        <v>0</v>
      </c>
      <c r="Q75" s="244">
        <f>ROUND(E75*P75,2)</f>
        <v>0</v>
      </c>
      <c r="R75" s="244" t="s">
        <v>340</v>
      </c>
      <c r="S75" s="244" t="s">
        <v>191</v>
      </c>
      <c r="T75" s="245" t="s">
        <v>192</v>
      </c>
      <c r="U75" s="222">
        <v>0</v>
      </c>
      <c r="V75" s="222">
        <f>ROUND(E75*U75,2)</f>
        <v>0</v>
      </c>
      <c r="W75" s="222"/>
      <c r="X75" s="222" t="s">
        <v>341</v>
      </c>
      <c r="Y75" s="213"/>
      <c r="Z75" s="213"/>
      <c r="AA75" s="213"/>
      <c r="AB75" s="213"/>
      <c r="AC75" s="213"/>
      <c r="AD75" s="213"/>
      <c r="AE75" s="213"/>
      <c r="AF75" s="213"/>
      <c r="AG75" s="213" t="s">
        <v>342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9">
        <v>40</v>
      </c>
      <c r="B76" s="240" t="s">
        <v>2946</v>
      </c>
      <c r="C76" s="252" t="s">
        <v>2947</v>
      </c>
      <c r="D76" s="241" t="s">
        <v>300</v>
      </c>
      <c r="E76" s="242">
        <v>82</v>
      </c>
      <c r="F76" s="243"/>
      <c r="G76" s="244">
        <f>ROUND(E76*F76,2)</f>
        <v>0</v>
      </c>
      <c r="H76" s="243"/>
      <c r="I76" s="244">
        <f>ROUND(E76*H76,2)</f>
        <v>0</v>
      </c>
      <c r="J76" s="243"/>
      <c r="K76" s="244">
        <f>ROUND(E76*J76,2)</f>
        <v>0</v>
      </c>
      <c r="L76" s="244">
        <v>21</v>
      </c>
      <c r="M76" s="244">
        <f>G76*(1+L76/100)</f>
        <v>0</v>
      </c>
      <c r="N76" s="244">
        <v>2.7000000000000001E-3</v>
      </c>
      <c r="O76" s="244">
        <f>ROUND(E76*N76,2)</f>
        <v>0.22</v>
      </c>
      <c r="P76" s="244">
        <v>0</v>
      </c>
      <c r="Q76" s="244">
        <f>ROUND(E76*P76,2)</f>
        <v>0</v>
      </c>
      <c r="R76" s="244"/>
      <c r="S76" s="244" t="s">
        <v>400</v>
      </c>
      <c r="T76" s="245" t="s">
        <v>401</v>
      </c>
      <c r="U76" s="222">
        <v>0</v>
      </c>
      <c r="V76" s="222">
        <f>ROUND(E76*U76,2)</f>
        <v>0</v>
      </c>
      <c r="W76" s="222"/>
      <c r="X76" s="222" t="s">
        <v>341</v>
      </c>
      <c r="Y76" s="213"/>
      <c r="Z76" s="213"/>
      <c r="AA76" s="213"/>
      <c r="AB76" s="213"/>
      <c r="AC76" s="213"/>
      <c r="AD76" s="213"/>
      <c r="AE76" s="213"/>
      <c r="AF76" s="213"/>
      <c r="AG76" s="213" t="s">
        <v>2930</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39">
        <v>41</v>
      </c>
      <c r="B77" s="240" t="s">
        <v>2948</v>
      </c>
      <c r="C77" s="252" t="s">
        <v>2949</v>
      </c>
      <c r="D77" s="241" t="s">
        <v>300</v>
      </c>
      <c r="E77" s="242">
        <v>34</v>
      </c>
      <c r="F77" s="243"/>
      <c r="G77" s="244">
        <f>ROUND(E77*F77,2)</f>
        <v>0</v>
      </c>
      <c r="H77" s="243"/>
      <c r="I77" s="244">
        <f>ROUND(E77*H77,2)</f>
        <v>0</v>
      </c>
      <c r="J77" s="243"/>
      <c r="K77" s="244">
        <f>ROUND(E77*J77,2)</f>
        <v>0</v>
      </c>
      <c r="L77" s="244">
        <v>21</v>
      </c>
      <c r="M77" s="244">
        <f>G77*(1+L77/100)</f>
        <v>0</v>
      </c>
      <c r="N77" s="244">
        <v>1.29E-2</v>
      </c>
      <c r="O77" s="244">
        <f>ROUND(E77*N77,2)</f>
        <v>0.44</v>
      </c>
      <c r="P77" s="244">
        <v>0</v>
      </c>
      <c r="Q77" s="244">
        <f>ROUND(E77*P77,2)</f>
        <v>0</v>
      </c>
      <c r="R77" s="244"/>
      <c r="S77" s="244" t="s">
        <v>400</v>
      </c>
      <c r="T77" s="245" t="s">
        <v>401</v>
      </c>
      <c r="U77" s="222">
        <v>0</v>
      </c>
      <c r="V77" s="222">
        <f>ROUND(E77*U77,2)</f>
        <v>0</v>
      </c>
      <c r="W77" s="222"/>
      <c r="X77" s="222" t="s">
        <v>341</v>
      </c>
      <c r="Y77" s="213"/>
      <c r="Z77" s="213"/>
      <c r="AA77" s="213"/>
      <c r="AB77" s="213"/>
      <c r="AC77" s="213"/>
      <c r="AD77" s="213"/>
      <c r="AE77" s="213"/>
      <c r="AF77" s="213"/>
      <c r="AG77" s="213" t="s">
        <v>2930</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39">
        <v>42</v>
      </c>
      <c r="B78" s="240" t="s">
        <v>2950</v>
      </c>
      <c r="C78" s="252" t="s">
        <v>2951</v>
      </c>
      <c r="D78" s="241" t="s">
        <v>300</v>
      </c>
      <c r="E78" s="242">
        <v>49</v>
      </c>
      <c r="F78" s="243"/>
      <c r="G78" s="244">
        <f>ROUND(E78*F78,2)</f>
        <v>0</v>
      </c>
      <c r="H78" s="243"/>
      <c r="I78" s="244">
        <f>ROUND(E78*H78,2)</f>
        <v>0</v>
      </c>
      <c r="J78" s="243"/>
      <c r="K78" s="244">
        <f>ROUND(E78*J78,2)</f>
        <v>0</v>
      </c>
      <c r="L78" s="244">
        <v>21</v>
      </c>
      <c r="M78" s="244">
        <f>G78*(1+L78/100)</f>
        <v>0</v>
      </c>
      <c r="N78" s="244">
        <v>1.66E-2</v>
      </c>
      <c r="O78" s="244">
        <f>ROUND(E78*N78,2)</f>
        <v>0.81</v>
      </c>
      <c r="P78" s="244">
        <v>0</v>
      </c>
      <c r="Q78" s="244">
        <f>ROUND(E78*P78,2)</f>
        <v>0</v>
      </c>
      <c r="R78" s="244"/>
      <c r="S78" s="244" t="s">
        <v>400</v>
      </c>
      <c r="T78" s="245" t="s">
        <v>401</v>
      </c>
      <c r="U78" s="222">
        <v>0</v>
      </c>
      <c r="V78" s="222">
        <f>ROUND(E78*U78,2)</f>
        <v>0</v>
      </c>
      <c r="W78" s="222"/>
      <c r="X78" s="222" t="s">
        <v>341</v>
      </c>
      <c r="Y78" s="213"/>
      <c r="Z78" s="213"/>
      <c r="AA78" s="213"/>
      <c r="AB78" s="213"/>
      <c r="AC78" s="213"/>
      <c r="AD78" s="213"/>
      <c r="AE78" s="213"/>
      <c r="AF78" s="213"/>
      <c r="AG78" s="213" t="s">
        <v>2930</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39">
        <v>43</v>
      </c>
      <c r="B79" s="240" t="s">
        <v>2952</v>
      </c>
      <c r="C79" s="252" t="s">
        <v>2953</v>
      </c>
      <c r="D79" s="241" t="s">
        <v>300</v>
      </c>
      <c r="E79" s="242">
        <v>164</v>
      </c>
      <c r="F79" s="243"/>
      <c r="G79" s="244">
        <f>ROUND(E79*F79,2)</f>
        <v>0</v>
      </c>
      <c r="H79" s="243"/>
      <c r="I79" s="244">
        <f>ROUND(E79*H79,2)</f>
        <v>0</v>
      </c>
      <c r="J79" s="243"/>
      <c r="K79" s="244">
        <f>ROUND(E79*J79,2)</f>
        <v>0</v>
      </c>
      <c r="L79" s="244">
        <v>21</v>
      </c>
      <c r="M79" s="244">
        <f>G79*(1+L79/100)</f>
        <v>0</v>
      </c>
      <c r="N79" s="244">
        <v>1.9000000000000001E-4</v>
      </c>
      <c r="O79" s="244">
        <f>ROUND(E79*N79,2)</f>
        <v>0.03</v>
      </c>
      <c r="P79" s="244">
        <v>0</v>
      </c>
      <c r="Q79" s="244">
        <f>ROUND(E79*P79,2)</f>
        <v>0</v>
      </c>
      <c r="R79" s="244" t="s">
        <v>340</v>
      </c>
      <c r="S79" s="244" t="s">
        <v>191</v>
      </c>
      <c r="T79" s="245" t="s">
        <v>192</v>
      </c>
      <c r="U79" s="222">
        <v>0</v>
      </c>
      <c r="V79" s="222">
        <f>ROUND(E79*U79,2)</f>
        <v>0</v>
      </c>
      <c r="W79" s="222"/>
      <c r="X79" s="222" t="s">
        <v>341</v>
      </c>
      <c r="Y79" s="213"/>
      <c r="Z79" s="213"/>
      <c r="AA79" s="213"/>
      <c r="AB79" s="213"/>
      <c r="AC79" s="213"/>
      <c r="AD79" s="213"/>
      <c r="AE79" s="213"/>
      <c r="AF79" s="213"/>
      <c r="AG79" s="213" t="s">
        <v>342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9">
        <v>44</v>
      </c>
      <c r="B80" s="240" t="s">
        <v>2954</v>
      </c>
      <c r="C80" s="252" t="s">
        <v>2955</v>
      </c>
      <c r="D80" s="241" t="s">
        <v>300</v>
      </c>
      <c r="E80" s="242">
        <v>1</v>
      </c>
      <c r="F80" s="243"/>
      <c r="G80" s="244">
        <f>ROUND(E80*F80,2)</f>
        <v>0</v>
      </c>
      <c r="H80" s="243"/>
      <c r="I80" s="244">
        <f>ROUND(E80*H80,2)</f>
        <v>0</v>
      </c>
      <c r="J80" s="243"/>
      <c r="K80" s="244">
        <f>ROUND(E80*J80,2)</f>
        <v>0</v>
      </c>
      <c r="L80" s="244">
        <v>21</v>
      </c>
      <c r="M80" s="244">
        <f>G80*(1+L80/100)</f>
        <v>0</v>
      </c>
      <c r="N80" s="244">
        <v>0.15160000000000001</v>
      </c>
      <c r="O80" s="244">
        <f>ROUND(E80*N80,2)</f>
        <v>0.15</v>
      </c>
      <c r="P80" s="244">
        <v>0</v>
      </c>
      <c r="Q80" s="244">
        <f>ROUND(E80*P80,2)</f>
        <v>0</v>
      </c>
      <c r="R80" s="244"/>
      <c r="S80" s="244" t="s">
        <v>400</v>
      </c>
      <c r="T80" s="245" t="s">
        <v>401</v>
      </c>
      <c r="U80" s="222">
        <v>0</v>
      </c>
      <c r="V80" s="222">
        <f>ROUND(E80*U80,2)</f>
        <v>0</v>
      </c>
      <c r="W80" s="222"/>
      <c r="X80" s="222" t="s">
        <v>341</v>
      </c>
      <c r="Y80" s="213"/>
      <c r="Z80" s="213"/>
      <c r="AA80" s="213"/>
      <c r="AB80" s="213"/>
      <c r="AC80" s="213"/>
      <c r="AD80" s="213"/>
      <c r="AE80" s="213"/>
      <c r="AF80" s="213"/>
      <c r="AG80" s="213" t="s">
        <v>2930</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39">
        <v>45</v>
      </c>
      <c r="B81" s="240" t="s">
        <v>2956</v>
      </c>
      <c r="C81" s="252" t="s">
        <v>2957</v>
      </c>
      <c r="D81" s="241" t="s">
        <v>300</v>
      </c>
      <c r="E81" s="242">
        <v>2</v>
      </c>
      <c r="F81" s="243"/>
      <c r="G81" s="244">
        <f>ROUND(E81*F81,2)</f>
        <v>0</v>
      </c>
      <c r="H81" s="243"/>
      <c r="I81" s="244">
        <f>ROUND(E81*H81,2)</f>
        <v>0</v>
      </c>
      <c r="J81" s="243"/>
      <c r="K81" s="244">
        <f>ROUND(E81*J81,2)</f>
        <v>0</v>
      </c>
      <c r="L81" s="244">
        <v>21</v>
      </c>
      <c r="M81" s="244">
        <f>G81*(1+L81/100)</f>
        <v>0</v>
      </c>
      <c r="N81" s="244">
        <v>0.15160000000000001</v>
      </c>
      <c r="O81" s="244">
        <f>ROUND(E81*N81,2)</f>
        <v>0.3</v>
      </c>
      <c r="P81" s="244">
        <v>0</v>
      </c>
      <c r="Q81" s="244">
        <f>ROUND(E81*P81,2)</f>
        <v>0</v>
      </c>
      <c r="R81" s="244"/>
      <c r="S81" s="244" t="s">
        <v>400</v>
      </c>
      <c r="T81" s="245" t="s">
        <v>401</v>
      </c>
      <c r="U81" s="222">
        <v>0</v>
      </c>
      <c r="V81" s="222">
        <f>ROUND(E81*U81,2)</f>
        <v>0</v>
      </c>
      <c r="W81" s="222"/>
      <c r="X81" s="222" t="s">
        <v>341</v>
      </c>
      <c r="Y81" s="213"/>
      <c r="Z81" s="213"/>
      <c r="AA81" s="213"/>
      <c r="AB81" s="213"/>
      <c r="AC81" s="213"/>
      <c r="AD81" s="213"/>
      <c r="AE81" s="213"/>
      <c r="AF81" s="213"/>
      <c r="AG81" s="213" t="s">
        <v>2930</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30">
        <v>46</v>
      </c>
      <c r="B82" s="231" t="s">
        <v>775</v>
      </c>
      <c r="C82" s="250" t="s">
        <v>776</v>
      </c>
      <c r="D82" s="232" t="s">
        <v>258</v>
      </c>
      <c r="E82" s="233">
        <v>2.7471399999999999</v>
      </c>
      <c r="F82" s="234"/>
      <c r="G82" s="235">
        <f>ROUND(E82*F82,2)</f>
        <v>0</v>
      </c>
      <c r="H82" s="234"/>
      <c r="I82" s="235">
        <f>ROUND(E82*H82,2)</f>
        <v>0</v>
      </c>
      <c r="J82" s="234"/>
      <c r="K82" s="235">
        <f>ROUND(E82*J82,2)</f>
        <v>0</v>
      </c>
      <c r="L82" s="235">
        <v>21</v>
      </c>
      <c r="M82" s="235">
        <f>G82*(1+L82/100)</f>
        <v>0</v>
      </c>
      <c r="N82" s="235">
        <v>0</v>
      </c>
      <c r="O82" s="235">
        <f>ROUND(E82*N82,2)</f>
        <v>0</v>
      </c>
      <c r="P82" s="235">
        <v>0</v>
      </c>
      <c r="Q82" s="235">
        <f>ROUND(E82*P82,2)</f>
        <v>0</v>
      </c>
      <c r="R82" s="235" t="s">
        <v>720</v>
      </c>
      <c r="S82" s="235" t="s">
        <v>191</v>
      </c>
      <c r="T82" s="236" t="s">
        <v>192</v>
      </c>
      <c r="U82" s="222">
        <v>3.327</v>
      </c>
      <c r="V82" s="222">
        <f>ROUND(E82*U82,2)</f>
        <v>9.14</v>
      </c>
      <c r="W82" s="222"/>
      <c r="X82" s="222" t="s">
        <v>523</v>
      </c>
      <c r="Y82" s="213"/>
      <c r="Z82" s="213"/>
      <c r="AA82" s="213"/>
      <c r="AB82" s="213"/>
      <c r="AC82" s="213"/>
      <c r="AD82" s="213"/>
      <c r="AE82" s="213"/>
      <c r="AF82" s="213"/>
      <c r="AG82" s="213" t="s">
        <v>524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1" t="s">
        <v>576</v>
      </c>
      <c r="D83" s="238"/>
      <c r="E83" s="238"/>
      <c r="F83" s="238"/>
      <c r="G83" s="238"/>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c r="A84" s="224" t="s">
        <v>185</v>
      </c>
      <c r="B84" s="225" t="s">
        <v>157</v>
      </c>
      <c r="C84" s="249" t="s">
        <v>27</v>
      </c>
      <c r="D84" s="226"/>
      <c r="E84" s="227"/>
      <c r="F84" s="228"/>
      <c r="G84" s="228">
        <f>SUMIF(AG85:AG88,"&lt;&gt;NOR",G85:G88)</f>
        <v>0</v>
      </c>
      <c r="H84" s="228"/>
      <c r="I84" s="228">
        <f>SUM(I85:I88)</f>
        <v>0</v>
      </c>
      <c r="J84" s="228"/>
      <c r="K84" s="228">
        <f>SUM(K85:K88)</f>
        <v>0</v>
      </c>
      <c r="L84" s="228"/>
      <c r="M84" s="228">
        <f>SUM(M85:M88)</f>
        <v>0</v>
      </c>
      <c r="N84" s="228"/>
      <c r="O84" s="228">
        <f>SUM(O85:O88)</f>
        <v>0</v>
      </c>
      <c r="P84" s="228"/>
      <c r="Q84" s="228">
        <f>SUM(Q85:Q88)</f>
        <v>0</v>
      </c>
      <c r="R84" s="228"/>
      <c r="S84" s="228"/>
      <c r="T84" s="229"/>
      <c r="U84" s="223"/>
      <c r="V84" s="223">
        <f>SUM(V85:V88)</f>
        <v>0</v>
      </c>
      <c r="W84" s="223"/>
      <c r="X84" s="223"/>
      <c r="AG84" t="s">
        <v>186</v>
      </c>
    </row>
    <row r="85" spans="1:60" outlineLevel="1">
      <c r="A85" s="239">
        <v>47</v>
      </c>
      <c r="B85" s="240" t="s">
        <v>845</v>
      </c>
      <c r="C85" s="252" t="s">
        <v>846</v>
      </c>
      <c r="D85" s="241" t="s">
        <v>847</v>
      </c>
      <c r="E85" s="242">
        <v>1</v>
      </c>
      <c r="F85" s="243"/>
      <c r="G85" s="244">
        <f>ROUND(E85*F85,2)</f>
        <v>0</v>
      </c>
      <c r="H85" s="243"/>
      <c r="I85" s="244">
        <f>ROUND(E85*H85,2)</f>
        <v>0</v>
      </c>
      <c r="J85" s="243"/>
      <c r="K85" s="244">
        <f>ROUND(E85*J85,2)</f>
        <v>0</v>
      </c>
      <c r="L85" s="244">
        <v>21</v>
      </c>
      <c r="M85" s="244">
        <f>G85*(1+L85/100)</f>
        <v>0</v>
      </c>
      <c r="N85" s="244">
        <v>0</v>
      </c>
      <c r="O85" s="244">
        <f>ROUND(E85*N85,2)</f>
        <v>0</v>
      </c>
      <c r="P85" s="244">
        <v>0</v>
      </c>
      <c r="Q85" s="244">
        <f>ROUND(E85*P85,2)</f>
        <v>0</v>
      </c>
      <c r="R85" s="244"/>
      <c r="S85" s="244" t="s">
        <v>191</v>
      </c>
      <c r="T85" s="245" t="s">
        <v>401</v>
      </c>
      <c r="U85" s="222">
        <v>0</v>
      </c>
      <c r="V85" s="222">
        <f>ROUND(E85*U85,2)</f>
        <v>0</v>
      </c>
      <c r="W85" s="222"/>
      <c r="X85" s="222" t="s">
        <v>848</v>
      </c>
      <c r="Y85" s="213"/>
      <c r="Z85" s="213"/>
      <c r="AA85" s="213"/>
      <c r="AB85" s="213"/>
      <c r="AC85" s="213"/>
      <c r="AD85" s="213"/>
      <c r="AE85" s="213"/>
      <c r="AF85" s="213"/>
      <c r="AG85" s="213" t="s">
        <v>849</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9">
        <v>48</v>
      </c>
      <c r="B86" s="240" t="s">
        <v>850</v>
      </c>
      <c r="C86" s="252" t="s">
        <v>851</v>
      </c>
      <c r="D86" s="241" t="s">
        <v>847</v>
      </c>
      <c r="E86" s="242">
        <v>1</v>
      </c>
      <c r="F86" s="243"/>
      <c r="G86" s="244">
        <f>ROUND(E86*F86,2)</f>
        <v>0</v>
      </c>
      <c r="H86" s="243"/>
      <c r="I86" s="244">
        <f>ROUND(E86*H86,2)</f>
        <v>0</v>
      </c>
      <c r="J86" s="243"/>
      <c r="K86" s="244">
        <f>ROUND(E86*J86,2)</f>
        <v>0</v>
      </c>
      <c r="L86" s="244">
        <v>21</v>
      </c>
      <c r="M86" s="244">
        <f>G86*(1+L86/100)</f>
        <v>0</v>
      </c>
      <c r="N86" s="244">
        <v>0</v>
      </c>
      <c r="O86" s="244">
        <f>ROUND(E86*N86,2)</f>
        <v>0</v>
      </c>
      <c r="P86" s="244">
        <v>0</v>
      </c>
      <c r="Q86" s="244">
        <f>ROUND(E86*P86,2)</f>
        <v>0</v>
      </c>
      <c r="R86" s="244"/>
      <c r="S86" s="244" t="s">
        <v>191</v>
      </c>
      <c r="T86" s="245" t="s">
        <v>401</v>
      </c>
      <c r="U86" s="222">
        <v>0</v>
      </c>
      <c r="V86" s="222">
        <f>ROUND(E86*U86,2)</f>
        <v>0</v>
      </c>
      <c r="W86" s="222"/>
      <c r="X86" s="222" t="s">
        <v>848</v>
      </c>
      <c r="Y86" s="213"/>
      <c r="Z86" s="213"/>
      <c r="AA86" s="213"/>
      <c r="AB86" s="213"/>
      <c r="AC86" s="213"/>
      <c r="AD86" s="213"/>
      <c r="AE86" s="213"/>
      <c r="AF86" s="213"/>
      <c r="AG86" s="213" t="s">
        <v>852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39">
        <v>49</v>
      </c>
      <c r="B87" s="240" t="s">
        <v>857</v>
      </c>
      <c r="C87" s="252" t="s">
        <v>858</v>
      </c>
      <c r="D87" s="241" t="s">
        <v>847</v>
      </c>
      <c r="E87" s="242">
        <v>1</v>
      </c>
      <c r="F87" s="243"/>
      <c r="G87" s="244">
        <f>ROUND(E87*F87,2)</f>
        <v>0</v>
      </c>
      <c r="H87" s="243"/>
      <c r="I87" s="244">
        <f>ROUND(E87*H87,2)</f>
        <v>0</v>
      </c>
      <c r="J87" s="243"/>
      <c r="K87" s="244">
        <f>ROUND(E87*J87,2)</f>
        <v>0</v>
      </c>
      <c r="L87" s="244">
        <v>21</v>
      </c>
      <c r="M87" s="244">
        <f>G87*(1+L87/100)</f>
        <v>0</v>
      </c>
      <c r="N87" s="244">
        <v>0</v>
      </c>
      <c r="O87" s="244">
        <f>ROUND(E87*N87,2)</f>
        <v>0</v>
      </c>
      <c r="P87" s="244">
        <v>0</v>
      </c>
      <c r="Q87" s="244">
        <f>ROUND(E87*P87,2)</f>
        <v>0</v>
      </c>
      <c r="R87" s="244"/>
      <c r="S87" s="244" t="s">
        <v>191</v>
      </c>
      <c r="T87" s="245" t="s">
        <v>401</v>
      </c>
      <c r="U87" s="222">
        <v>0</v>
      </c>
      <c r="V87" s="222">
        <f>ROUND(E87*U87,2)</f>
        <v>0</v>
      </c>
      <c r="W87" s="222"/>
      <c r="X87" s="222" t="s">
        <v>848</v>
      </c>
      <c r="Y87" s="213"/>
      <c r="Z87" s="213"/>
      <c r="AA87" s="213"/>
      <c r="AB87" s="213"/>
      <c r="AC87" s="213"/>
      <c r="AD87" s="213"/>
      <c r="AE87" s="213"/>
      <c r="AF87" s="213"/>
      <c r="AG87" s="213" t="s">
        <v>849</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30">
        <v>50</v>
      </c>
      <c r="B88" s="231" t="s">
        <v>859</v>
      </c>
      <c r="C88" s="250" t="s">
        <v>860</v>
      </c>
      <c r="D88" s="232" t="s">
        <v>847</v>
      </c>
      <c r="E88" s="233">
        <v>1</v>
      </c>
      <c r="F88" s="234"/>
      <c r="G88" s="235">
        <f>ROUND(E88*F88,2)</f>
        <v>0</v>
      </c>
      <c r="H88" s="234"/>
      <c r="I88" s="235">
        <f>ROUND(E88*H88,2)</f>
        <v>0</v>
      </c>
      <c r="J88" s="234"/>
      <c r="K88" s="235">
        <f>ROUND(E88*J88,2)</f>
        <v>0</v>
      </c>
      <c r="L88" s="235">
        <v>21</v>
      </c>
      <c r="M88" s="235">
        <f>G88*(1+L88/100)</f>
        <v>0</v>
      </c>
      <c r="N88" s="235">
        <v>0</v>
      </c>
      <c r="O88" s="235">
        <f>ROUND(E88*N88,2)</f>
        <v>0</v>
      </c>
      <c r="P88" s="235">
        <v>0</v>
      </c>
      <c r="Q88" s="235">
        <f>ROUND(E88*P88,2)</f>
        <v>0</v>
      </c>
      <c r="R88" s="235"/>
      <c r="S88" s="235" t="s">
        <v>400</v>
      </c>
      <c r="T88" s="236" t="s">
        <v>401</v>
      </c>
      <c r="U88" s="222">
        <v>0</v>
      </c>
      <c r="V88" s="222">
        <f>ROUND(E88*U88,2)</f>
        <v>0</v>
      </c>
      <c r="W88" s="222"/>
      <c r="X88" s="222" t="s">
        <v>848</v>
      </c>
      <c r="Y88" s="213"/>
      <c r="Z88" s="213"/>
      <c r="AA88" s="213"/>
      <c r="AB88" s="213"/>
      <c r="AC88" s="213"/>
      <c r="AD88" s="213"/>
      <c r="AE88" s="213"/>
      <c r="AF88" s="213"/>
      <c r="AG88" s="213" t="s">
        <v>849</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c r="A89" s="3"/>
      <c r="B89" s="4"/>
      <c r="C89" s="255"/>
      <c r="D89" s="6"/>
      <c r="E89" s="3"/>
      <c r="F89" s="3"/>
      <c r="G89" s="3"/>
      <c r="H89" s="3"/>
      <c r="I89" s="3"/>
      <c r="J89" s="3"/>
      <c r="K89" s="3"/>
      <c r="L89" s="3"/>
      <c r="M89" s="3"/>
      <c r="N89" s="3"/>
      <c r="O89" s="3"/>
      <c r="P89" s="3"/>
      <c r="Q89" s="3"/>
      <c r="R89" s="3"/>
      <c r="S89" s="3"/>
      <c r="T89" s="3"/>
      <c r="U89" s="3"/>
      <c r="V89" s="3"/>
      <c r="W89" s="3"/>
      <c r="X89" s="3"/>
      <c r="AE89">
        <v>15</v>
      </c>
      <c r="AF89">
        <v>21</v>
      </c>
      <c r="AG89" t="s">
        <v>172</v>
      </c>
    </row>
    <row r="90" spans="1:60">
      <c r="A90" s="216"/>
      <c r="B90" s="217" t="s">
        <v>29</v>
      </c>
      <c r="C90" s="256"/>
      <c r="D90" s="218"/>
      <c r="E90" s="219"/>
      <c r="F90" s="219"/>
      <c r="G90" s="248">
        <f>G8+G20+G28+G30+G53+G57+G65+G84</f>
        <v>0</v>
      </c>
      <c r="H90" s="3"/>
      <c r="I90" s="3"/>
      <c r="J90" s="3"/>
      <c r="K90" s="3"/>
      <c r="L90" s="3"/>
      <c r="M90" s="3"/>
      <c r="N90" s="3"/>
      <c r="O90" s="3"/>
      <c r="P90" s="3"/>
      <c r="Q90" s="3"/>
      <c r="R90" s="3"/>
      <c r="S90" s="3"/>
      <c r="T90" s="3"/>
      <c r="U90" s="3"/>
      <c r="V90" s="3"/>
      <c r="W90" s="3"/>
      <c r="X90" s="3"/>
      <c r="AE90">
        <f>SUMIF(L7:L88,AE89,G7:G88)</f>
        <v>0</v>
      </c>
      <c r="AF90">
        <f>SUMIF(L7:L88,AF89,G7:G88)</f>
        <v>0</v>
      </c>
      <c r="AG90" t="s">
        <v>861</v>
      </c>
    </row>
    <row r="91" spans="1:60">
      <c r="C91" s="257"/>
      <c r="D91" s="10"/>
      <c r="AG91" t="s">
        <v>862</v>
      </c>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67:G67"/>
    <mergeCell ref="C69:G69"/>
    <mergeCell ref="C83:G83"/>
    <mergeCell ref="C51:G51"/>
    <mergeCell ref="C55:G55"/>
    <mergeCell ref="C56:G56"/>
    <mergeCell ref="C59:G59"/>
    <mergeCell ref="C61:G61"/>
    <mergeCell ref="C64:G64"/>
    <mergeCell ref="C34:G34"/>
    <mergeCell ref="C36:G36"/>
    <mergeCell ref="C38:G38"/>
    <mergeCell ref="C40:G40"/>
    <mergeCell ref="C44:G44"/>
    <mergeCell ref="C49:G49"/>
    <mergeCell ref="C14:G14"/>
    <mergeCell ref="C16:G16"/>
    <mergeCell ref="C23:G23"/>
    <mergeCell ref="C25:G25"/>
    <mergeCell ref="C27:G27"/>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75</v>
      </c>
      <c r="C3" s="202" t="s">
        <v>76</v>
      </c>
      <c r="D3" s="200"/>
      <c r="E3" s="200"/>
      <c r="F3" s="200"/>
      <c r="G3" s="201"/>
      <c r="AC3" s="178" t="s">
        <v>161</v>
      </c>
      <c r="AG3" t="s">
        <v>162</v>
      </c>
    </row>
    <row r="4" spans="1:60" ht="24.95" customHeight="1">
      <c r="A4" s="203" t="s">
        <v>9</v>
      </c>
      <c r="B4" s="204" t="s">
        <v>77</v>
      </c>
      <c r="C4" s="205" t="s">
        <v>78</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4" t="s">
        <v>185</v>
      </c>
      <c r="B8" s="225" t="s">
        <v>83</v>
      </c>
      <c r="C8" s="249" t="s">
        <v>84</v>
      </c>
      <c r="D8" s="226"/>
      <c r="E8" s="227"/>
      <c r="F8" s="228"/>
      <c r="G8" s="228">
        <f>SUMIF(AG9:AG23,"&lt;&gt;NOR",G9:G23)</f>
        <v>0</v>
      </c>
      <c r="H8" s="228"/>
      <c r="I8" s="228">
        <f>SUM(I9:I23)</f>
        <v>0</v>
      </c>
      <c r="J8" s="228"/>
      <c r="K8" s="228">
        <f>SUM(K9:K23)</f>
        <v>0</v>
      </c>
      <c r="L8" s="228"/>
      <c r="M8" s="228">
        <f>SUM(M9:M23)</f>
        <v>0</v>
      </c>
      <c r="N8" s="228"/>
      <c r="O8" s="228">
        <f>SUM(O9:O23)</f>
        <v>29.16</v>
      </c>
      <c r="P8" s="228"/>
      <c r="Q8" s="228">
        <f>SUM(Q9:Q23)</f>
        <v>0</v>
      </c>
      <c r="R8" s="228"/>
      <c r="S8" s="228"/>
      <c r="T8" s="229"/>
      <c r="U8" s="223"/>
      <c r="V8" s="223">
        <f>SUM(V9:V23)</f>
        <v>60.389999999999993</v>
      </c>
      <c r="W8" s="223"/>
      <c r="X8" s="223"/>
      <c r="AG8" t="s">
        <v>186</v>
      </c>
    </row>
    <row r="9" spans="1:60" outlineLevel="1">
      <c r="A9" s="230">
        <v>1</v>
      </c>
      <c r="B9" s="231" t="s">
        <v>202</v>
      </c>
      <c r="C9" s="250" t="s">
        <v>203</v>
      </c>
      <c r="D9" s="232" t="s">
        <v>189</v>
      </c>
      <c r="E9" s="233">
        <v>27.5</v>
      </c>
      <c r="F9" s="234"/>
      <c r="G9" s="235">
        <f>ROUND(E9*F9,2)</f>
        <v>0</v>
      </c>
      <c r="H9" s="234"/>
      <c r="I9" s="235">
        <f>ROUND(E9*H9,2)</f>
        <v>0</v>
      </c>
      <c r="J9" s="234"/>
      <c r="K9" s="235">
        <f>ROUND(E9*J9,2)</f>
        <v>0</v>
      </c>
      <c r="L9" s="235">
        <v>21</v>
      </c>
      <c r="M9" s="235">
        <f>G9*(1+L9/100)</f>
        <v>0</v>
      </c>
      <c r="N9" s="235">
        <v>0</v>
      </c>
      <c r="O9" s="235">
        <f>ROUND(E9*N9,2)</f>
        <v>0</v>
      </c>
      <c r="P9" s="235">
        <v>0</v>
      </c>
      <c r="Q9" s="235">
        <f>ROUND(E9*P9,2)</f>
        <v>0</v>
      </c>
      <c r="R9" s="235" t="s">
        <v>190</v>
      </c>
      <c r="S9" s="235" t="s">
        <v>191</v>
      </c>
      <c r="T9" s="236" t="s">
        <v>192</v>
      </c>
      <c r="U9" s="222">
        <v>0.36499999999999999</v>
      </c>
      <c r="V9" s="222">
        <f>ROUND(E9*U9,2)</f>
        <v>10.039999999999999</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1" t="s">
        <v>204</v>
      </c>
      <c r="D10" s="238"/>
      <c r="E10" s="238"/>
      <c r="F10" s="238"/>
      <c r="G10" s="238"/>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7"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30">
        <v>2</v>
      </c>
      <c r="B11" s="231" t="s">
        <v>205</v>
      </c>
      <c r="C11" s="250" t="s">
        <v>206</v>
      </c>
      <c r="D11" s="232" t="s">
        <v>189</v>
      </c>
      <c r="E11" s="233">
        <v>27.5</v>
      </c>
      <c r="F11" s="234"/>
      <c r="G11" s="235">
        <f>ROUND(E11*F11,2)</f>
        <v>0</v>
      </c>
      <c r="H11" s="234"/>
      <c r="I11" s="235">
        <f>ROUND(E11*H11,2)</f>
        <v>0</v>
      </c>
      <c r="J11" s="234"/>
      <c r="K11" s="235">
        <f>ROUND(E11*J11,2)</f>
        <v>0</v>
      </c>
      <c r="L11" s="235">
        <v>21</v>
      </c>
      <c r="M11" s="235">
        <f>G11*(1+L11/100)</f>
        <v>0</v>
      </c>
      <c r="N11" s="235">
        <v>0</v>
      </c>
      <c r="O11" s="235">
        <f>ROUND(E11*N11,2)</f>
        <v>0</v>
      </c>
      <c r="P11" s="235">
        <v>0</v>
      </c>
      <c r="Q11" s="235">
        <f>ROUND(E11*P11,2)</f>
        <v>0</v>
      </c>
      <c r="R11" s="235" t="s">
        <v>190</v>
      </c>
      <c r="S11" s="235" t="s">
        <v>191</v>
      </c>
      <c r="T11" s="236" t="s">
        <v>192</v>
      </c>
      <c r="U11" s="222">
        <v>0.64680000000000004</v>
      </c>
      <c r="V11" s="222">
        <f>ROUND(E11*U11,2)</f>
        <v>17.79</v>
      </c>
      <c r="W11" s="222"/>
      <c r="X11" s="222" t="s">
        <v>193</v>
      </c>
      <c r="Y11" s="213"/>
      <c r="Z11" s="213"/>
      <c r="AA11" s="213"/>
      <c r="AB11" s="213"/>
      <c r="AC11" s="213"/>
      <c r="AD11" s="213"/>
      <c r="AE11" s="213"/>
      <c r="AF11" s="213"/>
      <c r="AG11" s="213" t="s">
        <v>194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1" t="s">
        <v>204</v>
      </c>
      <c r="D12" s="238"/>
      <c r="E12" s="238"/>
      <c r="F12" s="238"/>
      <c r="G12" s="238"/>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7" t="str">
        <f>C12</f>
        <v>zapažených i nezapažených s urovnáním dna do předepsaného profilu a spádu, s přehozením výkopku na přilehlém terénu na vzdálenost do 3 m od podélné osy rýhy nebo s naložením výkopku na dopravní prostředek.</v>
      </c>
      <c r="BB12" s="213"/>
      <c r="BC12" s="213"/>
      <c r="BD12" s="213"/>
      <c r="BE12" s="213"/>
      <c r="BF12" s="213"/>
      <c r="BG12" s="213"/>
      <c r="BH12" s="213"/>
    </row>
    <row r="13" spans="1:60" outlineLevel="1">
      <c r="A13" s="230">
        <v>3</v>
      </c>
      <c r="B13" s="231" t="s">
        <v>224</v>
      </c>
      <c r="C13" s="250" t="s">
        <v>225</v>
      </c>
      <c r="D13" s="232" t="s">
        <v>189</v>
      </c>
      <c r="E13" s="233">
        <v>27.5</v>
      </c>
      <c r="F13" s="234"/>
      <c r="G13" s="235">
        <f>ROUND(E13*F13,2)</f>
        <v>0</v>
      </c>
      <c r="H13" s="234"/>
      <c r="I13" s="235">
        <f>ROUND(E13*H13,2)</f>
        <v>0</v>
      </c>
      <c r="J13" s="234"/>
      <c r="K13" s="235">
        <f>ROUND(E13*J13,2)</f>
        <v>0</v>
      </c>
      <c r="L13" s="235">
        <v>21</v>
      </c>
      <c r="M13" s="235">
        <f>G13*(1+L13/100)</f>
        <v>0</v>
      </c>
      <c r="N13" s="235">
        <v>0</v>
      </c>
      <c r="O13" s="235">
        <f>ROUND(E13*N13,2)</f>
        <v>0</v>
      </c>
      <c r="P13" s="235">
        <v>0</v>
      </c>
      <c r="Q13" s="235">
        <f>ROUND(E13*P13,2)</f>
        <v>0</v>
      </c>
      <c r="R13" s="235" t="s">
        <v>190</v>
      </c>
      <c r="S13" s="235" t="s">
        <v>191</v>
      </c>
      <c r="T13" s="236" t="s">
        <v>192</v>
      </c>
      <c r="U13" s="222">
        <v>8.6999999999999994E-2</v>
      </c>
      <c r="V13" s="222">
        <f>ROUND(E13*U13,2)</f>
        <v>2.39</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1" t="s">
        <v>226</v>
      </c>
      <c r="D14" s="238"/>
      <c r="E14" s="238"/>
      <c r="F14" s="238"/>
      <c r="G14" s="238"/>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c r="A15" s="230">
        <v>4</v>
      </c>
      <c r="B15" s="231" t="s">
        <v>227</v>
      </c>
      <c r="C15" s="250" t="s">
        <v>228</v>
      </c>
      <c r="D15" s="232" t="s">
        <v>189</v>
      </c>
      <c r="E15" s="233">
        <v>20.149999999999999</v>
      </c>
      <c r="F15" s="234"/>
      <c r="G15" s="235">
        <f>ROUND(E15*F15,2)</f>
        <v>0</v>
      </c>
      <c r="H15" s="234"/>
      <c r="I15" s="235">
        <f>ROUND(E15*H15,2)</f>
        <v>0</v>
      </c>
      <c r="J15" s="234"/>
      <c r="K15" s="235">
        <f>ROUND(E15*J15,2)</f>
        <v>0</v>
      </c>
      <c r="L15" s="235">
        <v>21</v>
      </c>
      <c r="M15" s="235">
        <f>G15*(1+L15/100)</f>
        <v>0</v>
      </c>
      <c r="N15" s="235">
        <v>0</v>
      </c>
      <c r="O15" s="235">
        <f>ROUND(E15*N15,2)</f>
        <v>0</v>
      </c>
      <c r="P15" s="235">
        <v>0</v>
      </c>
      <c r="Q15" s="235">
        <f>ROUND(E15*P15,2)</f>
        <v>0</v>
      </c>
      <c r="R15" s="235" t="s">
        <v>190</v>
      </c>
      <c r="S15" s="235" t="s">
        <v>191</v>
      </c>
      <c r="T15" s="236" t="s">
        <v>192</v>
      </c>
      <c r="U15" s="222">
        <v>1.0999999999999999E-2</v>
      </c>
      <c r="V15" s="222">
        <f>ROUND(E15*U15,2)</f>
        <v>0.22</v>
      </c>
      <c r="W15" s="222"/>
      <c r="X15" s="222" t="s">
        <v>193</v>
      </c>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1" t="s">
        <v>226</v>
      </c>
      <c r="D16" s="238"/>
      <c r="E16" s="238"/>
      <c r="F16" s="238"/>
      <c r="G16" s="238"/>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39">
        <v>5</v>
      </c>
      <c r="B17" s="240" t="s">
        <v>229</v>
      </c>
      <c r="C17" s="252" t="s">
        <v>230</v>
      </c>
      <c r="D17" s="241" t="s">
        <v>189</v>
      </c>
      <c r="E17" s="242">
        <v>20.149999999999999</v>
      </c>
      <c r="F17" s="243"/>
      <c r="G17" s="244">
        <f>ROUND(E17*F17,2)</f>
        <v>0</v>
      </c>
      <c r="H17" s="243"/>
      <c r="I17" s="244">
        <f>ROUND(E17*H17,2)</f>
        <v>0</v>
      </c>
      <c r="J17" s="243"/>
      <c r="K17" s="244">
        <f>ROUND(E17*J17,2)</f>
        <v>0</v>
      </c>
      <c r="L17" s="244">
        <v>21</v>
      </c>
      <c r="M17" s="244">
        <f>G17*(1+L17/100)</f>
        <v>0</v>
      </c>
      <c r="N17" s="244">
        <v>0</v>
      </c>
      <c r="O17" s="244">
        <f>ROUND(E17*N17,2)</f>
        <v>0</v>
      </c>
      <c r="P17" s="244">
        <v>0</v>
      </c>
      <c r="Q17" s="244">
        <f>ROUND(E17*P17,2)</f>
        <v>0</v>
      </c>
      <c r="R17" s="244" t="s">
        <v>190</v>
      </c>
      <c r="S17" s="244" t="s">
        <v>191</v>
      </c>
      <c r="T17" s="245" t="s">
        <v>192</v>
      </c>
      <c r="U17" s="222">
        <v>5.2999999999999999E-2</v>
      </c>
      <c r="V17" s="222">
        <f>ROUND(E17*U17,2)</f>
        <v>1.07</v>
      </c>
      <c r="W17" s="222"/>
      <c r="X17" s="222" t="s">
        <v>193</v>
      </c>
      <c r="Y17" s="213"/>
      <c r="Z17" s="213"/>
      <c r="AA17" s="213"/>
      <c r="AB17" s="213"/>
      <c r="AC17" s="213"/>
      <c r="AD17" s="213"/>
      <c r="AE17" s="213"/>
      <c r="AF17" s="213"/>
      <c r="AG17" s="213" t="s">
        <v>194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9">
        <v>6</v>
      </c>
      <c r="B18" s="240" t="s">
        <v>231</v>
      </c>
      <c r="C18" s="252" t="s">
        <v>232</v>
      </c>
      <c r="D18" s="241" t="s">
        <v>189</v>
      </c>
      <c r="E18" s="242">
        <v>20.149999999999999</v>
      </c>
      <c r="F18" s="243"/>
      <c r="G18" s="244">
        <f>ROUND(E18*F18,2)</f>
        <v>0</v>
      </c>
      <c r="H18" s="243"/>
      <c r="I18" s="244">
        <f>ROUND(E18*H18,2)</f>
        <v>0</v>
      </c>
      <c r="J18" s="243"/>
      <c r="K18" s="244">
        <f>ROUND(E18*J18,2)</f>
        <v>0</v>
      </c>
      <c r="L18" s="244">
        <v>21</v>
      </c>
      <c r="M18" s="244">
        <f>G18*(1+L18/100)</f>
        <v>0</v>
      </c>
      <c r="N18" s="244">
        <v>0</v>
      </c>
      <c r="O18" s="244">
        <f>ROUND(E18*N18,2)</f>
        <v>0</v>
      </c>
      <c r="P18" s="244">
        <v>0</v>
      </c>
      <c r="Q18" s="244">
        <f>ROUND(E18*P18,2)</f>
        <v>0</v>
      </c>
      <c r="R18" s="244" t="s">
        <v>190</v>
      </c>
      <c r="S18" s="244" t="s">
        <v>191</v>
      </c>
      <c r="T18" s="245" t="s">
        <v>192</v>
      </c>
      <c r="U18" s="222">
        <v>8.9999999999999993E-3</v>
      </c>
      <c r="V18" s="222">
        <f>ROUND(E18*U18,2)</f>
        <v>0.18</v>
      </c>
      <c r="W18" s="222"/>
      <c r="X18" s="222" t="s">
        <v>193</v>
      </c>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0">
        <v>7</v>
      </c>
      <c r="B19" s="231" t="s">
        <v>233</v>
      </c>
      <c r="C19" s="250" t="s">
        <v>234</v>
      </c>
      <c r="D19" s="232" t="s">
        <v>189</v>
      </c>
      <c r="E19" s="233">
        <v>7.35</v>
      </c>
      <c r="F19" s="234"/>
      <c r="G19" s="235">
        <f>ROUND(E19*F19,2)</f>
        <v>0</v>
      </c>
      <c r="H19" s="234"/>
      <c r="I19" s="235">
        <f>ROUND(E19*H19,2)</f>
        <v>0</v>
      </c>
      <c r="J19" s="234"/>
      <c r="K19" s="235">
        <f>ROUND(E19*J19,2)</f>
        <v>0</v>
      </c>
      <c r="L19" s="235">
        <v>21</v>
      </c>
      <c r="M19" s="235">
        <f>G19*(1+L19/100)</f>
        <v>0</v>
      </c>
      <c r="N19" s="235">
        <v>0</v>
      </c>
      <c r="O19" s="235">
        <f>ROUND(E19*N19,2)</f>
        <v>0</v>
      </c>
      <c r="P19" s="235">
        <v>0</v>
      </c>
      <c r="Q19" s="235">
        <f>ROUND(E19*P19,2)</f>
        <v>0</v>
      </c>
      <c r="R19" s="235" t="s">
        <v>190</v>
      </c>
      <c r="S19" s="235" t="s">
        <v>191</v>
      </c>
      <c r="T19" s="236" t="s">
        <v>192</v>
      </c>
      <c r="U19" s="222">
        <v>0.20200000000000001</v>
      </c>
      <c r="V19" s="222">
        <f>ROUND(E19*U19,2)</f>
        <v>1.48</v>
      </c>
      <c r="W19" s="222"/>
      <c r="X19" s="222" t="s">
        <v>193</v>
      </c>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1" t="s">
        <v>235</v>
      </c>
      <c r="D20" s="238"/>
      <c r="E20" s="238"/>
      <c r="F20" s="238"/>
      <c r="G20" s="238"/>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0">
        <v>8</v>
      </c>
      <c r="B21" s="231" t="s">
        <v>877</v>
      </c>
      <c r="C21" s="250" t="s">
        <v>878</v>
      </c>
      <c r="D21" s="232" t="s">
        <v>189</v>
      </c>
      <c r="E21" s="233">
        <v>17.149999999999999</v>
      </c>
      <c r="F21" s="234"/>
      <c r="G21" s="235">
        <f>ROUND(E21*F21,2)</f>
        <v>0</v>
      </c>
      <c r="H21" s="234"/>
      <c r="I21" s="235">
        <f>ROUND(E21*H21,2)</f>
        <v>0</v>
      </c>
      <c r="J21" s="234"/>
      <c r="K21" s="235">
        <f>ROUND(E21*J21,2)</f>
        <v>0</v>
      </c>
      <c r="L21" s="235">
        <v>21</v>
      </c>
      <c r="M21" s="235">
        <f>G21*(1+L21/100)</f>
        <v>0</v>
      </c>
      <c r="N21" s="235">
        <v>1.7</v>
      </c>
      <c r="O21" s="235">
        <f>ROUND(E21*N21,2)</f>
        <v>29.16</v>
      </c>
      <c r="P21" s="235">
        <v>0</v>
      </c>
      <c r="Q21" s="235">
        <f>ROUND(E21*P21,2)</f>
        <v>0</v>
      </c>
      <c r="R21" s="235" t="s">
        <v>190</v>
      </c>
      <c r="S21" s="235" t="s">
        <v>191</v>
      </c>
      <c r="T21" s="236" t="s">
        <v>192</v>
      </c>
      <c r="U21" s="222">
        <v>1.587</v>
      </c>
      <c r="V21" s="222">
        <f>ROUND(E21*U21,2)</f>
        <v>27.22</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c r="A22" s="220"/>
      <c r="B22" s="221"/>
      <c r="C22" s="251" t="s">
        <v>879</v>
      </c>
      <c r="D22" s="238"/>
      <c r="E22" s="238"/>
      <c r="F22" s="238"/>
      <c r="G22" s="238"/>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37" t="str">
        <f>C22</f>
        <v>sypaninou z vhodných hornin tř. 1 - 4 nebo materiálem připraveným podél výkopu ve vzdálenosti do 3 m od jeho kraje, pro jakoukoliv hloubku výkopu a jakoukoliv míru zhutnění,</v>
      </c>
      <c r="BB22" s="213"/>
      <c r="BC22" s="213"/>
      <c r="BD22" s="213"/>
      <c r="BE22" s="213"/>
      <c r="BF22" s="213"/>
      <c r="BG22" s="213"/>
      <c r="BH22" s="213"/>
    </row>
    <row r="23" spans="1:60" outlineLevel="1">
      <c r="A23" s="239">
        <v>9</v>
      </c>
      <c r="B23" s="240" t="s">
        <v>236</v>
      </c>
      <c r="C23" s="252" t="s">
        <v>237</v>
      </c>
      <c r="D23" s="241" t="s">
        <v>189</v>
      </c>
      <c r="E23" s="242">
        <v>20.149999999999999</v>
      </c>
      <c r="F23" s="243"/>
      <c r="G23" s="244">
        <f>ROUND(E23*F23,2)</f>
        <v>0</v>
      </c>
      <c r="H23" s="243"/>
      <c r="I23" s="244">
        <f>ROUND(E23*H23,2)</f>
        <v>0</v>
      </c>
      <c r="J23" s="243"/>
      <c r="K23" s="244">
        <f>ROUND(E23*J23,2)</f>
        <v>0</v>
      </c>
      <c r="L23" s="244">
        <v>21</v>
      </c>
      <c r="M23" s="244">
        <f>G23*(1+L23/100)</f>
        <v>0</v>
      </c>
      <c r="N23" s="244">
        <v>0</v>
      </c>
      <c r="O23" s="244">
        <f>ROUND(E23*N23,2)</f>
        <v>0</v>
      </c>
      <c r="P23" s="244">
        <v>0</v>
      </c>
      <c r="Q23" s="244">
        <f>ROUND(E23*P23,2)</f>
        <v>0</v>
      </c>
      <c r="R23" s="244" t="s">
        <v>190</v>
      </c>
      <c r="S23" s="244" t="s">
        <v>191</v>
      </c>
      <c r="T23" s="245" t="s">
        <v>192</v>
      </c>
      <c r="U23" s="222">
        <v>0</v>
      </c>
      <c r="V23" s="222">
        <f>ROUND(E23*U23,2)</f>
        <v>0</v>
      </c>
      <c r="W23" s="222"/>
      <c r="X23" s="222" t="s">
        <v>193</v>
      </c>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c r="A24" s="224" t="s">
        <v>185</v>
      </c>
      <c r="B24" s="225" t="s">
        <v>85</v>
      </c>
      <c r="C24" s="249" t="s">
        <v>86</v>
      </c>
      <c r="D24" s="226"/>
      <c r="E24" s="227"/>
      <c r="F24" s="228"/>
      <c r="G24" s="228">
        <f>SUMIF(AG25:AG31,"&lt;&gt;NOR",G25:G31)</f>
        <v>0</v>
      </c>
      <c r="H24" s="228"/>
      <c r="I24" s="228">
        <f>SUM(I25:I31)</f>
        <v>0</v>
      </c>
      <c r="J24" s="228"/>
      <c r="K24" s="228">
        <f>SUM(K25:K31)</f>
        <v>0</v>
      </c>
      <c r="L24" s="228"/>
      <c r="M24" s="228">
        <f>SUM(M25:M31)</f>
        <v>0</v>
      </c>
      <c r="N24" s="228"/>
      <c r="O24" s="228">
        <f>SUM(O25:O31)</f>
        <v>7.7399999999999993</v>
      </c>
      <c r="P24" s="228"/>
      <c r="Q24" s="228">
        <f>SUM(Q25:Q31)</f>
        <v>0</v>
      </c>
      <c r="R24" s="228"/>
      <c r="S24" s="228"/>
      <c r="T24" s="229"/>
      <c r="U24" s="223"/>
      <c r="V24" s="223">
        <f>SUM(V25:V31)</f>
        <v>8.7899999999999991</v>
      </c>
      <c r="W24" s="223"/>
      <c r="X24" s="223"/>
      <c r="AG24" t="s">
        <v>186</v>
      </c>
    </row>
    <row r="25" spans="1:60" outlineLevel="1">
      <c r="A25" s="239">
        <v>10</v>
      </c>
      <c r="B25" s="240" t="s">
        <v>2894</v>
      </c>
      <c r="C25" s="252" t="s">
        <v>2895</v>
      </c>
      <c r="D25" s="241" t="s">
        <v>189</v>
      </c>
      <c r="E25" s="242">
        <v>3</v>
      </c>
      <c r="F25" s="243"/>
      <c r="G25" s="244">
        <f>ROUND(E25*F25,2)</f>
        <v>0</v>
      </c>
      <c r="H25" s="243"/>
      <c r="I25" s="244">
        <f>ROUND(E25*H25,2)</f>
        <v>0</v>
      </c>
      <c r="J25" s="243"/>
      <c r="K25" s="244">
        <f>ROUND(E25*J25,2)</f>
        <v>0</v>
      </c>
      <c r="L25" s="244">
        <v>21</v>
      </c>
      <c r="M25" s="244">
        <f>G25*(1+L25/100)</f>
        <v>0</v>
      </c>
      <c r="N25" s="244">
        <v>2.5249999999999999</v>
      </c>
      <c r="O25" s="244">
        <f>ROUND(E25*N25,2)</f>
        <v>7.58</v>
      </c>
      <c r="P25" s="244">
        <v>0</v>
      </c>
      <c r="Q25" s="244">
        <f>ROUND(E25*P25,2)</f>
        <v>0</v>
      </c>
      <c r="R25" s="244" t="s">
        <v>240</v>
      </c>
      <c r="S25" s="244" t="s">
        <v>191</v>
      </c>
      <c r="T25" s="245" t="s">
        <v>192</v>
      </c>
      <c r="U25" s="222">
        <v>0.47699999999999998</v>
      </c>
      <c r="V25" s="222">
        <f>ROUND(E25*U25,2)</f>
        <v>1.43</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30">
        <v>11</v>
      </c>
      <c r="B26" s="231" t="s">
        <v>884</v>
      </c>
      <c r="C26" s="250" t="s">
        <v>885</v>
      </c>
      <c r="D26" s="232" t="s">
        <v>243</v>
      </c>
      <c r="E26" s="233">
        <v>3.6</v>
      </c>
      <c r="F26" s="234"/>
      <c r="G26" s="235">
        <f>ROUND(E26*F26,2)</f>
        <v>0</v>
      </c>
      <c r="H26" s="234"/>
      <c r="I26" s="235">
        <f>ROUND(E26*H26,2)</f>
        <v>0</v>
      </c>
      <c r="J26" s="234"/>
      <c r="K26" s="235">
        <f>ROUND(E26*J26,2)</f>
        <v>0</v>
      </c>
      <c r="L26" s="235">
        <v>21</v>
      </c>
      <c r="M26" s="235">
        <f>G26*(1+L26/100)</f>
        <v>0</v>
      </c>
      <c r="N26" s="235">
        <v>3.9199999999999999E-2</v>
      </c>
      <c r="O26" s="235">
        <f>ROUND(E26*N26,2)</f>
        <v>0.14000000000000001</v>
      </c>
      <c r="P26" s="235">
        <v>0</v>
      </c>
      <c r="Q26" s="235">
        <f>ROUND(E26*P26,2)</f>
        <v>0</v>
      </c>
      <c r="R26" s="235" t="s">
        <v>240</v>
      </c>
      <c r="S26" s="235" t="s">
        <v>191</v>
      </c>
      <c r="T26" s="236" t="s">
        <v>192</v>
      </c>
      <c r="U26" s="222">
        <v>1.05</v>
      </c>
      <c r="V26" s="222">
        <f>ROUND(E26*U26,2)</f>
        <v>3.78</v>
      </c>
      <c r="W26" s="222"/>
      <c r="X26" s="222" t="s">
        <v>193</v>
      </c>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c r="A27" s="220"/>
      <c r="B27" s="221"/>
      <c r="C27" s="251" t="s">
        <v>886</v>
      </c>
      <c r="D27" s="238"/>
      <c r="E27" s="238"/>
      <c r="F27" s="238"/>
      <c r="G27" s="238"/>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c r="AI27" s="213"/>
      <c r="AJ27" s="213"/>
      <c r="AK27" s="213"/>
      <c r="AL27" s="213"/>
      <c r="AM27" s="213"/>
      <c r="AN27" s="213"/>
      <c r="AO27" s="213"/>
      <c r="AP27" s="213"/>
      <c r="AQ27" s="213"/>
      <c r="AR27" s="213"/>
      <c r="AS27" s="213"/>
      <c r="AT27" s="213"/>
      <c r="AU27" s="213"/>
      <c r="AV27" s="213"/>
      <c r="AW27" s="213"/>
      <c r="AX27" s="213"/>
      <c r="AY27" s="213"/>
      <c r="AZ27" s="213"/>
      <c r="BA27" s="237" t="str">
        <f>C27</f>
        <v>bednění svislé nebo šikmé (odkloněné), půdorysně přímé nebo zalomené, stěn základových patek ve volných nebo zapažených jámách, rýhách, šachtách, včetně případných vzpěr,</v>
      </c>
      <c r="BB27" s="213"/>
      <c r="BC27" s="213"/>
      <c r="BD27" s="213"/>
      <c r="BE27" s="213"/>
      <c r="BF27" s="213"/>
      <c r="BG27" s="213"/>
      <c r="BH27" s="213"/>
    </row>
    <row r="28" spans="1:60" outlineLevel="1">
      <c r="A28" s="230">
        <v>12</v>
      </c>
      <c r="B28" s="231" t="s">
        <v>887</v>
      </c>
      <c r="C28" s="250" t="s">
        <v>888</v>
      </c>
      <c r="D28" s="232" t="s">
        <v>243</v>
      </c>
      <c r="E28" s="233">
        <v>3.6</v>
      </c>
      <c r="F28" s="234"/>
      <c r="G28" s="235">
        <f>ROUND(E28*F28,2)</f>
        <v>0</v>
      </c>
      <c r="H28" s="234"/>
      <c r="I28" s="235">
        <f>ROUND(E28*H28,2)</f>
        <v>0</v>
      </c>
      <c r="J28" s="234"/>
      <c r="K28" s="235">
        <f>ROUND(E28*J28,2)</f>
        <v>0</v>
      </c>
      <c r="L28" s="235">
        <v>21</v>
      </c>
      <c r="M28" s="235">
        <f>G28*(1+L28/100)</f>
        <v>0</v>
      </c>
      <c r="N28" s="235">
        <v>0</v>
      </c>
      <c r="O28" s="235">
        <f>ROUND(E28*N28,2)</f>
        <v>0</v>
      </c>
      <c r="P28" s="235">
        <v>0</v>
      </c>
      <c r="Q28" s="235">
        <f>ROUND(E28*P28,2)</f>
        <v>0</v>
      </c>
      <c r="R28" s="235" t="s">
        <v>240</v>
      </c>
      <c r="S28" s="235" t="s">
        <v>191</v>
      </c>
      <c r="T28" s="236" t="s">
        <v>192</v>
      </c>
      <c r="U28" s="222">
        <v>0.32</v>
      </c>
      <c r="V28" s="222">
        <f>ROUND(E28*U28,2)</f>
        <v>1.1499999999999999</v>
      </c>
      <c r="W28" s="222"/>
      <c r="X28" s="222" t="s">
        <v>193</v>
      </c>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1" t="s">
        <v>886</v>
      </c>
      <c r="D29" s="238"/>
      <c r="E29" s="238"/>
      <c r="F29" s="238"/>
      <c r="G29" s="238"/>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37" t="str">
        <f>C29</f>
        <v>bednění svislé nebo šikmé (odkloněné), půdorysně přímé nebo zalomené, stěn základových patek ve volných nebo zapažených jámách, rýhách, šachtách, včetně případných vzpěr,</v>
      </c>
      <c r="BB29" s="213"/>
      <c r="BC29" s="213"/>
      <c r="BD29" s="213"/>
      <c r="BE29" s="213"/>
      <c r="BF29" s="213"/>
      <c r="BG29" s="213"/>
      <c r="BH29" s="213"/>
    </row>
    <row r="30" spans="1:60" ht="22.5" outlineLevel="1">
      <c r="A30" s="230">
        <v>13</v>
      </c>
      <c r="B30" s="231" t="s">
        <v>2958</v>
      </c>
      <c r="C30" s="250" t="s">
        <v>2959</v>
      </c>
      <c r="D30" s="232" t="s">
        <v>300</v>
      </c>
      <c r="E30" s="233">
        <v>3</v>
      </c>
      <c r="F30" s="234"/>
      <c r="G30" s="235">
        <f>ROUND(E30*F30,2)</f>
        <v>0</v>
      </c>
      <c r="H30" s="234"/>
      <c r="I30" s="235">
        <f>ROUND(E30*H30,2)</f>
        <v>0</v>
      </c>
      <c r="J30" s="234"/>
      <c r="K30" s="235">
        <f>ROUND(E30*J30,2)</f>
        <v>0</v>
      </c>
      <c r="L30" s="235">
        <v>21</v>
      </c>
      <c r="M30" s="235">
        <f>G30*(1+L30/100)</f>
        <v>0</v>
      </c>
      <c r="N30" s="235">
        <v>5.9100000000000003E-3</v>
      </c>
      <c r="O30" s="235">
        <f>ROUND(E30*N30,2)</f>
        <v>0.02</v>
      </c>
      <c r="P30" s="235">
        <v>0</v>
      </c>
      <c r="Q30" s="235">
        <f>ROUND(E30*P30,2)</f>
        <v>0</v>
      </c>
      <c r="R30" s="235" t="s">
        <v>1132</v>
      </c>
      <c r="S30" s="235" t="s">
        <v>191</v>
      </c>
      <c r="T30" s="236" t="s">
        <v>192</v>
      </c>
      <c r="U30" s="222">
        <v>0.81100000000000005</v>
      </c>
      <c r="V30" s="222">
        <f>ROUND(E30*U30,2)</f>
        <v>2.4300000000000002</v>
      </c>
      <c r="W30" s="222"/>
      <c r="X30" s="222" t="s">
        <v>193</v>
      </c>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1" t="s">
        <v>2898</v>
      </c>
      <c r="D31" s="238"/>
      <c r="E31" s="238"/>
      <c r="F31" s="238"/>
      <c r="G31" s="238"/>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c r="A32" s="224" t="s">
        <v>185</v>
      </c>
      <c r="B32" s="225" t="s">
        <v>149</v>
      </c>
      <c r="C32" s="249" t="s">
        <v>150</v>
      </c>
      <c r="D32" s="226"/>
      <c r="E32" s="227"/>
      <c r="F32" s="228"/>
      <c r="G32" s="228">
        <f>SUMIF(AG33:AG56,"&lt;&gt;NOR",G33:G56)</f>
        <v>0</v>
      </c>
      <c r="H32" s="228"/>
      <c r="I32" s="228">
        <f>SUM(I33:I56)</f>
        <v>0</v>
      </c>
      <c r="J32" s="228"/>
      <c r="K32" s="228">
        <f>SUM(K33:K56)</f>
        <v>0</v>
      </c>
      <c r="L32" s="228"/>
      <c r="M32" s="228">
        <f>SUM(M33:M56)</f>
        <v>0</v>
      </c>
      <c r="N32" s="228"/>
      <c r="O32" s="228">
        <f>SUM(O33:O56)</f>
        <v>0.51</v>
      </c>
      <c r="P32" s="228"/>
      <c r="Q32" s="228">
        <f>SUM(Q33:Q56)</f>
        <v>0</v>
      </c>
      <c r="R32" s="228"/>
      <c r="S32" s="228"/>
      <c r="T32" s="229"/>
      <c r="U32" s="223"/>
      <c r="V32" s="223">
        <f>SUM(V33:V56)</f>
        <v>91.469999999999985</v>
      </c>
      <c r="W32" s="223"/>
      <c r="X32" s="223"/>
      <c r="AG32" t="s">
        <v>186</v>
      </c>
    </row>
    <row r="33" spans="1:60" outlineLevel="1">
      <c r="A33" s="239">
        <v>14</v>
      </c>
      <c r="B33" s="240" t="s">
        <v>2960</v>
      </c>
      <c r="C33" s="252" t="s">
        <v>2961</v>
      </c>
      <c r="D33" s="241" t="s">
        <v>364</v>
      </c>
      <c r="E33" s="242">
        <v>48</v>
      </c>
      <c r="F33" s="243"/>
      <c r="G33" s="244">
        <f>ROUND(E33*F33,2)</f>
        <v>0</v>
      </c>
      <c r="H33" s="243"/>
      <c r="I33" s="244">
        <f>ROUND(E33*H33,2)</f>
        <v>0</v>
      </c>
      <c r="J33" s="243"/>
      <c r="K33" s="244">
        <f>ROUND(E33*J33,2)</f>
        <v>0</v>
      </c>
      <c r="L33" s="244">
        <v>21</v>
      </c>
      <c r="M33" s="244">
        <f>G33*(1+L33/100)</f>
        <v>0</v>
      </c>
      <c r="N33" s="244">
        <v>2.0000000000000001E-4</v>
      </c>
      <c r="O33" s="244">
        <f>ROUND(E33*N33,2)</f>
        <v>0.01</v>
      </c>
      <c r="P33" s="244">
        <v>0</v>
      </c>
      <c r="Q33" s="244">
        <f>ROUND(E33*P33,2)</f>
        <v>0</v>
      </c>
      <c r="R33" s="244" t="s">
        <v>240</v>
      </c>
      <c r="S33" s="244" t="s">
        <v>191</v>
      </c>
      <c r="T33" s="245" t="s">
        <v>192</v>
      </c>
      <c r="U33" s="222">
        <v>0.18</v>
      </c>
      <c r="V33" s="222">
        <f>ROUND(E33*U33,2)</f>
        <v>8.64</v>
      </c>
      <c r="W33" s="222"/>
      <c r="X33" s="222" t="s">
        <v>193</v>
      </c>
      <c r="Y33" s="213"/>
      <c r="Z33" s="213"/>
      <c r="AA33" s="213"/>
      <c r="AB33" s="213"/>
      <c r="AC33" s="213"/>
      <c r="AD33" s="213"/>
      <c r="AE33" s="213"/>
      <c r="AF33" s="213"/>
      <c r="AG33" s="213" t="s">
        <v>194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9">
        <v>15</v>
      </c>
      <c r="B34" s="240" t="s">
        <v>2962</v>
      </c>
      <c r="C34" s="252" t="s">
        <v>2963</v>
      </c>
      <c r="D34" s="241" t="s">
        <v>364</v>
      </c>
      <c r="E34" s="242">
        <v>106</v>
      </c>
      <c r="F34" s="243"/>
      <c r="G34" s="244">
        <f>ROUND(E34*F34,2)</f>
        <v>0</v>
      </c>
      <c r="H34" s="243"/>
      <c r="I34" s="244">
        <f>ROUND(E34*H34,2)</f>
        <v>0</v>
      </c>
      <c r="J34" s="243"/>
      <c r="K34" s="244">
        <f>ROUND(E34*J34,2)</f>
        <v>0</v>
      </c>
      <c r="L34" s="244">
        <v>21</v>
      </c>
      <c r="M34" s="244">
        <f>G34*(1+L34/100)</f>
        <v>0</v>
      </c>
      <c r="N34" s="244">
        <v>3.3E-4</v>
      </c>
      <c r="O34" s="244">
        <f>ROUND(E34*N34,2)</f>
        <v>0.03</v>
      </c>
      <c r="P34" s="244">
        <v>0</v>
      </c>
      <c r="Q34" s="244">
        <f>ROUND(E34*P34,2)</f>
        <v>0</v>
      </c>
      <c r="R34" s="244" t="s">
        <v>240</v>
      </c>
      <c r="S34" s="244" t="s">
        <v>191</v>
      </c>
      <c r="T34" s="245" t="s">
        <v>192</v>
      </c>
      <c r="U34" s="222">
        <v>0.19</v>
      </c>
      <c r="V34" s="222">
        <f>ROUND(E34*U34,2)</f>
        <v>20.14</v>
      </c>
      <c r="W34" s="222"/>
      <c r="X34" s="222" t="s">
        <v>193</v>
      </c>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9">
        <v>16</v>
      </c>
      <c r="B35" s="240" t="s">
        <v>2964</v>
      </c>
      <c r="C35" s="252" t="s">
        <v>2965</v>
      </c>
      <c r="D35" s="241" t="s">
        <v>300</v>
      </c>
      <c r="E35" s="242">
        <v>6</v>
      </c>
      <c r="F35" s="243"/>
      <c r="G35" s="244">
        <f>ROUND(E35*F35,2)</f>
        <v>0</v>
      </c>
      <c r="H35" s="243"/>
      <c r="I35" s="244">
        <f>ROUND(E35*H35,2)</f>
        <v>0</v>
      </c>
      <c r="J35" s="243"/>
      <c r="K35" s="244">
        <f>ROUND(E35*J35,2)</f>
        <v>0</v>
      </c>
      <c r="L35" s="244">
        <v>21</v>
      </c>
      <c r="M35" s="244">
        <f>G35*(1+L35/100)</f>
        <v>0</v>
      </c>
      <c r="N35" s="244">
        <v>0</v>
      </c>
      <c r="O35" s="244">
        <f>ROUND(E35*N35,2)</f>
        <v>0</v>
      </c>
      <c r="P35" s="244">
        <v>0</v>
      </c>
      <c r="Q35" s="244">
        <f>ROUND(E35*P35,2)</f>
        <v>0</v>
      </c>
      <c r="R35" s="244" t="s">
        <v>149</v>
      </c>
      <c r="S35" s="244" t="s">
        <v>191</v>
      </c>
      <c r="T35" s="245" t="s">
        <v>192</v>
      </c>
      <c r="U35" s="222">
        <v>1.2</v>
      </c>
      <c r="V35" s="222">
        <f>ROUND(E35*U35,2)</f>
        <v>7.2</v>
      </c>
      <c r="W35" s="222"/>
      <c r="X35" s="222" t="s">
        <v>193</v>
      </c>
      <c r="Y35" s="213"/>
      <c r="Z35" s="213"/>
      <c r="AA35" s="213"/>
      <c r="AB35" s="213"/>
      <c r="AC35" s="213"/>
      <c r="AD35" s="213"/>
      <c r="AE35" s="213"/>
      <c r="AF35" s="213"/>
      <c r="AG35" s="213" t="s">
        <v>194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9">
        <v>17</v>
      </c>
      <c r="B36" s="240" t="s">
        <v>2966</v>
      </c>
      <c r="C36" s="252" t="s">
        <v>2967</v>
      </c>
      <c r="D36" s="241" t="s">
        <v>300</v>
      </c>
      <c r="E36" s="242">
        <v>3</v>
      </c>
      <c r="F36" s="243"/>
      <c r="G36" s="244">
        <f>ROUND(E36*F36,2)</f>
        <v>0</v>
      </c>
      <c r="H36" s="243"/>
      <c r="I36" s="244">
        <f>ROUND(E36*H36,2)</f>
        <v>0</v>
      </c>
      <c r="J36" s="243"/>
      <c r="K36" s="244">
        <f>ROUND(E36*J36,2)</f>
        <v>0</v>
      </c>
      <c r="L36" s="244">
        <v>21</v>
      </c>
      <c r="M36" s="244">
        <f>G36*(1+L36/100)</f>
        <v>0</v>
      </c>
      <c r="N36" s="244">
        <v>0</v>
      </c>
      <c r="O36" s="244">
        <f>ROUND(E36*N36,2)</f>
        <v>0</v>
      </c>
      <c r="P36" s="244">
        <v>0</v>
      </c>
      <c r="Q36" s="244">
        <f>ROUND(E36*P36,2)</f>
        <v>0</v>
      </c>
      <c r="R36" s="244" t="s">
        <v>149</v>
      </c>
      <c r="S36" s="244" t="s">
        <v>191</v>
      </c>
      <c r="T36" s="245" t="s">
        <v>192</v>
      </c>
      <c r="U36" s="222">
        <v>1.68333</v>
      </c>
      <c r="V36" s="222">
        <f>ROUND(E36*U36,2)</f>
        <v>5.05</v>
      </c>
      <c r="W36" s="222"/>
      <c r="X36" s="222" t="s">
        <v>193</v>
      </c>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c r="A37" s="239">
        <v>18</v>
      </c>
      <c r="B37" s="240" t="s">
        <v>2968</v>
      </c>
      <c r="C37" s="252" t="s">
        <v>2969</v>
      </c>
      <c r="D37" s="241" t="s">
        <v>300</v>
      </c>
      <c r="E37" s="242">
        <v>3</v>
      </c>
      <c r="F37" s="243"/>
      <c r="G37" s="244">
        <f>ROUND(E37*F37,2)</f>
        <v>0</v>
      </c>
      <c r="H37" s="243"/>
      <c r="I37" s="244">
        <f>ROUND(E37*H37,2)</f>
        <v>0</v>
      </c>
      <c r="J37" s="243"/>
      <c r="K37" s="244">
        <f>ROUND(E37*J37,2)</f>
        <v>0</v>
      </c>
      <c r="L37" s="244">
        <v>21</v>
      </c>
      <c r="M37" s="244">
        <f>G37*(1+L37/100)</f>
        <v>0</v>
      </c>
      <c r="N37" s="244">
        <v>0</v>
      </c>
      <c r="O37" s="244">
        <f>ROUND(E37*N37,2)</f>
        <v>0</v>
      </c>
      <c r="P37" s="244">
        <v>0</v>
      </c>
      <c r="Q37" s="244">
        <f>ROUND(E37*P37,2)</f>
        <v>0</v>
      </c>
      <c r="R37" s="244" t="s">
        <v>149</v>
      </c>
      <c r="S37" s="244" t="s">
        <v>191</v>
      </c>
      <c r="T37" s="245" t="s">
        <v>192</v>
      </c>
      <c r="U37" s="222">
        <v>1.81667</v>
      </c>
      <c r="V37" s="222">
        <f>ROUND(E37*U37,2)</f>
        <v>5.45</v>
      </c>
      <c r="W37" s="222"/>
      <c r="X37" s="222" t="s">
        <v>193</v>
      </c>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9">
        <v>19</v>
      </c>
      <c r="B38" s="240" t="s">
        <v>2118</v>
      </c>
      <c r="C38" s="252" t="s">
        <v>2970</v>
      </c>
      <c r="D38" s="241" t="s">
        <v>364</v>
      </c>
      <c r="E38" s="242">
        <v>115</v>
      </c>
      <c r="F38" s="243"/>
      <c r="G38" s="244">
        <f>ROUND(E38*F38,2)</f>
        <v>0</v>
      </c>
      <c r="H38" s="243"/>
      <c r="I38" s="244">
        <f>ROUND(E38*H38,2)</f>
        <v>0</v>
      </c>
      <c r="J38" s="243"/>
      <c r="K38" s="244">
        <f>ROUND(E38*J38,2)</f>
        <v>0</v>
      </c>
      <c r="L38" s="244">
        <v>21</v>
      </c>
      <c r="M38" s="244">
        <f>G38*(1+L38/100)</f>
        <v>0</v>
      </c>
      <c r="N38" s="244">
        <v>1.0499999999999999E-3</v>
      </c>
      <c r="O38" s="244">
        <f>ROUND(E38*N38,2)</f>
        <v>0.12</v>
      </c>
      <c r="P38" s="244">
        <v>0</v>
      </c>
      <c r="Q38" s="244">
        <f>ROUND(E38*P38,2)</f>
        <v>0</v>
      </c>
      <c r="R38" s="244" t="s">
        <v>149</v>
      </c>
      <c r="S38" s="244" t="s">
        <v>191</v>
      </c>
      <c r="T38" s="245" t="s">
        <v>192</v>
      </c>
      <c r="U38" s="222">
        <v>0.16</v>
      </c>
      <c r="V38" s="222">
        <f>ROUND(E38*U38,2)</f>
        <v>18.399999999999999</v>
      </c>
      <c r="W38" s="222"/>
      <c r="X38" s="222" t="s">
        <v>193</v>
      </c>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39">
        <v>20</v>
      </c>
      <c r="B39" s="240" t="s">
        <v>2122</v>
      </c>
      <c r="C39" s="252" t="s">
        <v>2971</v>
      </c>
      <c r="D39" s="241" t="s">
        <v>300</v>
      </c>
      <c r="E39" s="242">
        <v>9</v>
      </c>
      <c r="F39" s="243"/>
      <c r="G39" s="244">
        <f>ROUND(E39*F39,2)</f>
        <v>0</v>
      </c>
      <c r="H39" s="243"/>
      <c r="I39" s="244">
        <f>ROUND(E39*H39,2)</f>
        <v>0</v>
      </c>
      <c r="J39" s="243"/>
      <c r="K39" s="244">
        <f>ROUND(E39*J39,2)</f>
        <v>0</v>
      </c>
      <c r="L39" s="244">
        <v>21</v>
      </c>
      <c r="M39" s="244">
        <f>G39*(1+L39/100)</f>
        <v>0</v>
      </c>
      <c r="N39" s="244">
        <v>1.1E-4</v>
      </c>
      <c r="O39" s="244">
        <f>ROUND(E39*N39,2)</f>
        <v>0</v>
      </c>
      <c r="P39" s="244">
        <v>0</v>
      </c>
      <c r="Q39" s="244">
        <f>ROUND(E39*P39,2)</f>
        <v>0</v>
      </c>
      <c r="R39" s="244" t="s">
        <v>149</v>
      </c>
      <c r="S39" s="244" t="s">
        <v>191</v>
      </c>
      <c r="T39" s="245" t="s">
        <v>192</v>
      </c>
      <c r="U39" s="222">
        <v>0.24399999999999999</v>
      </c>
      <c r="V39" s="222">
        <f>ROUND(E39*U39,2)</f>
        <v>2.2000000000000002</v>
      </c>
      <c r="W39" s="222"/>
      <c r="X39" s="222" t="s">
        <v>193</v>
      </c>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39">
        <v>21</v>
      </c>
      <c r="B40" s="240" t="s">
        <v>2132</v>
      </c>
      <c r="C40" s="252" t="s">
        <v>2972</v>
      </c>
      <c r="D40" s="241" t="s">
        <v>300</v>
      </c>
      <c r="E40" s="242">
        <v>3</v>
      </c>
      <c r="F40" s="243"/>
      <c r="G40" s="244">
        <f>ROUND(E40*F40,2)</f>
        <v>0</v>
      </c>
      <c r="H40" s="243"/>
      <c r="I40" s="244">
        <f>ROUND(E40*H40,2)</f>
        <v>0</v>
      </c>
      <c r="J40" s="243"/>
      <c r="K40" s="244">
        <f>ROUND(E40*J40,2)</f>
        <v>0</v>
      </c>
      <c r="L40" s="244">
        <v>21</v>
      </c>
      <c r="M40" s="244">
        <f>G40*(1+L40/100)</f>
        <v>0</v>
      </c>
      <c r="N40" s="244">
        <v>1.2999999999999999E-4</v>
      </c>
      <c r="O40" s="244">
        <f>ROUND(E40*N40,2)</f>
        <v>0</v>
      </c>
      <c r="P40" s="244">
        <v>0</v>
      </c>
      <c r="Q40" s="244">
        <f>ROUND(E40*P40,2)</f>
        <v>0</v>
      </c>
      <c r="R40" s="244" t="s">
        <v>149</v>
      </c>
      <c r="S40" s="244" t="s">
        <v>191</v>
      </c>
      <c r="T40" s="245" t="s">
        <v>192</v>
      </c>
      <c r="U40" s="222">
        <v>0.35216999999999998</v>
      </c>
      <c r="V40" s="222">
        <f>ROUND(E40*U40,2)</f>
        <v>1.06</v>
      </c>
      <c r="W40" s="222"/>
      <c r="X40" s="222" t="s">
        <v>193</v>
      </c>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39">
        <v>22</v>
      </c>
      <c r="B41" s="240" t="s">
        <v>2973</v>
      </c>
      <c r="C41" s="252" t="s">
        <v>2974</v>
      </c>
      <c r="D41" s="241" t="s">
        <v>364</v>
      </c>
      <c r="E41" s="242">
        <v>115</v>
      </c>
      <c r="F41" s="243"/>
      <c r="G41" s="244">
        <f>ROUND(E41*F41,2)</f>
        <v>0</v>
      </c>
      <c r="H41" s="243"/>
      <c r="I41" s="244">
        <f>ROUND(E41*H41,2)</f>
        <v>0</v>
      </c>
      <c r="J41" s="243"/>
      <c r="K41" s="244">
        <f>ROUND(E41*J41,2)</f>
        <v>0</v>
      </c>
      <c r="L41" s="244">
        <v>21</v>
      </c>
      <c r="M41" s="244">
        <f>G41*(1+L41/100)</f>
        <v>0</v>
      </c>
      <c r="N41" s="244">
        <v>6.4000000000000005E-4</v>
      </c>
      <c r="O41" s="244">
        <f>ROUND(E41*N41,2)</f>
        <v>7.0000000000000007E-2</v>
      </c>
      <c r="P41" s="244">
        <v>0</v>
      </c>
      <c r="Q41" s="244">
        <f>ROUND(E41*P41,2)</f>
        <v>0</v>
      </c>
      <c r="R41" s="244" t="s">
        <v>149</v>
      </c>
      <c r="S41" s="244" t="s">
        <v>191</v>
      </c>
      <c r="T41" s="245" t="s">
        <v>192</v>
      </c>
      <c r="U41" s="222">
        <v>6.2700000000000006E-2</v>
      </c>
      <c r="V41" s="222">
        <f>ROUND(E41*U41,2)</f>
        <v>7.21</v>
      </c>
      <c r="W41" s="222"/>
      <c r="X41" s="222" t="s">
        <v>193</v>
      </c>
      <c r="Y41" s="213"/>
      <c r="Z41" s="213"/>
      <c r="AA41" s="213"/>
      <c r="AB41" s="213"/>
      <c r="AC41" s="213"/>
      <c r="AD41" s="213"/>
      <c r="AE41" s="213"/>
      <c r="AF41" s="213"/>
      <c r="AG41" s="213" t="s">
        <v>194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9">
        <v>23</v>
      </c>
      <c r="B42" s="240" t="s">
        <v>2654</v>
      </c>
      <c r="C42" s="252" t="s">
        <v>2975</v>
      </c>
      <c r="D42" s="241" t="s">
        <v>364</v>
      </c>
      <c r="E42" s="242">
        <v>20</v>
      </c>
      <c r="F42" s="243"/>
      <c r="G42" s="244">
        <f>ROUND(E42*F42,2)</f>
        <v>0</v>
      </c>
      <c r="H42" s="243"/>
      <c r="I42" s="244">
        <f>ROUND(E42*H42,2)</f>
        <v>0</v>
      </c>
      <c r="J42" s="243"/>
      <c r="K42" s="244">
        <f>ROUND(E42*J42,2)</f>
        <v>0</v>
      </c>
      <c r="L42" s="244">
        <v>21</v>
      </c>
      <c r="M42" s="244">
        <f>G42*(1+L42/100)</f>
        <v>0</v>
      </c>
      <c r="N42" s="244">
        <v>1.6000000000000001E-4</v>
      </c>
      <c r="O42" s="244">
        <f>ROUND(E42*N42,2)</f>
        <v>0</v>
      </c>
      <c r="P42" s="244">
        <v>0</v>
      </c>
      <c r="Q42" s="244">
        <f>ROUND(E42*P42,2)</f>
        <v>0</v>
      </c>
      <c r="R42" s="244" t="s">
        <v>149</v>
      </c>
      <c r="S42" s="244" t="s">
        <v>191</v>
      </c>
      <c r="T42" s="245" t="s">
        <v>192</v>
      </c>
      <c r="U42" s="222">
        <v>9.955E-2</v>
      </c>
      <c r="V42" s="222">
        <f>ROUND(E42*U42,2)</f>
        <v>1.99</v>
      </c>
      <c r="W42" s="222"/>
      <c r="X42" s="222" t="s">
        <v>193</v>
      </c>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9">
        <v>24</v>
      </c>
      <c r="B43" s="240" t="s">
        <v>2976</v>
      </c>
      <c r="C43" s="252" t="s">
        <v>2977</v>
      </c>
      <c r="D43" s="241" t="s">
        <v>364</v>
      </c>
      <c r="E43" s="242">
        <v>84</v>
      </c>
      <c r="F43" s="243"/>
      <c r="G43" s="244">
        <f>ROUND(E43*F43,2)</f>
        <v>0</v>
      </c>
      <c r="H43" s="243"/>
      <c r="I43" s="244">
        <f>ROUND(E43*H43,2)</f>
        <v>0</v>
      </c>
      <c r="J43" s="243"/>
      <c r="K43" s="244">
        <f>ROUND(E43*J43,2)</f>
        <v>0</v>
      </c>
      <c r="L43" s="244">
        <v>21</v>
      </c>
      <c r="M43" s="244">
        <f>G43*(1+L43/100)</f>
        <v>0</v>
      </c>
      <c r="N43" s="244">
        <v>2.3000000000000001E-4</v>
      </c>
      <c r="O43" s="244">
        <f>ROUND(E43*N43,2)</f>
        <v>0.02</v>
      </c>
      <c r="P43" s="244">
        <v>0</v>
      </c>
      <c r="Q43" s="244">
        <f>ROUND(E43*P43,2)</f>
        <v>0</v>
      </c>
      <c r="R43" s="244" t="s">
        <v>149</v>
      </c>
      <c r="S43" s="244" t="s">
        <v>191</v>
      </c>
      <c r="T43" s="245" t="s">
        <v>192</v>
      </c>
      <c r="U43" s="222">
        <v>9.955E-2</v>
      </c>
      <c r="V43" s="222">
        <f>ROUND(E43*U43,2)</f>
        <v>8.36</v>
      </c>
      <c r="W43" s="222"/>
      <c r="X43" s="222" t="s">
        <v>193</v>
      </c>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9">
        <v>25</v>
      </c>
      <c r="B44" s="240" t="s">
        <v>2978</v>
      </c>
      <c r="C44" s="252" t="s">
        <v>2979</v>
      </c>
      <c r="D44" s="241" t="s">
        <v>364</v>
      </c>
      <c r="E44" s="242">
        <v>22</v>
      </c>
      <c r="F44" s="243"/>
      <c r="G44" s="244">
        <f>ROUND(E44*F44,2)</f>
        <v>0</v>
      </c>
      <c r="H44" s="243"/>
      <c r="I44" s="244">
        <f>ROUND(E44*H44,2)</f>
        <v>0</v>
      </c>
      <c r="J44" s="243"/>
      <c r="K44" s="244">
        <f>ROUND(E44*J44,2)</f>
        <v>0</v>
      </c>
      <c r="L44" s="244">
        <v>21</v>
      </c>
      <c r="M44" s="244">
        <f>G44*(1+L44/100)</f>
        <v>0</v>
      </c>
      <c r="N44" s="244">
        <v>1.2E-4</v>
      </c>
      <c r="O44" s="244">
        <f>ROUND(E44*N44,2)</f>
        <v>0</v>
      </c>
      <c r="P44" s="244">
        <v>0</v>
      </c>
      <c r="Q44" s="244">
        <f>ROUND(E44*P44,2)</f>
        <v>0</v>
      </c>
      <c r="R44" s="244"/>
      <c r="S44" s="244" t="s">
        <v>400</v>
      </c>
      <c r="T44" s="245" t="s">
        <v>401</v>
      </c>
      <c r="U44" s="222">
        <v>7.5829999999999995E-2</v>
      </c>
      <c r="V44" s="222">
        <f>ROUND(E44*U44,2)</f>
        <v>1.67</v>
      </c>
      <c r="W44" s="222"/>
      <c r="X44" s="222" t="s">
        <v>193</v>
      </c>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39">
        <v>26</v>
      </c>
      <c r="B45" s="240" t="s">
        <v>2980</v>
      </c>
      <c r="C45" s="252" t="s">
        <v>2981</v>
      </c>
      <c r="D45" s="241" t="s">
        <v>300</v>
      </c>
      <c r="E45" s="242">
        <v>3</v>
      </c>
      <c r="F45" s="243"/>
      <c r="G45" s="244">
        <f>ROUND(E45*F45,2)</f>
        <v>0</v>
      </c>
      <c r="H45" s="243"/>
      <c r="I45" s="244">
        <f>ROUND(E45*H45,2)</f>
        <v>0</v>
      </c>
      <c r="J45" s="243"/>
      <c r="K45" s="244">
        <f>ROUND(E45*J45,2)</f>
        <v>0</v>
      </c>
      <c r="L45" s="244">
        <v>21</v>
      </c>
      <c r="M45" s="244">
        <f>G45*(1+L45/100)</f>
        <v>0</v>
      </c>
      <c r="N45" s="244">
        <v>0</v>
      </c>
      <c r="O45" s="244">
        <f>ROUND(E45*N45,2)</f>
        <v>0</v>
      </c>
      <c r="P45" s="244">
        <v>0</v>
      </c>
      <c r="Q45" s="244">
        <f>ROUND(E45*P45,2)</f>
        <v>0</v>
      </c>
      <c r="R45" s="244"/>
      <c r="S45" s="244" t="s">
        <v>400</v>
      </c>
      <c r="T45" s="245" t="s">
        <v>401</v>
      </c>
      <c r="U45" s="222">
        <v>1.3666700000000001</v>
      </c>
      <c r="V45" s="222">
        <f>ROUND(E45*U45,2)</f>
        <v>4.0999999999999996</v>
      </c>
      <c r="W45" s="222"/>
      <c r="X45" s="222" t="s">
        <v>193</v>
      </c>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9">
        <v>27</v>
      </c>
      <c r="B46" s="240" t="s">
        <v>2171</v>
      </c>
      <c r="C46" s="252" t="s">
        <v>2982</v>
      </c>
      <c r="D46" s="241" t="s">
        <v>364</v>
      </c>
      <c r="E46" s="242">
        <v>3</v>
      </c>
      <c r="F46" s="243"/>
      <c r="G46" s="244">
        <f>ROUND(E46*F46,2)</f>
        <v>0</v>
      </c>
      <c r="H46" s="243"/>
      <c r="I46" s="244">
        <f>ROUND(E46*H46,2)</f>
        <v>0</v>
      </c>
      <c r="J46" s="243"/>
      <c r="K46" s="244">
        <f>ROUND(E46*J46,2)</f>
        <v>0</v>
      </c>
      <c r="L46" s="244">
        <v>21</v>
      </c>
      <c r="M46" s="244">
        <f>G46*(1+L46/100)</f>
        <v>0</v>
      </c>
      <c r="N46" s="244">
        <v>0</v>
      </c>
      <c r="O46" s="244">
        <f>ROUND(E46*N46,2)</f>
        <v>0</v>
      </c>
      <c r="P46" s="244">
        <v>0</v>
      </c>
      <c r="Q46" s="244">
        <f>ROUND(E46*P46,2)</f>
        <v>0</v>
      </c>
      <c r="R46" s="244"/>
      <c r="S46" s="244" t="s">
        <v>400</v>
      </c>
      <c r="T46" s="245" t="s">
        <v>401</v>
      </c>
      <c r="U46" s="222">
        <v>0</v>
      </c>
      <c r="V46" s="222">
        <f>ROUND(E46*U46,2)</f>
        <v>0</v>
      </c>
      <c r="W46" s="222"/>
      <c r="X46" s="222" t="s">
        <v>193</v>
      </c>
      <c r="Y46" s="213"/>
      <c r="Z46" s="213"/>
      <c r="AA46" s="213"/>
      <c r="AB46" s="213"/>
      <c r="AC46" s="213"/>
      <c r="AD46" s="213"/>
      <c r="AE46" s="213"/>
      <c r="AF46" s="213"/>
      <c r="AG46" s="213" t="s">
        <v>194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9">
        <v>28</v>
      </c>
      <c r="B47" s="240" t="s">
        <v>2173</v>
      </c>
      <c r="C47" s="252" t="s">
        <v>2983</v>
      </c>
      <c r="D47" s="241" t="s">
        <v>364</v>
      </c>
      <c r="E47" s="242">
        <v>6</v>
      </c>
      <c r="F47" s="243"/>
      <c r="G47" s="244">
        <f>ROUND(E47*F47,2)</f>
        <v>0</v>
      </c>
      <c r="H47" s="243"/>
      <c r="I47" s="244">
        <f>ROUND(E47*H47,2)</f>
        <v>0</v>
      </c>
      <c r="J47" s="243"/>
      <c r="K47" s="244">
        <f>ROUND(E47*J47,2)</f>
        <v>0</v>
      </c>
      <c r="L47" s="244">
        <v>21</v>
      </c>
      <c r="M47" s="244">
        <f>G47*(1+L47/100)</f>
        <v>0</v>
      </c>
      <c r="N47" s="244">
        <v>0</v>
      </c>
      <c r="O47" s="244">
        <f>ROUND(E47*N47,2)</f>
        <v>0</v>
      </c>
      <c r="P47" s="244">
        <v>0</v>
      </c>
      <c r="Q47" s="244">
        <f>ROUND(E47*P47,2)</f>
        <v>0</v>
      </c>
      <c r="R47" s="244"/>
      <c r="S47" s="244" t="s">
        <v>400</v>
      </c>
      <c r="T47" s="245" t="s">
        <v>401</v>
      </c>
      <c r="U47" s="222">
        <v>0</v>
      </c>
      <c r="V47" s="222">
        <f>ROUND(E47*U47,2)</f>
        <v>0</v>
      </c>
      <c r="W47" s="222"/>
      <c r="X47" s="222" t="s">
        <v>193</v>
      </c>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39">
        <v>29</v>
      </c>
      <c r="B48" s="240" t="s">
        <v>2175</v>
      </c>
      <c r="C48" s="252" t="s">
        <v>2984</v>
      </c>
      <c r="D48" s="241" t="s">
        <v>364</v>
      </c>
      <c r="E48" s="242">
        <v>3</v>
      </c>
      <c r="F48" s="243"/>
      <c r="G48" s="244">
        <f>ROUND(E48*F48,2)</f>
        <v>0</v>
      </c>
      <c r="H48" s="243"/>
      <c r="I48" s="244">
        <f>ROUND(E48*H48,2)</f>
        <v>0</v>
      </c>
      <c r="J48" s="243"/>
      <c r="K48" s="244">
        <f>ROUND(E48*J48,2)</f>
        <v>0</v>
      </c>
      <c r="L48" s="244">
        <v>21</v>
      </c>
      <c r="M48" s="244">
        <f>G48*(1+L48/100)</f>
        <v>0</v>
      </c>
      <c r="N48" s="244">
        <v>0</v>
      </c>
      <c r="O48" s="244">
        <f>ROUND(E48*N48,2)</f>
        <v>0</v>
      </c>
      <c r="P48" s="244">
        <v>0</v>
      </c>
      <c r="Q48" s="244">
        <f>ROUND(E48*P48,2)</f>
        <v>0</v>
      </c>
      <c r="R48" s="244"/>
      <c r="S48" s="244" t="s">
        <v>400</v>
      </c>
      <c r="T48" s="245" t="s">
        <v>401</v>
      </c>
      <c r="U48" s="222">
        <v>0</v>
      </c>
      <c r="V48" s="222">
        <f>ROUND(E48*U48,2)</f>
        <v>0</v>
      </c>
      <c r="W48" s="222"/>
      <c r="X48" s="222" t="s">
        <v>193</v>
      </c>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9">
        <v>30</v>
      </c>
      <c r="B49" s="240" t="s">
        <v>2177</v>
      </c>
      <c r="C49" s="252" t="s">
        <v>2985</v>
      </c>
      <c r="D49" s="241" t="s">
        <v>300</v>
      </c>
      <c r="E49" s="242">
        <v>3</v>
      </c>
      <c r="F49" s="243"/>
      <c r="G49" s="244">
        <f>ROUND(E49*F49,2)</f>
        <v>0</v>
      </c>
      <c r="H49" s="243"/>
      <c r="I49" s="244">
        <f>ROUND(E49*H49,2)</f>
        <v>0</v>
      </c>
      <c r="J49" s="243"/>
      <c r="K49" s="244">
        <f>ROUND(E49*J49,2)</f>
        <v>0</v>
      </c>
      <c r="L49" s="244">
        <v>21</v>
      </c>
      <c r="M49" s="244">
        <f>G49*(1+L49/100)</f>
        <v>0</v>
      </c>
      <c r="N49" s="244">
        <v>0</v>
      </c>
      <c r="O49" s="244">
        <f>ROUND(E49*N49,2)</f>
        <v>0</v>
      </c>
      <c r="P49" s="244">
        <v>0</v>
      </c>
      <c r="Q49" s="244">
        <f>ROUND(E49*P49,2)</f>
        <v>0</v>
      </c>
      <c r="R49" s="244"/>
      <c r="S49" s="244" t="s">
        <v>400</v>
      </c>
      <c r="T49" s="245" t="s">
        <v>401</v>
      </c>
      <c r="U49" s="222">
        <v>0</v>
      </c>
      <c r="V49" s="222">
        <f>ROUND(E49*U49,2)</f>
        <v>0</v>
      </c>
      <c r="W49" s="222"/>
      <c r="X49" s="222" t="s">
        <v>193</v>
      </c>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39">
        <v>31</v>
      </c>
      <c r="B50" s="240" t="s">
        <v>2179</v>
      </c>
      <c r="C50" s="252" t="s">
        <v>2986</v>
      </c>
      <c r="D50" s="241" t="s">
        <v>300</v>
      </c>
      <c r="E50" s="242">
        <v>1</v>
      </c>
      <c r="F50" s="243"/>
      <c r="G50" s="244">
        <f>ROUND(E50*F50,2)</f>
        <v>0</v>
      </c>
      <c r="H50" s="243"/>
      <c r="I50" s="244">
        <f>ROUND(E50*H50,2)</f>
        <v>0</v>
      </c>
      <c r="J50" s="243"/>
      <c r="K50" s="244">
        <f>ROUND(E50*J50,2)</f>
        <v>0</v>
      </c>
      <c r="L50" s="244">
        <v>21</v>
      </c>
      <c r="M50" s="244">
        <f>G50*(1+L50/100)</f>
        <v>0</v>
      </c>
      <c r="N50" s="244">
        <v>0</v>
      </c>
      <c r="O50" s="244">
        <f>ROUND(E50*N50,2)</f>
        <v>0</v>
      </c>
      <c r="P50" s="244">
        <v>0</v>
      </c>
      <c r="Q50" s="244">
        <f>ROUND(E50*P50,2)</f>
        <v>0</v>
      </c>
      <c r="R50" s="244"/>
      <c r="S50" s="244" t="s">
        <v>400</v>
      </c>
      <c r="T50" s="245" t="s">
        <v>401</v>
      </c>
      <c r="U50" s="222">
        <v>0</v>
      </c>
      <c r="V50" s="222">
        <f>ROUND(E50*U50,2)</f>
        <v>0</v>
      </c>
      <c r="W50" s="222"/>
      <c r="X50" s="222" t="s">
        <v>193</v>
      </c>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39">
        <v>32</v>
      </c>
      <c r="B51" s="240" t="s">
        <v>2181</v>
      </c>
      <c r="C51" s="252" t="s">
        <v>2987</v>
      </c>
      <c r="D51" s="241" t="s">
        <v>300</v>
      </c>
      <c r="E51" s="242">
        <v>1</v>
      </c>
      <c r="F51" s="243"/>
      <c r="G51" s="244">
        <f>ROUND(E51*F51,2)</f>
        <v>0</v>
      </c>
      <c r="H51" s="243"/>
      <c r="I51" s="244">
        <f>ROUND(E51*H51,2)</f>
        <v>0</v>
      </c>
      <c r="J51" s="243"/>
      <c r="K51" s="244">
        <f>ROUND(E51*J51,2)</f>
        <v>0</v>
      </c>
      <c r="L51" s="244">
        <v>21</v>
      </c>
      <c r="M51" s="244">
        <f>G51*(1+L51/100)</f>
        <v>0</v>
      </c>
      <c r="N51" s="244">
        <v>0</v>
      </c>
      <c r="O51" s="244">
        <f>ROUND(E51*N51,2)</f>
        <v>0</v>
      </c>
      <c r="P51" s="244">
        <v>0</v>
      </c>
      <c r="Q51" s="244">
        <f>ROUND(E51*P51,2)</f>
        <v>0</v>
      </c>
      <c r="R51" s="244"/>
      <c r="S51" s="244" t="s">
        <v>400</v>
      </c>
      <c r="T51" s="245" t="s">
        <v>401</v>
      </c>
      <c r="U51" s="222">
        <v>0</v>
      </c>
      <c r="V51" s="222">
        <f>ROUND(E51*U51,2)</f>
        <v>0</v>
      </c>
      <c r="W51" s="222"/>
      <c r="X51" s="222" t="s">
        <v>193</v>
      </c>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9">
        <v>33</v>
      </c>
      <c r="B52" s="240" t="s">
        <v>2183</v>
      </c>
      <c r="C52" s="252" t="s">
        <v>2988</v>
      </c>
      <c r="D52" s="241" t="s">
        <v>625</v>
      </c>
      <c r="E52" s="242">
        <v>1</v>
      </c>
      <c r="F52" s="243"/>
      <c r="G52" s="244">
        <f>ROUND(E52*F52,2)</f>
        <v>0</v>
      </c>
      <c r="H52" s="243"/>
      <c r="I52" s="244">
        <f>ROUND(E52*H52,2)</f>
        <v>0</v>
      </c>
      <c r="J52" s="243"/>
      <c r="K52" s="244">
        <f>ROUND(E52*J52,2)</f>
        <v>0</v>
      </c>
      <c r="L52" s="244">
        <v>21</v>
      </c>
      <c r="M52" s="244">
        <f>G52*(1+L52/100)</f>
        <v>0</v>
      </c>
      <c r="N52" s="244">
        <v>0</v>
      </c>
      <c r="O52" s="244">
        <f>ROUND(E52*N52,2)</f>
        <v>0</v>
      </c>
      <c r="P52" s="244">
        <v>0</v>
      </c>
      <c r="Q52" s="244">
        <f>ROUND(E52*P52,2)</f>
        <v>0</v>
      </c>
      <c r="R52" s="244"/>
      <c r="S52" s="244" t="s">
        <v>400</v>
      </c>
      <c r="T52" s="245" t="s">
        <v>401</v>
      </c>
      <c r="U52" s="222">
        <v>0</v>
      </c>
      <c r="V52" s="222">
        <f>ROUND(E52*U52,2)</f>
        <v>0</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9">
        <v>34</v>
      </c>
      <c r="B53" s="240" t="s">
        <v>2989</v>
      </c>
      <c r="C53" s="252" t="s">
        <v>2310</v>
      </c>
      <c r="D53" s="241" t="s">
        <v>625</v>
      </c>
      <c r="E53" s="242">
        <v>1</v>
      </c>
      <c r="F53" s="243"/>
      <c r="G53" s="244">
        <f>ROUND(E53*F53,2)</f>
        <v>0</v>
      </c>
      <c r="H53" s="243"/>
      <c r="I53" s="244">
        <f>ROUND(E53*H53,2)</f>
        <v>0</v>
      </c>
      <c r="J53" s="243"/>
      <c r="K53" s="244">
        <f>ROUND(E53*J53,2)</f>
        <v>0</v>
      </c>
      <c r="L53" s="244">
        <v>21</v>
      </c>
      <c r="M53" s="244">
        <f>G53*(1+L53/100)</f>
        <v>0</v>
      </c>
      <c r="N53" s="244">
        <v>0</v>
      </c>
      <c r="O53" s="244">
        <f>ROUND(E53*N53,2)</f>
        <v>0</v>
      </c>
      <c r="P53" s="244">
        <v>0</v>
      </c>
      <c r="Q53" s="244">
        <f>ROUND(E53*P53,2)</f>
        <v>0</v>
      </c>
      <c r="R53" s="244"/>
      <c r="S53" s="244" t="s">
        <v>400</v>
      </c>
      <c r="T53" s="245" t="s">
        <v>401</v>
      </c>
      <c r="U53" s="222">
        <v>0</v>
      </c>
      <c r="V53" s="222">
        <f>ROUND(E53*U53,2)</f>
        <v>0</v>
      </c>
      <c r="W53" s="222"/>
      <c r="X53" s="222" t="s">
        <v>193</v>
      </c>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39">
        <v>35</v>
      </c>
      <c r="B54" s="240" t="s">
        <v>2990</v>
      </c>
      <c r="C54" s="252" t="s">
        <v>2991</v>
      </c>
      <c r="D54" s="241" t="s">
        <v>300</v>
      </c>
      <c r="E54" s="242">
        <v>3</v>
      </c>
      <c r="F54" s="243"/>
      <c r="G54" s="244">
        <f>ROUND(E54*F54,2)</f>
        <v>0</v>
      </c>
      <c r="H54" s="243"/>
      <c r="I54" s="244">
        <f>ROUND(E54*H54,2)</f>
        <v>0</v>
      </c>
      <c r="J54" s="243"/>
      <c r="K54" s="244">
        <f>ROUND(E54*J54,2)</f>
        <v>0</v>
      </c>
      <c r="L54" s="244">
        <v>21</v>
      </c>
      <c r="M54" s="244">
        <f>G54*(1+L54/100)</f>
        <v>0</v>
      </c>
      <c r="N54" s="244">
        <v>5.1999999999999998E-2</v>
      </c>
      <c r="O54" s="244">
        <f>ROUND(E54*N54,2)</f>
        <v>0.16</v>
      </c>
      <c r="P54" s="244">
        <v>0</v>
      </c>
      <c r="Q54" s="244">
        <f>ROUND(E54*P54,2)</f>
        <v>0</v>
      </c>
      <c r="R54" s="244"/>
      <c r="S54" s="244" t="s">
        <v>400</v>
      </c>
      <c r="T54" s="245" t="s">
        <v>401</v>
      </c>
      <c r="U54" s="222">
        <v>0</v>
      </c>
      <c r="V54" s="222">
        <f>ROUND(E54*U54,2)</f>
        <v>0</v>
      </c>
      <c r="W54" s="222"/>
      <c r="X54" s="222" t="s">
        <v>341</v>
      </c>
      <c r="Y54" s="213"/>
      <c r="Z54" s="213"/>
      <c r="AA54" s="213"/>
      <c r="AB54" s="213"/>
      <c r="AC54" s="213"/>
      <c r="AD54" s="213"/>
      <c r="AE54" s="213"/>
      <c r="AF54" s="213"/>
      <c r="AG54" s="213" t="s">
        <v>342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39">
        <v>36</v>
      </c>
      <c r="B55" s="240" t="s">
        <v>2992</v>
      </c>
      <c r="C55" s="252" t="s">
        <v>2993</v>
      </c>
      <c r="D55" s="241" t="s">
        <v>300</v>
      </c>
      <c r="E55" s="242">
        <v>3</v>
      </c>
      <c r="F55" s="243"/>
      <c r="G55" s="244">
        <f>ROUND(E55*F55,2)</f>
        <v>0</v>
      </c>
      <c r="H55" s="243"/>
      <c r="I55" s="244">
        <f>ROUND(E55*H55,2)</f>
        <v>0</v>
      </c>
      <c r="J55" s="243"/>
      <c r="K55" s="244">
        <f>ROUND(E55*J55,2)</f>
        <v>0</v>
      </c>
      <c r="L55" s="244">
        <v>21</v>
      </c>
      <c r="M55" s="244">
        <f>G55*(1+L55/100)</f>
        <v>0</v>
      </c>
      <c r="N55" s="244">
        <v>0.01</v>
      </c>
      <c r="O55" s="244">
        <f>ROUND(E55*N55,2)</f>
        <v>0.03</v>
      </c>
      <c r="P55" s="244">
        <v>0</v>
      </c>
      <c r="Q55" s="244">
        <f>ROUND(E55*P55,2)</f>
        <v>0</v>
      </c>
      <c r="R55" s="244"/>
      <c r="S55" s="244" t="s">
        <v>400</v>
      </c>
      <c r="T55" s="245" t="s">
        <v>401</v>
      </c>
      <c r="U55" s="222">
        <v>0</v>
      </c>
      <c r="V55" s="222">
        <f>ROUND(E55*U55,2)</f>
        <v>0</v>
      </c>
      <c r="W55" s="222"/>
      <c r="X55" s="222" t="s">
        <v>341</v>
      </c>
      <c r="Y55" s="213"/>
      <c r="Z55" s="213"/>
      <c r="AA55" s="213"/>
      <c r="AB55" s="213"/>
      <c r="AC55" s="213"/>
      <c r="AD55" s="213"/>
      <c r="AE55" s="213"/>
      <c r="AF55" s="213"/>
      <c r="AG55" s="213" t="s">
        <v>342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9">
        <v>37</v>
      </c>
      <c r="B56" s="240" t="s">
        <v>2994</v>
      </c>
      <c r="C56" s="252" t="s">
        <v>2995</v>
      </c>
      <c r="D56" s="241" t="s">
        <v>300</v>
      </c>
      <c r="E56" s="242">
        <v>6</v>
      </c>
      <c r="F56" s="243"/>
      <c r="G56" s="244">
        <f>ROUND(E56*F56,2)</f>
        <v>0</v>
      </c>
      <c r="H56" s="243"/>
      <c r="I56" s="244">
        <f>ROUND(E56*H56,2)</f>
        <v>0</v>
      </c>
      <c r="J56" s="243"/>
      <c r="K56" s="244">
        <f>ROUND(E56*J56,2)</f>
        <v>0</v>
      </c>
      <c r="L56" s="244">
        <v>21</v>
      </c>
      <c r="M56" s="244">
        <f>G56*(1+L56/100)</f>
        <v>0</v>
      </c>
      <c r="N56" s="244">
        <v>1.21E-2</v>
      </c>
      <c r="O56" s="244">
        <f>ROUND(E56*N56,2)</f>
        <v>7.0000000000000007E-2</v>
      </c>
      <c r="P56" s="244">
        <v>0</v>
      </c>
      <c r="Q56" s="244">
        <f>ROUND(E56*P56,2)</f>
        <v>0</v>
      </c>
      <c r="R56" s="244"/>
      <c r="S56" s="244" t="s">
        <v>400</v>
      </c>
      <c r="T56" s="245" t="s">
        <v>401</v>
      </c>
      <c r="U56" s="222">
        <v>0</v>
      </c>
      <c r="V56" s="222">
        <f>ROUND(E56*U56,2)</f>
        <v>0</v>
      </c>
      <c r="W56" s="222"/>
      <c r="X56" s="222" t="s">
        <v>341</v>
      </c>
      <c r="Y56" s="213"/>
      <c r="Z56" s="213"/>
      <c r="AA56" s="213"/>
      <c r="AB56" s="213"/>
      <c r="AC56" s="213"/>
      <c r="AD56" s="213"/>
      <c r="AE56" s="213"/>
      <c r="AF56" s="213"/>
      <c r="AG56" s="213" t="s">
        <v>342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4" t="s">
        <v>185</v>
      </c>
      <c r="B57" s="225" t="s">
        <v>157</v>
      </c>
      <c r="C57" s="249" t="s">
        <v>27</v>
      </c>
      <c r="D57" s="226"/>
      <c r="E57" s="227"/>
      <c r="F57" s="228"/>
      <c r="G57" s="228">
        <f>SUMIF(AG58:AG61,"&lt;&gt;NOR",G58:G61)</f>
        <v>0</v>
      </c>
      <c r="H57" s="228"/>
      <c r="I57" s="228">
        <f>SUM(I58:I61)</f>
        <v>0</v>
      </c>
      <c r="J57" s="228"/>
      <c r="K57" s="228">
        <f>SUM(K58:K61)</f>
        <v>0</v>
      </c>
      <c r="L57" s="228"/>
      <c r="M57" s="228">
        <f>SUM(M58:M61)</f>
        <v>0</v>
      </c>
      <c r="N57" s="228"/>
      <c r="O57" s="228">
        <f>SUM(O58:O61)</f>
        <v>0</v>
      </c>
      <c r="P57" s="228"/>
      <c r="Q57" s="228">
        <f>SUM(Q58:Q61)</f>
        <v>0</v>
      </c>
      <c r="R57" s="228"/>
      <c r="S57" s="228"/>
      <c r="T57" s="229"/>
      <c r="U57" s="223"/>
      <c r="V57" s="223">
        <f>SUM(V58:V61)</f>
        <v>0</v>
      </c>
      <c r="W57" s="223"/>
      <c r="X57" s="223"/>
      <c r="AG57" t="s">
        <v>186</v>
      </c>
    </row>
    <row r="58" spans="1:60" outlineLevel="1">
      <c r="A58" s="239">
        <v>38</v>
      </c>
      <c r="B58" s="240" t="s">
        <v>845</v>
      </c>
      <c r="C58" s="252" t="s">
        <v>846</v>
      </c>
      <c r="D58" s="241" t="s">
        <v>847</v>
      </c>
      <c r="E58" s="242">
        <v>1</v>
      </c>
      <c r="F58" s="243"/>
      <c r="G58" s="244">
        <f>ROUND(E58*F58,2)</f>
        <v>0</v>
      </c>
      <c r="H58" s="243"/>
      <c r="I58" s="244">
        <f>ROUND(E58*H58,2)</f>
        <v>0</v>
      </c>
      <c r="J58" s="243"/>
      <c r="K58" s="244">
        <f>ROUND(E58*J58,2)</f>
        <v>0</v>
      </c>
      <c r="L58" s="244">
        <v>21</v>
      </c>
      <c r="M58" s="244">
        <f>G58*(1+L58/100)</f>
        <v>0</v>
      </c>
      <c r="N58" s="244">
        <v>0</v>
      </c>
      <c r="O58" s="244">
        <f>ROUND(E58*N58,2)</f>
        <v>0</v>
      </c>
      <c r="P58" s="244">
        <v>0</v>
      </c>
      <c r="Q58" s="244">
        <f>ROUND(E58*P58,2)</f>
        <v>0</v>
      </c>
      <c r="R58" s="244"/>
      <c r="S58" s="244" t="s">
        <v>191</v>
      </c>
      <c r="T58" s="245" t="s">
        <v>401</v>
      </c>
      <c r="U58" s="222">
        <v>0</v>
      </c>
      <c r="V58" s="222">
        <f>ROUND(E58*U58,2)</f>
        <v>0</v>
      </c>
      <c r="W58" s="222"/>
      <c r="X58" s="222" t="s">
        <v>848</v>
      </c>
      <c r="Y58" s="213"/>
      <c r="Z58" s="213"/>
      <c r="AA58" s="213"/>
      <c r="AB58" s="213"/>
      <c r="AC58" s="213"/>
      <c r="AD58" s="213"/>
      <c r="AE58" s="213"/>
      <c r="AF58" s="213"/>
      <c r="AG58" s="213" t="s">
        <v>849</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9">
        <v>39</v>
      </c>
      <c r="B59" s="240" t="s">
        <v>850</v>
      </c>
      <c r="C59" s="252" t="s">
        <v>851</v>
      </c>
      <c r="D59" s="241" t="s">
        <v>847</v>
      </c>
      <c r="E59" s="242">
        <v>1</v>
      </c>
      <c r="F59" s="243"/>
      <c r="G59" s="244">
        <f>ROUND(E59*F59,2)</f>
        <v>0</v>
      </c>
      <c r="H59" s="243"/>
      <c r="I59" s="244">
        <f>ROUND(E59*H59,2)</f>
        <v>0</v>
      </c>
      <c r="J59" s="243"/>
      <c r="K59" s="244">
        <f>ROUND(E59*J59,2)</f>
        <v>0</v>
      </c>
      <c r="L59" s="244">
        <v>21</v>
      </c>
      <c r="M59" s="244">
        <f>G59*(1+L59/100)</f>
        <v>0</v>
      </c>
      <c r="N59" s="244">
        <v>0</v>
      </c>
      <c r="O59" s="244">
        <f>ROUND(E59*N59,2)</f>
        <v>0</v>
      </c>
      <c r="P59" s="244">
        <v>0</v>
      </c>
      <c r="Q59" s="244">
        <f>ROUND(E59*P59,2)</f>
        <v>0</v>
      </c>
      <c r="R59" s="244"/>
      <c r="S59" s="244" t="s">
        <v>191</v>
      </c>
      <c r="T59" s="245" t="s">
        <v>401</v>
      </c>
      <c r="U59" s="222">
        <v>0</v>
      </c>
      <c r="V59" s="222">
        <f>ROUND(E59*U59,2)</f>
        <v>0</v>
      </c>
      <c r="W59" s="222"/>
      <c r="X59" s="222" t="s">
        <v>848</v>
      </c>
      <c r="Y59" s="213"/>
      <c r="Z59" s="213"/>
      <c r="AA59" s="213"/>
      <c r="AB59" s="213"/>
      <c r="AC59" s="213"/>
      <c r="AD59" s="213"/>
      <c r="AE59" s="213"/>
      <c r="AF59" s="213"/>
      <c r="AG59" s="213" t="s">
        <v>852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39">
        <v>40</v>
      </c>
      <c r="B60" s="240" t="s">
        <v>857</v>
      </c>
      <c r="C60" s="252" t="s">
        <v>858</v>
      </c>
      <c r="D60" s="241" t="s">
        <v>847</v>
      </c>
      <c r="E60" s="242">
        <v>1</v>
      </c>
      <c r="F60" s="243"/>
      <c r="G60" s="244">
        <f>ROUND(E60*F60,2)</f>
        <v>0</v>
      </c>
      <c r="H60" s="243"/>
      <c r="I60" s="244">
        <f>ROUND(E60*H60,2)</f>
        <v>0</v>
      </c>
      <c r="J60" s="243"/>
      <c r="K60" s="244">
        <f>ROUND(E60*J60,2)</f>
        <v>0</v>
      </c>
      <c r="L60" s="244">
        <v>21</v>
      </c>
      <c r="M60" s="244">
        <f>G60*(1+L60/100)</f>
        <v>0</v>
      </c>
      <c r="N60" s="244">
        <v>0</v>
      </c>
      <c r="O60" s="244">
        <f>ROUND(E60*N60,2)</f>
        <v>0</v>
      </c>
      <c r="P60" s="244">
        <v>0</v>
      </c>
      <c r="Q60" s="244">
        <f>ROUND(E60*P60,2)</f>
        <v>0</v>
      </c>
      <c r="R60" s="244"/>
      <c r="S60" s="244" t="s">
        <v>191</v>
      </c>
      <c r="T60" s="245" t="s">
        <v>401</v>
      </c>
      <c r="U60" s="222">
        <v>0</v>
      </c>
      <c r="V60" s="222">
        <f>ROUND(E60*U60,2)</f>
        <v>0</v>
      </c>
      <c r="W60" s="222"/>
      <c r="X60" s="222" t="s">
        <v>848</v>
      </c>
      <c r="Y60" s="213"/>
      <c r="Z60" s="213"/>
      <c r="AA60" s="213"/>
      <c r="AB60" s="213"/>
      <c r="AC60" s="213"/>
      <c r="AD60" s="213"/>
      <c r="AE60" s="213"/>
      <c r="AF60" s="213"/>
      <c r="AG60" s="213" t="s">
        <v>849</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0">
        <v>41</v>
      </c>
      <c r="B61" s="231" t="s">
        <v>859</v>
      </c>
      <c r="C61" s="250" t="s">
        <v>860</v>
      </c>
      <c r="D61" s="232" t="s">
        <v>847</v>
      </c>
      <c r="E61" s="233">
        <v>1</v>
      </c>
      <c r="F61" s="234"/>
      <c r="G61" s="235">
        <f>ROUND(E61*F61,2)</f>
        <v>0</v>
      </c>
      <c r="H61" s="234"/>
      <c r="I61" s="235">
        <f>ROUND(E61*H61,2)</f>
        <v>0</v>
      </c>
      <c r="J61" s="234"/>
      <c r="K61" s="235">
        <f>ROUND(E61*J61,2)</f>
        <v>0</v>
      </c>
      <c r="L61" s="235">
        <v>21</v>
      </c>
      <c r="M61" s="235">
        <f>G61*(1+L61/100)</f>
        <v>0</v>
      </c>
      <c r="N61" s="235">
        <v>0</v>
      </c>
      <c r="O61" s="235">
        <f>ROUND(E61*N61,2)</f>
        <v>0</v>
      </c>
      <c r="P61" s="235">
        <v>0</v>
      </c>
      <c r="Q61" s="235">
        <f>ROUND(E61*P61,2)</f>
        <v>0</v>
      </c>
      <c r="R61" s="235"/>
      <c r="S61" s="235" t="s">
        <v>400</v>
      </c>
      <c r="T61" s="236" t="s">
        <v>401</v>
      </c>
      <c r="U61" s="222">
        <v>0</v>
      </c>
      <c r="V61" s="222">
        <f>ROUND(E61*U61,2)</f>
        <v>0</v>
      </c>
      <c r="W61" s="222"/>
      <c r="X61" s="222" t="s">
        <v>848</v>
      </c>
      <c r="Y61" s="213"/>
      <c r="Z61" s="213"/>
      <c r="AA61" s="213"/>
      <c r="AB61" s="213"/>
      <c r="AC61" s="213"/>
      <c r="AD61" s="213"/>
      <c r="AE61" s="213"/>
      <c r="AF61" s="213"/>
      <c r="AG61" s="213" t="s">
        <v>849</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c r="A62" s="3"/>
      <c r="B62" s="4"/>
      <c r="C62" s="255"/>
      <c r="D62" s="6"/>
      <c r="E62" s="3"/>
      <c r="F62" s="3"/>
      <c r="G62" s="3"/>
      <c r="H62" s="3"/>
      <c r="I62" s="3"/>
      <c r="J62" s="3"/>
      <c r="K62" s="3"/>
      <c r="L62" s="3"/>
      <c r="M62" s="3"/>
      <c r="N62" s="3"/>
      <c r="O62" s="3"/>
      <c r="P62" s="3"/>
      <c r="Q62" s="3"/>
      <c r="R62" s="3"/>
      <c r="S62" s="3"/>
      <c r="T62" s="3"/>
      <c r="U62" s="3"/>
      <c r="V62" s="3"/>
      <c r="W62" s="3"/>
      <c r="X62" s="3"/>
      <c r="AE62">
        <v>15</v>
      </c>
      <c r="AF62">
        <v>21</v>
      </c>
      <c r="AG62" t="s">
        <v>172</v>
      </c>
    </row>
    <row r="63" spans="1:60">
      <c r="A63" s="216"/>
      <c r="B63" s="217" t="s">
        <v>29</v>
      </c>
      <c r="C63" s="256"/>
      <c r="D63" s="218"/>
      <c r="E63" s="219"/>
      <c r="F63" s="219"/>
      <c r="G63" s="248">
        <f>G8+G24+G32+G57</f>
        <v>0</v>
      </c>
      <c r="H63" s="3"/>
      <c r="I63" s="3"/>
      <c r="J63" s="3"/>
      <c r="K63" s="3"/>
      <c r="L63" s="3"/>
      <c r="M63" s="3"/>
      <c r="N63" s="3"/>
      <c r="O63" s="3"/>
      <c r="P63" s="3"/>
      <c r="Q63" s="3"/>
      <c r="R63" s="3"/>
      <c r="S63" s="3"/>
      <c r="T63" s="3"/>
      <c r="U63" s="3"/>
      <c r="V63" s="3"/>
      <c r="W63" s="3"/>
      <c r="X63" s="3"/>
      <c r="AE63">
        <f>SUMIF(L7:L61,AE62,G7:G61)</f>
        <v>0</v>
      </c>
      <c r="AF63">
        <f>SUMIF(L7:L61,AF62,G7:G61)</f>
        <v>0</v>
      </c>
      <c r="AG63" t="s">
        <v>861</v>
      </c>
    </row>
    <row r="64" spans="1:60">
      <c r="C64" s="257"/>
      <c r="D64" s="10"/>
      <c r="AG64" t="s">
        <v>862</v>
      </c>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31:G31"/>
    <mergeCell ref="C14:G14"/>
    <mergeCell ref="C16:G16"/>
    <mergeCell ref="C20:G20"/>
    <mergeCell ref="C22:G22"/>
    <mergeCell ref="C27:G27"/>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2021-02-15T07:59:51Z</dcterms:modified>
</cp:coreProperties>
</file>