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530"/>
  <workbookPr/>
  <bookViews>
    <workbookView xWindow="2205" yWindow="435" windowWidth="16875" windowHeight="15165" activeTab="0"/>
  </bookViews>
  <sheets>
    <sheet name="IKAP ICT" sheetId="13" r:id="rId1"/>
  </sheets>
  <definedNames/>
  <calcPr calcId="181029"/>
</workbook>
</file>

<file path=xl/sharedStrings.xml><?xml version="1.0" encoding="utf-8"?>
<sst xmlns="http://schemas.openxmlformats.org/spreadsheetml/2006/main" count="28" uniqueCount="23">
  <si>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</si>
  <si>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</si>
  <si>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</si>
  <si>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</si>
  <si>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</si>
  <si>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</si>
  <si>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ks</t>
  </si>
  <si>
    <t>maximální možná cena včetně DPH/jednotka</t>
  </si>
  <si>
    <t>P_09</t>
  </si>
  <si>
    <t>PC</t>
  </si>
  <si>
    <t>Monitory</t>
  </si>
  <si>
    <t>Tablety</t>
  </si>
  <si>
    <t>Typ obrazovky: IPS; Podsvícení: Systém W-LED; Úhlopříčka [palce]: min. 27"; Rozlišení: min. 3840 × 2160 při 60 Hz; Rozteč bodu [mm]: min. 0,1 x 0,1 mm; Hustota pixelů min. 150 PPI; Obnovovací frekvence: min. 60 Hz; Poměr stran: 16:9; Povrch displeje: Antireflexní, s tvrdostí min. 3H, Zmatnění min. 25 %; Redukce modrého světla: ANO; Redukce blikání: ANO; Jas [cd/m2]: min. 300 cd/m2 Kontrast: min. 1000:1; Odezva [ms]: min. 1 max 5 ms (šedá–šedá); Pozorovací úhly (Horizontál/Vertikál): min. 170 (H) / min. 170 (V); Počet barev: Podpora min. 1,07 miliard barev; Vestavěné reproduktory min.2x 2 W; Vstup a výstup pro sluchátka: ANO 1x 3,5 mm jack; Montáž na zeď: ANO, systém VESA min. 75x75; Porty: DisplayPort 1.2, HDMI 2.0 × 2, Připojení HDCP: HDCP 2.2 (DP / HDMI / USB-C), USB:USB-B x min. 1 (upstream), USB 3.2 x min. 4 (downstream s x 1 rychlým nabíjením B.C 1.2), Vstup synchronizace: ANO - Samostatná synchronizace;Polohování: Nastavitelná výška: ANO v rozmezí min. 120mm, Pivot: -/+ 90 stupňů, Otočný: +/- 180 stupeň, Sklopné provedení: –min. 5 ~ 35 stupeň; Napájení: Vestavěné, Střídavý proud 100–240 V, 50–60 Hz; Spotřeba [W]: max. 28 W (typ.) (metoda testování EnergyStar), Pohotovostní režim: &lt;0,3 W (typ.); Barva: Černá; Rozměry (se stojanem, ŠxVxH mm): max. 630 x 550 x 215 mm; Rozměry (bez stojanu, ŠxVxH mm): max. 630 x 380 x 60 mm; Hmotnost [kg]: max. bez stojanu 5,5 kg/ max. se stojanem 7 kg; zdrojový kabel; mDP kabel pro propojení s PC; včetně dopravy a zapojení. Požadavek na dodání všech položek VŘ od jednoho dodavatele.</t>
  </si>
  <si>
    <t>Interaktivní projektor s dotykovým ovládáním + PC + SW</t>
  </si>
  <si>
    <t>PC k projektoru: procesor o výkonu min. 6100 bodů v testu benchamark (dle www.cpubenchmark.net); paměť RAM min. 8GB DDR4 min. 2.5 GHz; integrovaná grafická karta s pametí min. 512 MB, výstupy: min. 1x HDMI, 1x DVI, 1x VGA, min. 3x USB 2.0, min. 3x USB 3.0, 1x 3,5 mm jack, 1x LAN; optická mechanika: DVD±R/±RW/CD-R/CD-RW; uložiště SSD min. 240GB;Operační systém Windows v min. verzi WIN10 s možností připojení do domény (z důvodu kompatibility s již používanými programy); Microsoft Office Standard 2019, provedení skříně  Micro-Tower včetně prohlášení o shodě a ISO; záruka min. 3 roky NBD on-site; zdrojový kabel; včetně dopravy a zapojení; CZ klávesnice na USB; USB myš s min. 5 tlačítky; Požadavek na dodání všech položek VŘ od jednoho dodavatele</t>
  </si>
  <si>
    <t>Projekční systém: 3LCD; Bílý světelný výstup: min. 3000 lumenů, max. 2000 lumenů v ekonomickém módu v souladu s ISO 21118:2012; Rozlišení: WXGA, min. 1280x800, poměr obrazu 16:10; Kontrastní poměr: min. 14 000:1; Zdroj světla: lampa s min. životností 5000h / 10000h v ekonomickém módu; Spotřeba energie: max.400W / max. 250 v ekonomickém módu; Ultra krátka projekce, ovládání perem, interaktivní; Ostření: manuální; Uhlopříčka promítaného obrazu: min.60 palců - 100 palců; Objektiv: Optika; Konektivita: min. 1x USB A , RS-232C, Ethernetové rozhraní (100 Base-TX / 10 Base-T), WIFI min. 802.11 b/g/n, VGA vstup, VGA výstup, min. 2x HDMI vstup, kompozitní vstup, RGB vstup, RGB výstup, MHL, audiovýstup, stereofonní konektor mini-jack, audiovstup, stereofonní konektor mini-jack, vstup pro mikrofon, Vstup synchronizace, Výstup synchronizace; Připojení chytrého zařízení: Ad-hoc / infrastruktura; Kompatibilní se systémem Windows 10; Příslušenství: Software pro použití,digitální pera, držák pera, kompletní kabeláž, dálkové ovládání vč. baterií dokumentární kamera, externí reproduktor. keramická tabule o min. rozměru 400x120 na pojezdu - bílá, držák a montážní sada projektoru; Včetně dopravy a montáže.  Požadavek na dodání všech položek VŘ od jednoho dodavatele</t>
  </si>
  <si>
    <t>Monitor k PC k projektoru: Typ obrazovky: IPS, Uhlopříčka min. 24" (60,96 cm), rozlišení min. Full HD 1920x1080 px, Obnovovací frekvence: min. 60 Hz; Poměr stran: 16:9; Povrch displeje: matný; Redukce modrého světla: ANO; Redukce blikání: ANO; Jas [cd/m2]: min. 250 cd/m2 Kontrast: min. 1000:1; Odezva [ms]: min. 1 max 5 ms (šedá–šedá); Pozorovací úhly (Horizontál/Vertikál): min. 170 (H) / min. 170 (V); Počet barev: Podpora min. 16,7 milionu barev; Vestavěné reproduktory min.2x 2 W; Vstup a výstup pro sluchátka: ANO 1x 3,5 mm jack; Montáž na zeď: ANO, systém VESA min. 75x75; Porty: 1x DisplayPort, 1x HDMI 2.0; Napájení: Vestavěné, Střídavý proud 100–240 V, 50–60 Hz; Spotřeba [W]: max. 15 W (typ.) (metoda testování EnergyStar), Pohotovostní režim: &lt;0,5 W (typ.); Barva: Černá; Rozměry (se stojanem, ŠxVxH mm): max. 550 x 450 x 215 mm; Hmotnost [kg]: max. 5 kg; zdrojový kabel; VGA kabel a audio kabel pro propojení s PC; včetně dopravy a zapojení. Požadavek na dodání všech položek VŘ od jednoho dodavatele.</t>
  </si>
  <si>
    <t>procesor o výkonu min. 9500 bodů v testu benchamark (dle www.cpubenchmark.net); paměť RAM min. 16GB DDR4 min. 2.5 GHz; grafická karta s pamětí min. 4 GB GDDR5, sběrnice min. 128 bit, min. 4 výstupy v provedení mDP (DVI); uložiště SSD min. 512GB 2.5“; HDD min. 1TB min. 7200 ot.; min. 2x USB (3.0/3.1), min. 2x USB 2.0/300W 85+; operační systém Windows v min. verzi WIN10 s možností připojení do domény (z důvodu kompatibility s již používanými programy - SolidWorks, CorelDraw, JetCAM, Remote apod. ); Microsoft Office Standard 2019 ( důvodu kompatibility s již používanými programy a OS), provedení skříně SFF včetně prohlášení o shodě a ISO; záruka min. 3 roky NBD on-site; zdrojový kabel; včetně dopravy a zapojení; CZ klávesnice na USB; USB myš s min. 5 tlačítky; Požadavek na dodání všech položek VŘ od jednoho dodavatele.</t>
  </si>
  <si>
    <t>Procesor: min. 8-jádrový, min. 1,5 GHz; RAM: min. 3 GB operační paměť; Vnitřní paměť: min. 32 GB s možností rozšíření paměti o microSD kartu o min. 200 GB; Display: IPS min. uhlopříčka 10", rozlišení min. 1920x1200 px Full HD; Včetně OS kompatibilní s nástroji Google, MS Teams určených pro distační výuku; Konektivita: 3,5 mm jack; min. WIFI 802.11 a/b/g/h/ac, 2,4GHz a 5GHz, Bluetooth; Výbava: stereo reproduktory, GPS, GLONASS, aplikace pro tvorbu a editaci programů, fotoaparát: min. 1x zadní s rozlišením min. 5Mpx a autofokusem, 1x přední s rozlišením min. 2 Mpx; Baterie: min. 5000 mAh; Hmotnost: 350-550g; Příslušenství: flipové poudro - černé. Požadavek na dodání všech položek VŘ od jednoho dodavatele.</t>
  </si>
  <si>
    <t>maximální možná cena bez DPH/jednotka</t>
  </si>
  <si>
    <t>jednotková cena bez DPH</t>
  </si>
  <si>
    <t>cena celkem bez DPH</t>
  </si>
  <si>
    <t>Technická specifikace a položkový rozpočet Nákup ICT vybavení - SPŠS a JŠ Kolín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</si>
</sst>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70C0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2" tint="-0.4999699890613556"/>
      </right>
      <top style="medium">
        <color theme="2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medium">
        <color theme="2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2" tint="-0.4999699890613556"/>
      </right>
      <top style="medium">
        <color theme="2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medium">
        <color theme="2" tint="-0.4999699890613556"/>
      </bottom>
    </border>
    <border>
      <left style="thin">
        <color theme="0" tint="-0.4999699890613556"/>
      </left>
      <right style="medium">
        <color theme="2" tint="-0.4999699890613556"/>
      </right>
      <top/>
      <bottom style="medium">
        <color theme="2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2" tint="-0.4999699890613556"/>
      </left>
      <right style="thin">
        <color theme="0" tint="-0.4999699890613556"/>
      </right>
      <top style="medium">
        <color theme="2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medium">
        <color theme="2" tint="-0.4999699890613556"/>
      </top>
      <bottom/>
    </border>
    <border>
      <left style="medium">
        <color theme="2" tint="-0.4999699890613556"/>
      </left>
      <right style="thin">
        <color theme="0" tint="-0.4999699890613556"/>
      </right>
      <top style="medium">
        <color theme="2" tint="-0.4999699890613556"/>
      </top>
      <bottom style="thin">
        <color theme="0" tint="-0.4999699890613556"/>
      </bottom>
    </border>
    <border>
      <left style="medium">
        <color theme="2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/>
      <bottom style="thin"/>
    </border>
    <border>
      <left style="medium">
        <color theme="2" tint="-0.4999699890613556"/>
      </left>
      <right style="thin">
        <color theme="0" tint="-0.4999699890613556"/>
      </right>
      <top/>
      <bottom style="medium">
        <color theme="2" tint="-0.4999699890613556"/>
      </bottom>
    </border>
    <border>
      <left style="medium">
        <color theme="2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medium">
        <color theme="2" tint="-0.4999699890613556"/>
      </left>
      <right style="thin">
        <color theme="0" tint="-0.4999699890613556"/>
      </right>
      <top/>
      <bottom/>
    </border>
    <border>
      <left style="medium">
        <color theme="2" tint="-0.4999699890613556"/>
      </left>
      <right style="thin">
        <color theme="0" tint="-0.4999699890613556"/>
      </right>
      <top/>
      <bottom style="thin"/>
    </border>
    <border>
      <left style="medium">
        <color theme="2" tint="-0.4999699890613556"/>
      </left>
      <right/>
      <top style="medium">
        <color theme="2" tint="-0.4999699890613556"/>
      </top>
      <bottom/>
    </border>
    <border>
      <left/>
      <right/>
      <top style="medium">
        <color theme="2" tint="-0.4999699890613556"/>
      </top>
      <bottom/>
    </border>
    <border>
      <left/>
      <right style="medium">
        <color theme="2" tint="-0.4999699890613556"/>
      </right>
      <top style="medium">
        <color theme="2" tint="-0.4999699890613556"/>
      </top>
      <bottom/>
    </border>
    <border>
      <left style="thin">
        <color theme="0" tint="-0.4999699890613556"/>
      </left>
      <right style="medium">
        <color theme="2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medium">
        <color theme="2" tint="-0.4999699890613556"/>
      </right>
      <top/>
      <bottom/>
    </border>
    <border>
      <left style="thin">
        <color theme="0" tint="-0.4999699890613556"/>
      </left>
      <right style="medium">
        <color theme="2" tint="-0.4999699890613556"/>
      </right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 locked="0"/>
    </xf>
  </cellStyleXfs>
  <cellXfs count="66">
    <xf numFmtId="0" fontId="0" fillId="0" borderId="0" xfId="0"/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8" fillId="2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7" fillId="3" borderId="3" xfId="0" applyFont="1" applyFill="1" applyBorder="1" applyAlignment="1" applyProtection="1">
      <alignment vertical="center"/>
      <protection locked="0"/>
    </xf>
    <xf numFmtId="0" fontId="8" fillId="4" borderId="0" xfId="0" applyFont="1" applyFill="1" applyBorder="1" applyAlignment="1" applyProtection="1">
      <alignment/>
      <protection locked="0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0" fillId="5" borderId="5" xfId="0" applyFill="1" applyBorder="1" applyAlignment="1" applyProtection="1">
      <alignment horizontal="right" vertical="center"/>
      <protection locked="0"/>
    </xf>
    <xf numFmtId="44" fontId="0" fillId="5" borderId="5" xfId="0" applyNumberFormat="1" applyFill="1" applyBorder="1" applyAlignment="1" applyProtection="1">
      <alignment vertical="center"/>
      <protection locked="0"/>
    </xf>
    <xf numFmtId="44" fontId="0" fillId="5" borderId="6" xfId="0" applyNumberFormat="1" applyFill="1" applyBorder="1" applyAlignment="1" applyProtection="1">
      <alignment vertical="center"/>
      <protection locked="0"/>
    </xf>
    <xf numFmtId="0" fontId="0" fillId="5" borderId="7" xfId="0" applyFill="1" applyBorder="1" applyAlignment="1" applyProtection="1">
      <alignment horizontal="right" vertical="center"/>
      <protection locked="0"/>
    </xf>
    <xf numFmtId="0" fontId="0" fillId="5" borderId="8" xfId="0" applyFill="1" applyBorder="1" applyAlignment="1" applyProtection="1">
      <alignment horizontal="right" vertical="center"/>
      <protection locked="0"/>
    </xf>
    <xf numFmtId="44" fontId="0" fillId="5" borderId="9" xfId="0" applyNumberFormat="1" applyFill="1" applyBorder="1" applyAlignment="1" applyProtection="1">
      <alignment vertical="center"/>
      <protection locked="0"/>
    </xf>
    <xf numFmtId="44" fontId="0" fillId="0" borderId="0" xfId="0" applyNumberFormat="1" applyProtection="1">
      <protection locked="0"/>
    </xf>
    <xf numFmtId="0" fontId="8" fillId="0" borderId="3" xfId="0" applyFont="1" applyBorder="1" applyProtection="1">
      <protection locked="0"/>
    </xf>
    <xf numFmtId="0" fontId="0" fillId="0" borderId="10" xfId="0" applyBorder="1" applyProtection="1">
      <protection locked="0"/>
    </xf>
    <xf numFmtId="44" fontId="0" fillId="0" borderId="10" xfId="0" applyNumberFormat="1" applyBorder="1" applyProtection="1">
      <protection locked="0"/>
    </xf>
    <xf numFmtId="44" fontId="8" fillId="5" borderId="11" xfId="0" applyNumberFormat="1" applyFont="1" applyFill="1" applyBorder="1" applyProtection="1">
      <protection locked="0"/>
    </xf>
    <xf numFmtId="0" fontId="6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horizontal="center" vertical="center"/>
      <protection/>
    </xf>
    <xf numFmtId="0" fontId="10" fillId="2" borderId="13" xfId="0" applyFont="1" applyFill="1" applyBorder="1" applyAlignment="1" applyProtection="1">
      <alignment horizontal="center" vertical="center" wrapText="1"/>
      <protection/>
    </xf>
    <xf numFmtId="0" fontId="8" fillId="2" borderId="13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left" vertical="top" wrapText="1"/>
      <protection/>
    </xf>
    <xf numFmtId="0" fontId="3" fillId="0" borderId="5" xfId="0" applyFont="1" applyFill="1" applyBorder="1" applyAlignment="1" applyProtection="1">
      <alignment horizontal="left" vertical="top" wrapText="1"/>
      <protection/>
    </xf>
    <xf numFmtId="164" fontId="11" fillId="3" borderId="5" xfId="0" applyNumberFormat="1" applyFont="1" applyFill="1" applyBorder="1" applyAlignment="1" applyProtection="1">
      <alignment horizontal="center" vertical="center" wrapText="1"/>
      <protection/>
    </xf>
    <xf numFmtId="164" fontId="11" fillId="4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right" vertical="center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9" fillId="0" borderId="7" xfId="0" applyFont="1" applyFill="1" applyBorder="1" applyAlignment="1" applyProtection="1">
      <alignment horizontal="left" vertical="top" wrapText="1"/>
      <protection/>
    </xf>
    <xf numFmtId="164" fontId="11" fillId="3" borderId="16" xfId="0" applyNumberFormat="1" applyFont="1" applyFill="1" applyBorder="1" applyAlignment="1" applyProtection="1">
      <alignment horizontal="center" vertical="center" wrapText="1"/>
      <protection/>
    </xf>
    <xf numFmtId="164" fontId="2" fillId="4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right" vertical="center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3" fillId="0" borderId="18" xfId="0" applyFont="1" applyFill="1" applyBorder="1" applyAlignment="1" applyProtection="1">
      <alignment horizontal="left" vertical="top" wrapText="1"/>
      <protection/>
    </xf>
    <xf numFmtId="0" fontId="3" fillId="0" borderId="19" xfId="0" applyFont="1" applyFill="1" applyBorder="1" applyAlignment="1" applyProtection="1">
      <alignment horizontal="left" vertical="top" wrapText="1"/>
      <protection/>
    </xf>
    <xf numFmtId="0" fontId="2" fillId="0" borderId="20" xfId="0" applyFont="1" applyFill="1" applyBorder="1" applyAlignment="1" applyProtection="1">
      <alignment horizontal="left" vertical="top" wrapText="1"/>
      <protection/>
    </xf>
    <xf numFmtId="0" fontId="3" fillId="0" borderId="8" xfId="0" applyFont="1" applyFill="1" applyBorder="1" applyAlignment="1" applyProtection="1">
      <alignment horizontal="left" vertical="top" wrapText="1"/>
      <protection/>
    </xf>
    <xf numFmtId="164" fontId="11" fillId="3" borderId="8" xfId="0" applyNumberFormat="1" applyFont="1" applyFill="1" applyBorder="1" applyAlignment="1" applyProtection="1">
      <alignment horizontal="center" vertical="center" wrapText="1"/>
      <protection/>
    </xf>
    <xf numFmtId="164" fontId="11" fillId="4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right" vertical="center"/>
      <protection/>
    </xf>
    <xf numFmtId="0" fontId="2" fillId="0" borderId="21" xfId="0" applyFont="1" applyFill="1" applyBorder="1" applyAlignment="1" applyProtection="1">
      <alignment horizontal="center" vertical="top" wrapText="1"/>
      <protection/>
    </xf>
    <xf numFmtId="0" fontId="2" fillId="0" borderId="22" xfId="0" applyFont="1" applyFill="1" applyBorder="1" applyAlignment="1" applyProtection="1">
      <alignment horizontal="center" vertical="top" wrapText="1"/>
      <protection/>
    </xf>
    <xf numFmtId="0" fontId="2" fillId="0" borderId="23" xfId="0" applyFont="1" applyFill="1" applyBorder="1" applyAlignment="1" applyProtection="1">
      <alignment horizontal="center" vertical="top" wrapText="1"/>
      <protection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8" fillId="5" borderId="24" xfId="0" applyFont="1" applyFill="1" applyBorder="1" applyAlignment="1" applyProtection="1">
      <alignment horizontal="center"/>
      <protection locked="0"/>
    </xf>
    <xf numFmtId="0" fontId="8" fillId="5" borderId="25" xfId="0" applyFont="1" applyFill="1" applyBorder="1" applyAlignment="1" applyProtection="1">
      <alignment horizontal="center"/>
      <protection locked="0"/>
    </xf>
    <xf numFmtId="0" fontId="8" fillId="5" borderId="26" xfId="0" applyFont="1" applyFill="1" applyBorder="1" applyAlignment="1" applyProtection="1">
      <alignment horizontal="center"/>
      <protection locked="0"/>
    </xf>
    <xf numFmtId="164" fontId="2" fillId="4" borderId="17" xfId="0" applyNumberFormat="1" applyFont="1" applyFill="1" applyBorder="1" applyAlignment="1" applyProtection="1">
      <alignment horizontal="center" vertical="center" wrapText="1"/>
      <protection/>
    </xf>
    <xf numFmtId="164" fontId="2" fillId="4" borderId="18" xfId="0" applyNumberFormat="1" applyFont="1" applyFill="1" applyBorder="1" applyAlignment="1" applyProtection="1">
      <alignment horizontal="center" vertical="center" wrapText="1"/>
      <protection/>
    </xf>
    <xf numFmtId="164" fontId="2" fillId="4" borderId="19" xfId="0" applyNumberFormat="1" applyFont="1" applyFill="1" applyBorder="1" applyAlignment="1" applyProtection="1">
      <alignment horizontal="center" vertical="center" wrapText="1"/>
      <protection/>
    </xf>
    <xf numFmtId="164" fontId="11" fillId="3" borderId="17" xfId="0" applyNumberFormat="1" applyFont="1" applyFill="1" applyBorder="1" applyAlignment="1" applyProtection="1">
      <alignment horizontal="center" vertical="center" wrapText="1"/>
      <protection/>
    </xf>
    <xf numFmtId="164" fontId="11" fillId="3" borderId="18" xfId="0" applyNumberFormat="1" applyFont="1" applyFill="1" applyBorder="1" applyAlignment="1" applyProtection="1">
      <alignment horizontal="center" vertical="center" wrapText="1"/>
      <protection/>
    </xf>
    <xf numFmtId="164" fontId="11" fillId="3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44" fontId="0" fillId="5" borderId="13" xfId="0" applyNumberFormat="1" applyFill="1" applyBorder="1" applyAlignment="1" applyProtection="1">
      <alignment horizontal="center" vertical="center"/>
      <protection locked="0"/>
    </xf>
    <xf numFmtId="44" fontId="0" fillId="5" borderId="18" xfId="0" applyNumberFormat="1" applyFill="1" applyBorder="1" applyAlignment="1" applyProtection="1">
      <alignment horizontal="center" vertical="center"/>
      <protection locked="0"/>
    </xf>
    <xf numFmtId="44" fontId="0" fillId="5" borderId="8" xfId="0" applyNumberFormat="1" applyFill="1" applyBorder="1" applyAlignment="1" applyProtection="1">
      <alignment horizontal="center" vertical="center"/>
      <protection locked="0"/>
    </xf>
    <xf numFmtId="0" fontId="0" fillId="5" borderId="17" xfId="0" applyFill="1" applyBorder="1" applyAlignment="1" applyProtection="1">
      <alignment horizontal="center" vertical="center"/>
      <protection locked="0"/>
    </xf>
    <xf numFmtId="0" fontId="0" fillId="5" borderId="18" xfId="0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/>
      <protection locked="0"/>
    </xf>
    <xf numFmtId="44" fontId="0" fillId="5" borderId="27" xfId="0" applyNumberFormat="1" applyFill="1" applyBorder="1" applyAlignment="1" applyProtection="1">
      <alignment horizontal="center" vertical="center"/>
      <protection locked="0"/>
    </xf>
    <xf numFmtId="44" fontId="0" fillId="5" borderId="28" xfId="0" applyNumberFormat="1" applyFill="1" applyBorder="1" applyAlignment="1" applyProtection="1">
      <alignment horizontal="center" vertical="center"/>
      <protection locked="0"/>
    </xf>
    <xf numFmtId="44" fontId="0" fillId="5" borderId="29" xfId="0" applyNumberForma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4"/>
  <sheetViews>
    <sheetView tabSelected="1" workbookViewId="0" topLeftCell="A1">
      <selection activeCell="C2" sqref="C2:J2"/>
    </sheetView>
  </sheetViews>
  <sheetFormatPr defaultColWidth="9.140625" defaultRowHeight="15"/>
  <cols>
    <col min="1" max="1" width="5.7109375" style="3" customWidth="1"/>
    <col min="2" max="2" width="30.57421875" style="3" customWidth="1"/>
    <col min="3" max="3" width="61.140625" style="3" customWidth="1"/>
    <col min="4" max="4" width="24.421875" style="3" customWidth="1"/>
    <col min="5" max="5" width="25.00390625" style="3" customWidth="1"/>
    <col min="6" max="7" width="9.140625" style="3" customWidth="1"/>
    <col min="8" max="8" width="20.421875" style="3" customWidth="1"/>
    <col min="9" max="9" width="15.140625" style="3" customWidth="1"/>
    <col min="10" max="10" width="19.7109375" style="3" customWidth="1"/>
    <col min="11" max="16384" width="9.140625" style="3" customWidth="1"/>
  </cols>
  <sheetData>
    <row r="1" ht="15.75" thickBot="1"/>
    <row r="2" spans="2:10" ht="18.75" thickBot="1">
      <c r="B2" s="4" t="s">
        <v>8</v>
      </c>
      <c r="C2" s="43" t="s">
        <v>22</v>
      </c>
      <c r="D2" s="43"/>
      <c r="E2" s="43"/>
      <c r="F2" s="43"/>
      <c r="G2" s="43"/>
      <c r="H2" s="43"/>
      <c r="I2" s="43"/>
      <c r="J2" s="44"/>
    </row>
    <row r="3" ht="15.75" thickBot="1"/>
    <row r="4" spans="6:10" ht="15.75" thickBot="1">
      <c r="F4" s="5"/>
      <c r="G4" s="5"/>
      <c r="H4" s="45" t="s">
        <v>5</v>
      </c>
      <c r="I4" s="46"/>
      <c r="J4" s="47"/>
    </row>
    <row r="5" spans="2:10" ht="30.75" thickBot="1">
      <c r="B5" s="18" t="s">
        <v>0</v>
      </c>
      <c r="C5" s="19" t="s">
        <v>1</v>
      </c>
      <c r="D5" s="1" t="s">
        <v>19</v>
      </c>
      <c r="E5" s="20" t="s">
        <v>7</v>
      </c>
      <c r="F5" s="21" t="s">
        <v>2</v>
      </c>
      <c r="G5" s="21" t="s">
        <v>3</v>
      </c>
      <c r="H5" s="2" t="s">
        <v>20</v>
      </c>
      <c r="I5" s="2" t="s">
        <v>21</v>
      </c>
      <c r="J5" s="6" t="s">
        <v>4</v>
      </c>
    </row>
    <row r="6" spans="2:10" ht="124.5" thickBot="1">
      <c r="B6" s="22" t="s">
        <v>9</v>
      </c>
      <c r="C6" s="23" t="s">
        <v>17</v>
      </c>
      <c r="D6" s="24">
        <f>E6/1.21</f>
        <v>28099.17355371901</v>
      </c>
      <c r="E6" s="25">
        <v>34000</v>
      </c>
      <c r="F6" s="26">
        <v>50</v>
      </c>
      <c r="G6" s="26" t="s">
        <v>6</v>
      </c>
      <c r="H6" s="7"/>
      <c r="I6" s="8">
        <f>H6*F6</f>
        <v>0</v>
      </c>
      <c r="J6" s="9">
        <f>I6*1.21</f>
        <v>0</v>
      </c>
    </row>
    <row r="7" spans="2:10" ht="225.75" thickBot="1">
      <c r="B7" s="27" t="s">
        <v>10</v>
      </c>
      <c r="C7" s="28" t="s">
        <v>12</v>
      </c>
      <c r="D7" s="29">
        <f aca="true" t="shared" si="0" ref="D7:D11">E7/1.21</f>
        <v>9504.13223140496</v>
      </c>
      <c r="E7" s="30">
        <v>11500</v>
      </c>
      <c r="F7" s="31">
        <v>50</v>
      </c>
      <c r="G7" s="31" t="s">
        <v>6</v>
      </c>
      <c r="H7" s="10"/>
      <c r="I7" s="8">
        <f aca="true" t="shared" si="1" ref="I7:I11">H7*F7</f>
        <v>0</v>
      </c>
      <c r="J7" s="9">
        <f>I7*1.21</f>
        <v>0</v>
      </c>
    </row>
    <row r="8" spans="2:10" ht="180">
      <c r="B8" s="40" t="s">
        <v>13</v>
      </c>
      <c r="C8" s="32" t="s">
        <v>15</v>
      </c>
      <c r="D8" s="51">
        <f>E8/1.21</f>
        <v>90909.09090909091</v>
      </c>
      <c r="E8" s="48">
        <v>110000</v>
      </c>
      <c r="F8" s="54">
        <v>2</v>
      </c>
      <c r="G8" s="54" t="s">
        <v>6</v>
      </c>
      <c r="H8" s="60"/>
      <c r="I8" s="57">
        <f>H8*F8</f>
        <v>0</v>
      </c>
      <c r="J8" s="63">
        <f>I8*1.21</f>
        <v>0</v>
      </c>
    </row>
    <row r="9" spans="2:10" ht="112.5">
      <c r="B9" s="41"/>
      <c r="C9" s="33" t="s">
        <v>14</v>
      </c>
      <c r="D9" s="52"/>
      <c r="E9" s="49"/>
      <c r="F9" s="55"/>
      <c r="G9" s="55"/>
      <c r="H9" s="61"/>
      <c r="I9" s="58"/>
      <c r="J9" s="64"/>
    </row>
    <row r="10" spans="2:10" ht="147" thickBot="1">
      <c r="B10" s="42"/>
      <c r="C10" s="34" t="s">
        <v>16</v>
      </c>
      <c r="D10" s="53"/>
      <c r="E10" s="50"/>
      <c r="F10" s="56"/>
      <c r="G10" s="56"/>
      <c r="H10" s="62"/>
      <c r="I10" s="59"/>
      <c r="J10" s="65"/>
    </row>
    <row r="11" spans="2:10" ht="102" thickBot="1">
      <c r="B11" s="35" t="s">
        <v>11</v>
      </c>
      <c r="C11" s="36" t="s">
        <v>18</v>
      </c>
      <c r="D11" s="37">
        <f t="shared" si="0"/>
        <v>4545.454545454546</v>
      </c>
      <c r="E11" s="38">
        <v>5500</v>
      </c>
      <c r="F11" s="39">
        <v>8</v>
      </c>
      <c r="G11" s="39" t="s">
        <v>6</v>
      </c>
      <c r="H11" s="11"/>
      <c r="I11" s="8">
        <f t="shared" si="1"/>
        <v>0</v>
      </c>
      <c r="J11" s="12">
        <f>I11*1.21</f>
        <v>0</v>
      </c>
    </row>
    <row r="12" spans="9:10" ht="15.75" thickBot="1">
      <c r="I12" s="13"/>
      <c r="J12" s="13"/>
    </row>
    <row r="13" spans="6:10" ht="15.75" thickBot="1">
      <c r="F13" s="14" t="s">
        <v>21</v>
      </c>
      <c r="G13" s="15"/>
      <c r="H13" s="16"/>
      <c r="I13" s="16"/>
      <c r="J13" s="17">
        <f>SUM(I6:I11)</f>
        <v>0</v>
      </c>
    </row>
    <row r="14" spans="6:10" ht="15.75" thickBot="1">
      <c r="F14" s="14" t="s">
        <v>4</v>
      </c>
      <c r="G14" s="15"/>
      <c r="H14" s="16"/>
      <c r="I14" s="16"/>
      <c r="J14" s="17">
        <f>SUM(J6:J11)</f>
        <v>0</v>
      </c>
    </row>
  </sheetData>
  <sheetProtection algorithmName="SHA-512" hashValue="Ii7H9B+eNXk9cMPkUhc7ZAZyKgE3PsTMJA5yBDwGKDgSDlIxRe1BemACzKxWN1MUkEL7vDShAiv2LATO3xZEjg==" saltValue="dYi/DF5MbKV7qaxyAwlysQ==" spinCount="100000" sheet="1" objects="1" scenarios="1" selectLockedCells="1"/>
  <mergeCells count="10">
    <mergeCell ref="B8:B10"/>
    <mergeCell ref="C2:J2"/>
    <mergeCell ref="H4:J4"/>
    <mergeCell ref="E8:E10"/>
    <mergeCell ref="D8:D10"/>
    <mergeCell ref="F8:F10"/>
    <mergeCell ref="G8:G10"/>
    <mergeCell ref="I8:I10"/>
    <mergeCell ref="H8:H10"/>
    <mergeCell ref="J8:J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Kopecká Veronika</cp:lastModifiedBy>
  <cp:lastPrinted>2017-12-27T09:02:56Z</cp:lastPrinted>
  <dcterms:created xsi:type="dcterms:W3CDTF">2017-01-23T02:45:31Z</dcterms:created>
  <dcterms:modified xsi:type="dcterms:W3CDTF">2021-01-14T07:01:33Z</dcterms:modified>
  <cp:category/>
  <cp:version/>
  <cp:contentType/>
  <cp:contentStatus/>
</cp:coreProperties>
</file>