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19410" windowHeight="10410" activeTab="0"/>
  </bookViews>
  <sheets>
    <sheet name="VZ0019_část C" sheetId="13" r:id="rId1"/>
  </sheets>
  <definedNames/>
  <calcPr calcId="152511"/>
</workbook>
</file>

<file path=xl/sharedStrings.xml><?xml version="1.0" encoding="utf-8"?>
<sst xmlns="http://schemas.openxmlformats.org/spreadsheetml/2006/main" count="56" uniqueCount="41">
  <si>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</si>
  <si>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</si>
  <si>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</si>
  <si>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</si>
  <si>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</si>
  <si>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</si>
  <si>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</si>
  <si>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</si>
  <si>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P_07</t>
  </si>
  <si>
    <t>3D myš</t>
  </si>
  <si>
    <t xml:space="preserve">DLP projektor </t>
  </si>
  <si>
    <t>Plátno</t>
  </si>
  <si>
    <t>Nákup ICT vybavení - část C - ostatní vybavení</t>
  </si>
  <si>
    <t>Laserový projektor pro souběžnou projekci</t>
  </si>
  <si>
    <t>Počítač pro grafiku v provedení All-in-One s OS</t>
  </si>
  <si>
    <t>Grafický tablet</t>
  </si>
  <si>
    <t>Ovládací stylus</t>
  </si>
  <si>
    <t>Pouzdro na tablet</t>
  </si>
  <si>
    <t>Notebook pro grafiku včetně OS</t>
  </si>
  <si>
    <t>Externí disk</t>
  </si>
  <si>
    <t>Přenosný SSD disk, kapacita min. 250 GB, připojení USB 3.x typ C</t>
  </si>
  <si>
    <t>Notebook pro přípravu k 3D tisku</t>
  </si>
  <si>
    <t>Ovládací notebook k 3D tiskárně</t>
  </si>
  <si>
    <t>Notebook pro učitele včetně OS</t>
  </si>
  <si>
    <t>Kit na platformě Arduino</t>
  </si>
  <si>
    <t>Podpora programovacího jazyka Arduino, MIT Scratch;                                                            nepájivé propojování komponent pomocí konektorů;                                                                         Bluetooth komunikace s chytrými zařízeními na bázi Android a IOS;                                     komponenty kitu: micro servo, joystick, snímač světla, vodotěsný snímač teploty, RGB led; sedmisegmentový displej, ultrazvukový snímač vzdálenosti, snímač zvuku, Bluetooth modul, potenciometr, PIR snímač pohybu, 130DC motor, 4 propojovací kabely tří různých délek,  základní deska, shield pro připojování vyjmenovaných modulů</t>
  </si>
  <si>
    <t>Zavírací pouzdro pro grafický tablet, otvory pro tlačítka a konektory, funkce stojánku</t>
  </si>
  <si>
    <t>Drátová 3D myš, 6 stupňů volnosti, rozhraní USB, stabilní ocelová základna, 2 programovatelné klávesy, kompatibilní s běžnými CAD programy</t>
  </si>
  <si>
    <t>Modelový rok 2019 nebo novější;
vnitřní paměť min. 64GB;
displej: úhlopříčka min. 10,5", min. rozlišení 2200 x 1600, široký barevný gamut P3, výdrž baterie nejméně 10 h;
konektivita: Wi-Fi,  Bluetooth;                                                                                                         přední a zadní fotoaparát;
tablet bude možné použít jako druhý rozšiřující displej k položce "Počítač pro grafiku v provedení All-in-One s OS" a "Notebook pro grafiku včetně OS";
včetně operačního systému - počítač pro grafiku, grafický tablet, notebook pro grafiku a notebook pro přípravu k 3D tisku musí sdílet stejný ekosystém</t>
  </si>
  <si>
    <t>Modelový rok: 2020 nebo novější;
procesor: výkon dle Passmark min. 13500 bodů;
grafický akcelerátor s minimálně 4GB paměti, výkon dle Passmark min. 5000 bodů;
RAM min. 16GB;
úložiště: disk SSD, kapacita min. 512GB;
displej: úhlopříčka min. 27", technologie IPC, široký gamut P3, min. rozlišení 5K;
konektivita: min. 4x USB port, SDXC slot, výstup na sluchátka, Wi-Fi, Bluetooth, LAN 1 Gb;
webkamera min. FullHD;
bezdrátová bluetooth CZ klávesnice včetně numerické části;
bezdrátová bluetooth myš se zabudovanou baterií;                                                                                                                                                                                                                                                                      včetně operačního systému - počítač pro grafiku, grafický tablet, notebook pro grafiku a notebook pro přípravu k 3D tisku musí sdílet stejný ekosystém</t>
  </si>
  <si>
    <t xml:space="preserve">Modelový rok: 2019 nebo novější;                                                                                                   procesor o výkonu min. 4000 bodů v testu benchmark (dle www.cpubenchmark.net);            RAM min. 16GB DDR4;                                                                                                                                  displej: 15,4" - 15,6", rozlišení Full HD, antireflexní;                                                                       úložiště: SSD min. 256 GB;                                                                                                    konektivita: Wi-Fi ac, Bluetooth, min. 2x USB 3.0, HDMI;                                                     integrovaná HD webkamera;                                                                                                  numerická klávesnice;                                                                                                                operační systém kompatibilní s Windows 10 včetně připojení do domény;                              příslušenství: brašna na notebook, HDMI kabel min. 1,5m, audio kabel min. 1,5 m
</t>
  </si>
  <si>
    <t xml:space="preserve">Modelový rok: 2019 nebo novější;                                                                                             procesor o výkonu min. 4000 bodů v testu benchmark (dle www.cpubenchmark.net);            RAM min. 16GB DDR4;                                                                                                                                  displej: 15,4" - 15,6", rozlišení Full HD, antireflexní;                                                                       úložiště: SSD min. 256 GB;                                                                                                    konektivita: Wi-Fi ac, Bluetooth, min. 2x USB 3.0, HDMI;                                                     integrovaná HD webkamera;                                                                                                  numerická klávesnice;                                                                                                                operační systém kompatibilní s Windows 10 včetně připojení do domény;                              příslušenství: brašna na notebook, HDMI kabel min. 1,5m
</t>
  </si>
  <si>
    <t>maximální možná cena bez DPH/jednotka</t>
  </si>
  <si>
    <t>jednotková cena bez DPH</t>
  </si>
  <si>
    <t>cena celkem bez DPH</t>
  </si>
  <si>
    <r>
      <t xml:space="preserve">Projekční systém: 3xLCD; zdroj světla: laser, minimální životnost 20000 hodin;
svítivost min. 4500 ANSI lm;
min. rozlišení </t>
    </r>
    <r>
      <rPr>
        <sz val="8"/>
        <color rgb="FFFF0000"/>
        <rFont val="Arial"/>
        <family val="2"/>
      </rPr>
      <t xml:space="preserve">1920 x 1080;
</t>
    </r>
    <r>
      <rPr>
        <sz val="8"/>
        <rFont val="Arial"/>
        <family val="2"/>
      </rPr>
      <t xml:space="preserve">poměr stran </t>
    </r>
    <r>
      <rPr>
        <sz val="8"/>
        <color rgb="FFFF0000"/>
        <rFont val="Arial"/>
        <family val="2"/>
      </rPr>
      <t>16:9;</t>
    </r>
    <r>
      <rPr>
        <sz val="8"/>
        <rFont val="Arial"/>
        <family val="2"/>
      </rPr>
      <t xml:space="preserve">
konektivita: 2x HDMI vstup, VGA vstup;
včetně držáku na strop</t>
    </r>
  </si>
  <si>
    <r>
      <t xml:space="preserve">Projekční systém: DLP, životnost lampy min. 2500 hodin;                                                                     svítivost min. 5000 ANSI lm;                                                                                                               min. rozlišení </t>
    </r>
    <r>
      <rPr>
        <sz val="8"/>
        <color rgb="FFFF0000"/>
        <rFont val="Arial"/>
        <family val="2"/>
      </rPr>
      <t>1920x1080</t>
    </r>
    <r>
      <rPr>
        <sz val="8"/>
        <rFont val="Arial"/>
        <family val="2"/>
      </rPr>
      <t xml:space="preserve">;                                                                                                                 poměr stran </t>
    </r>
    <r>
      <rPr>
        <sz val="8"/>
        <color rgb="FFFF0000"/>
        <rFont val="Arial"/>
        <family val="2"/>
      </rPr>
      <t>16:9</t>
    </r>
    <r>
      <rPr>
        <sz val="8"/>
        <rFont val="Arial"/>
        <family val="2"/>
      </rPr>
      <t>;                                                                                                                           konektivita: 2x HDMI vstup, VGA vstup;                                                                                        včetně držáku na strop</t>
    </r>
  </si>
  <si>
    <r>
      <t xml:space="preserve">Projekční plátno stahovací, montáž na strop nebo stěnu, bílý povrch, šířka 200 až 250 cm, formát </t>
    </r>
    <r>
      <rPr>
        <sz val="8"/>
        <color rgb="FFFF0000"/>
        <rFont val="Arial"/>
        <family val="2"/>
      </rPr>
      <t>16:10 nebo 16:9</t>
    </r>
  </si>
  <si>
    <r>
      <t xml:space="preserve">Modelový rok: 2020 nebo novější;
procesor: výkon dle </t>
    </r>
    <r>
      <rPr>
        <sz val="8"/>
        <color rgb="FFFF0000"/>
        <rFont val="Arial"/>
        <family val="2"/>
      </rPr>
      <t>Passmark(V9)</t>
    </r>
    <r>
      <rPr>
        <sz val="8"/>
        <rFont val="Arial"/>
        <family val="2"/>
      </rPr>
      <t xml:space="preserve"> min. 8000 bodů;
RAM min. 8GB;
úložiště: disk SSD, kapacita min. 256GB;
displej: úhlopříčka 13" až 14", technologie IPC, široký gamut P3, rozlišení min. 2560 x 1600;
konektivita: min. 2x USB typ C;                                                                                          příslušenství: brašna na notebook; 
včetně operačního systému - počítač pro grafiku, grafický tablet, notebook pro grafiku a notebook pro přípravu k 3D tisku musí sdílet stejný ekosystém</t>
    </r>
  </si>
  <si>
    <r>
      <t xml:space="preserve">Modelový rok: 2019 nebo novější;
procesor: výkon dle </t>
    </r>
    <r>
      <rPr>
        <sz val="8"/>
        <color rgb="FFFF0000"/>
        <rFont val="Arial"/>
        <family val="2"/>
      </rPr>
      <t>Passmark(V9)</t>
    </r>
    <r>
      <rPr>
        <sz val="8"/>
        <rFont val="Arial"/>
        <family val="2"/>
      </rPr>
      <t xml:space="preserve"> min. 8000 bodů;
RAM min. 8GB;
úložiště: disk SSD, kapacita min. 256GB;
displej: úhlopříčka 13" až 14", technologie IPC, široký gamut P3, rozlišení min. 2560 x 1600;
konektivita: min. 2x USB typ C;                                                                                          příslušenství: brašna na notebook;                                                                                         
včetně operačního systému - počítač pro grafiku, grafický tablet, notebook pro grafiku a notebook pro přípravu k 3D tisku musí sdílet stejný ekosystém</t>
    </r>
  </si>
  <si>
    <r>
      <rPr>
        <sz val="8"/>
        <color rgb="FFFF0000"/>
        <rFont val="Arial"/>
        <family val="2"/>
      </rPr>
      <t>Stylus plně kompatibilní s grafickým tabletem</t>
    </r>
    <r>
      <rPr>
        <sz val="8"/>
        <rFont val="Arial"/>
        <family val="2"/>
      </rPr>
      <t>, citlivost na náklon a přítlak, výdrž baterie min. 10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</si>
</sst>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</cellStyleXfs>
  <cellXfs count="35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/>
      <protection locked="0"/>
    </xf>
    <xf numFmtId="44" fontId="0" fillId="5" borderId="3" xfId="0" applyNumberFormat="1" applyFill="1" applyBorder="1" applyAlignment="1" applyProtection="1">
      <alignment vertical="center"/>
      <protection locked="0"/>
    </xf>
    <xf numFmtId="44" fontId="0" fillId="5" borderId="4" xfId="0" applyNumberFormat="1" applyFill="1" applyBorder="1" applyAlignment="1" applyProtection="1">
      <alignment vertical="center"/>
      <protection locked="0"/>
    </xf>
    <xf numFmtId="44" fontId="0" fillId="0" borderId="0" xfId="0" applyNumberFormat="1" applyProtection="1">
      <protection locked="0"/>
    </xf>
    <xf numFmtId="0" fontId="7" fillId="0" borderId="2" xfId="0" applyFont="1" applyBorder="1" applyProtection="1">
      <protection locked="0"/>
    </xf>
    <xf numFmtId="0" fontId="0" fillId="0" borderId="5" xfId="0" applyBorder="1" applyProtection="1">
      <protection locked="0"/>
    </xf>
    <xf numFmtId="44" fontId="0" fillId="0" borderId="5" xfId="0" applyNumberFormat="1" applyBorder="1" applyProtection="1">
      <protection locked="0"/>
    </xf>
    <xf numFmtId="44" fontId="7" fillId="5" borderId="6" xfId="0" applyNumberFormat="1" applyFont="1" applyFill="1" applyBorder="1" applyProtection="1">
      <protection locked="0"/>
    </xf>
    <xf numFmtId="164" fontId="0" fillId="5" borderId="3" xfId="0" applyNumberForma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left" vertical="top" wrapText="1"/>
      <protection/>
    </xf>
    <xf numFmtId="0" fontId="11" fillId="0" borderId="3" xfId="0" applyFont="1" applyFill="1" applyBorder="1" applyAlignment="1" applyProtection="1">
      <alignment horizontal="left" vertical="top" wrapText="1"/>
      <protection/>
    </xf>
    <xf numFmtId="165" fontId="12" fillId="3" borderId="3" xfId="0" applyNumberFormat="1" applyFont="1" applyFill="1" applyBorder="1" applyAlignment="1" applyProtection="1">
      <alignment horizontal="center" vertical="center" wrapText="1"/>
      <protection/>
    </xf>
    <xf numFmtId="164" fontId="9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right" vertical="center"/>
      <protection/>
    </xf>
    <xf numFmtId="0" fontId="2" fillId="0" borderId="8" xfId="0" applyFont="1" applyFill="1" applyBorder="1" applyAlignment="1" applyProtection="1">
      <alignment horizontal="left" vertical="top" wrapText="1"/>
      <protection/>
    </xf>
    <xf numFmtId="0" fontId="11" fillId="0" borderId="9" xfId="0" applyFont="1" applyFill="1" applyBorder="1" applyAlignment="1" applyProtection="1">
      <alignment horizontal="left" vertical="top" wrapText="1"/>
      <protection/>
    </xf>
    <xf numFmtId="165" fontId="12" fillId="3" borderId="9" xfId="0" applyNumberFormat="1" applyFont="1" applyFill="1" applyBorder="1" applyAlignment="1" applyProtection="1">
      <alignment horizontal="center" vertical="center" wrapText="1"/>
      <protection/>
    </xf>
    <xf numFmtId="164" fontId="9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right" vertical="center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164" fontId="9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right" vertical="center"/>
      <protection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" xfId="24"/>
    <cellStyle name="Normální 2 5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zoomScale="120" zoomScaleNormal="120" workbookViewId="0" topLeftCell="B13">
      <selection activeCell="D17" sqref="D17"/>
    </sheetView>
  </sheetViews>
  <sheetFormatPr defaultColWidth="8.7109375" defaultRowHeight="15"/>
  <cols>
    <col min="1" max="1" width="30.57421875" style="3" customWidth="1"/>
    <col min="2" max="2" width="61.28125" style="4" customWidth="1"/>
    <col min="3" max="3" width="21.7109375" style="4" customWidth="1"/>
    <col min="4" max="4" width="25.00390625" style="3" customWidth="1"/>
    <col min="5" max="6" width="8.7109375" style="3" customWidth="1"/>
    <col min="7" max="8" width="16.7109375" style="3" customWidth="1"/>
    <col min="9" max="9" width="19.57421875" style="3" customWidth="1"/>
    <col min="10" max="16384" width="8.7109375" style="3" customWidth="1"/>
  </cols>
  <sheetData>
    <row r="1" ht="15.75" thickBot="1"/>
    <row r="2" spans="1:9" ht="18.75" thickBot="1">
      <c r="A2" s="5" t="s">
        <v>8</v>
      </c>
      <c r="B2" s="32" t="s">
        <v>12</v>
      </c>
      <c r="C2" s="32"/>
      <c r="D2" s="32"/>
      <c r="E2" s="32"/>
      <c r="F2" s="32"/>
      <c r="G2" s="32"/>
      <c r="H2" s="32"/>
      <c r="I2" s="33"/>
    </row>
    <row r="4" spans="5:9" ht="15">
      <c r="E4" s="6"/>
      <c r="F4" s="6"/>
      <c r="G4" s="34" t="s">
        <v>5</v>
      </c>
      <c r="H4" s="34"/>
      <c r="I4" s="34"/>
    </row>
    <row r="5" spans="1:9" ht="38.25">
      <c r="A5" s="15" t="s">
        <v>0</v>
      </c>
      <c r="B5" s="16" t="s">
        <v>1</v>
      </c>
      <c r="C5" s="1" t="s">
        <v>32</v>
      </c>
      <c r="D5" s="1" t="s">
        <v>7</v>
      </c>
      <c r="E5" s="17" t="s">
        <v>2</v>
      </c>
      <c r="F5" s="17" t="s">
        <v>3</v>
      </c>
      <c r="G5" s="2" t="s">
        <v>33</v>
      </c>
      <c r="H5" s="2" t="s">
        <v>34</v>
      </c>
      <c r="I5" s="2" t="s">
        <v>4</v>
      </c>
    </row>
    <row r="6" spans="1:9" ht="97.9" customHeight="1">
      <c r="A6" s="18" t="s">
        <v>13</v>
      </c>
      <c r="B6" s="19" t="s">
        <v>35</v>
      </c>
      <c r="C6" s="20">
        <f>D6/1.21</f>
        <v>36771.07438016529</v>
      </c>
      <c r="D6" s="21">
        <v>44493</v>
      </c>
      <c r="E6" s="22">
        <v>2</v>
      </c>
      <c r="F6" s="22" t="s">
        <v>6</v>
      </c>
      <c r="G6" s="14"/>
      <c r="H6" s="7">
        <f>G6*E6</f>
        <v>0</v>
      </c>
      <c r="I6" s="8">
        <f>H6*1.21</f>
        <v>0</v>
      </c>
    </row>
    <row r="7" spans="1:9" ht="156.75" customHeight="1">
      <c r="A7" s="23" t="s">
        <v>14</v>
      </c>
      <c r="B7" s="24" t="s">
        <v>29</v>
      </c>
      <c r="C7" s="25">
        <f aca="true" t="shared" si="0" ref="C7:C19">D7/1.21</f>
        <v>53490.0826446281</v>
      </c>
      <c r="D7" s="26">
        <v>64723</v>
      </c>
      <c r="E7" s="27">
        <v>23</v>
      </c>
      <c r="F7" s="27" t="s">
        <v>6</v>
      </c>
      <c r="G7" s="14"/>
      <c r="H7" s="7">
        <f aca="true" t="shared" si="1" ref="H7:H19">G7*E7</f>
        <v>0</v>
      </c>
      <c r="I7" s="8">
        <f aca="true" t="shared" si="2" ref="I7:I19">H7*1.21</f>
        <v>0</v>
      </c>
    </row>
    <row r="8" spans="1:9" ht="120" customHeight="1">
      <c r="A8" s="23" t="s">
        <v>23</v>
      </c>
      <c r="B8" s="24" t="s">
        <v>30</v>
      </c>
      <c r="C8" s="25">
        <f t="shared" si="0"/>
        <v>14041.322314049587</v>
      </c>
      <c r="D8" s="26">
        <v>16990</v>
      </c>
      <c r="E8" s="27">
        <v>25</v>
      </c>
      <c r="F8" s="27" t="s">
        <v>6</v>
      </c>
      <c r="G8" s="14"/>
      <c r="H8" s="7">
        <f t="shared" si="1"/>
        <v>0</v>
      </c>
      <c r="I8" s="8">
        <f t="shared" si="2"/>
        <v>0</v>
      </c>
    </row>
    <row r="9" spans="1:9" ht="123.75">
      <c r="A9" s="23" t="s">
        <v>22</v>
      </c>
      <c r="B9" s="24" t="s">
        <v>31</v>
      </c>
      <c r="C9" s="25">
        <f t="shared" si="0"/>
        <v>14041.322314049587</v>
      </c>
      <c r="D9" s="28">
        <v>16990</v>
      </c>
      <c r="E9" s="27">
        <v>5</v>
      </c>
      <c r="F9" s="27" t="s">
        <v>6</v>
      </c>
      <c r="G9" s="14"/>
      <c r="H9" s="7">
        <f t="shared" si="1"/>
        <v>0</v>
      </c>
      <c r="I9" s="8">
        <f t="shared" si="2"/>
        <v>0</v>
      </c>
    </row>
    <row r="10" spans="1:9" ht="90">
      <c r="A10" s="29" t="s">
        <v>24</v>
      </c>
      <c r="B10" s="24" t="s">
        <v>25</v>
      </c>
      <c r="C10" s="25">
        <f t="shared" si="0"/>
        <v>2914.876033057851</v>
      </c>
      <c r="D10" s="30">
        <v>3527</v>
      </c>
      <c r="E10" s="31">
        <v>8</v>
      </c>
      <c r="F10" s="31" t="s">
        <v>6</v>
      </c>
      <c r="G10" s="14"/>
      <c r="H10" s="7">
        <f t="shared" si="1"/>
        <v>0</v>
      </c>
      <c r="I10" s="8">
        <f t="shared" si="2"/>
        <v>0</v>
      </c>
    </row>
    <row r="11" spans="1:9" ht="32.25" customHeight="1">
      <c r="A11" s="23" t="s">
        <v>9</v>
      </c>
      <c r="B11" s="24" t="s">
        <v>27</v>
      </c>
      <c r="C11" s="25">
        <f t="shared" si="0"/>
        <v>3462.809917355372</v>
      </c>
      <c r="D11" s="26">
        <v>4190</v>
      </c>
      <c r="E11" s="27">
        <v>23</v>
      </c>
      <c r="F11" s="27" t="s">
        <v>6</v>
      </c>
      <c r="G11" s="14"/>
      <c r="H11" s="7">
        <f t="shared" si="1"/>
        <v>0</v>
      </c>
      <c r="I11" s="8">
        <f t="shared" si="2"/>
        <v>0</v>
      </c>
    </row>
    <row r="12" spans="1:9" ht="141.75" customHeight="1">
      <c r="A12" s="23" t="s">
        <v>15</v>
      </c>
      <c r="B12" s="24" t="s">
        <v>28</v>
      </c>
      <c r="C12" s="25">
        <f t="shared" si="0"/>
        <v>11975.20661157025</v>
      </c>
      <c r="D12" s="26">
        <v>14490</v>
      </c>
      <c r="E12" s="27">
        <v>23</v>
      </c>
      <c r="F12" s="27" t="s">
        <v>6</v>
      </c>
      <c r="G12" s="14"/>
      <c r="H12" s="7">
        <f t="shared" si="1"/>
        <v>0</v>
      </c>
      <c r="I12" s="8">
        <f t="shared" si="2"/>
        <v>0</v>
      </c>
    </row>
    <row r="13" spans="1:9" ht="22.5">
      <c r="A13" s="23" t="s">
        <v>16</v>
      </c>
      <c r="B13" s="24" t="s">
        <v>40</v>
      </c>
      <c r="C13" s="25">
        <f t="shared" si="0"/>
        <v>2140.495867768595</v>
      </c>
      <c r="D13" s="26">
        <v>2590</v>
      </c>
      <c r="E13" s="27">
        <v>23</v>
      </c>
      <c r="F13" s="27" t="s">
        <v>6</v>
      </c>
      <c r="G13" s="14"/>
      <c r="H13" s="7">
        <f t="shared" si="1"/>
        <v>0</v>
      </c>
      <c r="I13" s="8">
        <f t="shared" si="2"/>
        <v>0</v>
      </c>
    </row>
    <row r="14" spans="1:9" ht="15">
      <c r="A14" s="23" t="s">
        <v>17</v>
      </c>
      <c r="B14" s="24" t="s">
        <v>26</v>
      </c>
      <c r="C14" s="25">
        <f t="shared" si="0"/>
        <v>1148.7603305785124</v>
      </c>
      <c r="D14" s="26">
        <v>1390</v>
      </c>
      <c r="E14" s="27">
        <v>23</v>
      </c>
      <c r="F14" s="27" t="s">
        <v>6</v>
      </c>
      <c r="G14" s="14"/>
      <c r="H14" s="7">
        <f t="shared" si="1"/>
        <v>0</v>
      </c>
      <c r="I14" s="8">
        <f t="shared" si="2"/>
        <v>0</v>
      </c>
    </row>
    <row r="15" spans="1:9" ht="123.75">
      <c r="A15" s="23" t="s">
        <v>18</v>
      </c>
      <c r="B15" s="24" t="s">
        <v>38</v>
      </c>
      <c r="C15" s="25">
        <f t="shared" si="0"/>
        <v>29991.735537190085</v>
      </c>
      <c r="D15" s="26">
        <v>36290</v>
      </c>
      <c r="E15" s="27">
        <v>2</v>
      </c>
      <c r="F15" s="27" t="s">
        <v>6</v>
      </c>
      <c r="G15" s="14"/>
      <c r="H15" s="7">
        <f t="shared" si="1"/>
        <v>0</v>
      </c>
      <c r="I15" s="8">
        <f t="shared" si="2"/>
        <v>0</v>
      </c>
    </row>
    <row r="16" spans="1:9" ht="15">
      <c r="A16" s="23" t="s">
        <v>19</v>
      </c>
      <c r="B16" s="24" t="s">
        <v>20</v>
      </c>
      <c r="C16" s="25">
        <f t="shared" si="0"/>
        <v>1217.3553719008264</v>
      </c>
      <c r="D16" s="26">
        <v>1473</v>
      </c>
      <c r="E16" s="27">
        <v>2</v>
      </c>
      <c r="F16" s="27" t="s">
        <v>6</v>
      </c>
      <c r="G16" s="14"/>
      <c r="H16" s="7">
        <f t="shared" si="1"/>
        <v>0</v>
      </c>
      <c r="I16" s="8">
        <f t="shared" si="2"/>
        <v>0</v>
      </c>
    </row>
    <row r="17" spans="1:9" ht="67.5">
      <c r="A17" s="23" t="s">
        <v>10</v>
      </c>
      <c r="B17" s="24" t="s">
        <v>36</v>
      </c>
      <c r="C17" s="25">
        <f t="shared" si="0"/>
        <v>32057.851239669424</v>
      </c>
      <c r="D17" s="26">
        <v>38790</v>
      </c>
      <c r="E17" s="27">
        <v>1</v>
      </c>
      <c r="F17" s="27" t="s">
        <v>6</v>
      </c>
      <c r="G17" s="14"/>
      <c r="H17" s="7">
        <f t="shared" si="1"/>
        <v>0</v>
      </c>
      <c r="I17" s="8">
        <f t="shared" si="2"/>
        <v>0</v>
      </c>
    </row>
    <row r="18" spans="1:9" ht="123.75">
      <c r="A18" s="23" t="s">
        <v>21</v>
      </c>
      <c r="B18" s="24" t="s">
        <v>39</v>
      </c>
      <c r="C18" s="25">
        <f t="shared" si="0"/>
        <v>29220.661157024795</v>
      </c>
      <c r="D18" s="26">
        <v>35357</v>
      </c>
      <c r="E18" s="27">
        <v>2</v>
      </c>
      <c r="F18" s="27" t="s">
        <v>6</v>
      </c>
      <c r="G18" s="14"/>
      <c r="H18" s="7">
        <f t="shared" si="1"/>
        <v>0</v>
      </c>
      <c r="I18" s="8">
        <f t="shared" si="2"/>
        <v>0</v>
      </c>
    </row>
    <row r="19" spans="1:9" ht="22.5">
      <c r="A19" s="23" t="s">
        <v>11</v>
      </c>
      <c r="B19" s="24" t="s">
        <v>37</v>
      </c>
      <c r="C19" s="25">
        <f t="shared" si="0"/>
        <v>2089.2561983471073</v>
      </c>
      <c r="D19" s="26">
        <v>2528</v>
      </c>
      <c r="E19" s="27">
        <v>3</v>
      </c>
      <c r="F19" s="27" t="s">
        <v>6</v>
      </c>
      <c r="G19" s="14"/>
      <c r="H19" s="7">
        <f t="shared" si="1"/>
        <v>0</v>
      </c>
      <c r="I19" s="8">
        <f t="shared" si="2"/>
        <v>0</v>
      </c>
    </row>
    <row r="20" spans="8:9" ht="15.75" thickBot="1">
      <c r="H20" s="9"/>
      <c r="I20" s="9"/>
    </row>
    <row r="21" spans="5:9" ht="15.75" thickBot="1">
      <c r="E21" s="10" t="s">
        <v>34</v>
      </c>
      <c r="F21" s="11"/>
      <c r="G21" s="12"/>
      <c r="H21" s="12"/>
      <c r="I21" s="13">
        <f>SUM(H6:H19)</f>
        <v>0</v>
      </c>
    </row>
    <row r="22" spans="5:9" ht="15.75" thickBot="1">
      <c r="E22" s="10" t="s">
        <v>4</v>
      </c>
      <c r="F22" s="11"/>
      <c r="G22" s="12"/>
      <c r="H22" s="12"/>
      <c r="I22" s="13">
        <f>SUM(I6:I19)</f>
        <v>0</v>
      </c>
    </row>
  </sheetData>
  <sheetProtection algorithmName="SHA-512" hashValue="IbICfvO7UMEzNfLZWoYEtKI/IDoj7xOJafFHRUbnA0ffLlmyP1lE4ek4XpYY7VmTGBPNT17zhDGVjqzusdA9kw==" saltValue="g2bauAojIKaLGCKCxlwAIA==" spinCount="100000" sheet="1" objects="1" scenarios="1"/>
  <mergeCells count="2">
    <mergeCell ref="B2:I2"/>
    <mergeCell ref="G4:I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Nigutová Ivana</cp:lastModifiedBy>
  <cp:lastPrinted>2017-12-27T09:02:56Z</cp:lastPrinted>
  <dcterms:created xsi:type="dcterms:W3CDTF">2017-01-23T02:45:31Z</dcterms:created>
  <dcterms:modified xsi:type="dcterms:W3CDTF">2021-02-11T13:19:47Z</dcterms:modified>
  <cp:category/>
  <cp:version/>
  <cp:contentType/>
  <cp:contentStatus/>
</cp:coreProperties>
</file>