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440" windowHeight="5625" activeTab="1"/>
  </bookViews>
  <sheets>
    <sheet name="Krycí list rozpočtu" sheetId="1" r:id="rId1"/>
    <sheet name="rozpočet" sheetId="2" r:id="rId2"/>
  </sheets>
  <definedNames>
    <definedName name="_xlnm.Print_Area" localSheetId="1">'rozpočet'!$A$2:$F$34</definedName>
  </definedNames>
  <calcPr fullCalcOnLoad="1"/>
</workbook>
</file>

<file path=xl/sharedStrings.xml><?xml version="1.0" encoding="utf-8"?>
<sst xmlns="http://schemas.openxmlformats.org/spreadsheetml/2006/main" count="155" uniqueCount="118">
  <si>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</si>
  <si>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</si>
  <si>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</si>
  <si>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</si>
  <si>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</si>
  <si>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</si>
  <si>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</si>
  <si>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</si>
  <si>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</si>
  <si>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</si>
  <si>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</si>
  <si>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</si>
  <si>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</si>
  <si>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</si>
  <si>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</si>
  <si>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</si>
  <si>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</si>
  <si>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</si>
  <si>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</si>
  <si>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</si>
  <si>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</si>
  <si>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</si>
  <si>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</si>
  <si>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</si>
  <si>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</si>
  <si>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</si>
  <si>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</si>
  <si>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</si>
  <si>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</si>
  <si>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</si>
  <si>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</si>
  <si>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</si>
  <si>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</si>
  <si>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</si>
  <si>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</si>
  <si>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</si>
  <si>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</si>
  <si>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</si>
  <si>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</si>
  <si>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</si>
  <si>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</si>
  <si>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</si>
  <si>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</si>
  <si>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</si>
  <si>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</si>
  <si>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</si>
  <si>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</si>
  <si>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</si>
  <si>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</si>
  <si>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</si>
  <si>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</si>
  <si>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</si>
  <si>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</si>
  <si>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</si>
  <si>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</si>
  <si>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</si>
  <si>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</si>
  <si>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</si>
  <si>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</si>
  <si>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</si>
  <si>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</si>
  <si>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</si>
  <si>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 xml:space="preserve">Stavba:    </t>
  </si>
  <si>
    <t xml:space="preserve">Zpracoval:   </t>
  </si>
  <si>
    <t xml:space="preserve">Datum:   </t>
  </si>
  <si>
    <t>poznámky</t>
  </si>
  <si>
    <t>m3</t>
  </si>
  <si>
    <t>spojovací postřik ze sil. emulze do 1,0kg/m2</t>
  </si>
  <si>
    <t>hmotnost              t</t>
  </si>
  <si>
    <t>hmotnost  celkem</t>
  </si>
  <si>
    <t xml:space="preserve">Schválil </t>
  </si>
  <si>
    <t>Zpracoval</t>
  </si>
  <si>
    <t>KSÚS Středočeského kraje příspěvková organizace</t>
  </si>
  <si>
    <t>vedoucí PÚ: Vladimír Krejča</t>
  </si>
  <si>
    <t>vedoucí TSÚ: Lenka Chmelová</t>
  </si>
  <si>
    <t>574D46</t>
  </si>
  <si>
    <t>t</t>
  </si>
  <si>
    <t xml:space="preserve">zpevnění krajnic z recykl.materiálu do tl. 100mm  </t>
  </si>
  <si>
    <t>čištění krajnic od nánosu  tl do 100 mm s odvozem na skládku</t>
  </si>
  <si>
    <t>OTSKP</t>
  </si>
  <si>
    <t>čistění vozovek samosběr</t>
  </si>
  <si>
    <t>asfaltový beton pro ložní vrstvy modifik. ACL 16+, 16S tl. 50mm</t>
  </si>
  <si>
    <t>574A44</t>
  </si>
  <si>
    <t>asfaltový beton ACO 11+, 11S, tl. 50mm</t>
  </si>
  <si>
    <t>113762</t>
  </si>
  <si>
    <t>frézování drážky o průměru do 200 mm2</t>
  </si>
  <si>
    <t>těsnění dilat.spar asfalt.zálivkou o průměru do 200 mm2</t>
  </si>
  <si>
    <t>919111</t>
  </si>
  <si>
    <t>bm</t>
  </si>
  <si>
    <t>vod. Dopr. Značení plastem, strukturální nehlučné ( vodící čáry a dělící čáry 125mm )</t>
  </si>
  <si>
    <t>řezání asfaltového krytu vozovek do 50mm</t>
  </si>
  <si>
    <t>Zpracoval:   Pecka</t>
  </si>
  <si>
    <t>provozní cestmistr: Petr Valkoun</t>
  </si>
  <si>
    <t>VDZ barva hladká, dodávka a pokládka</t>
  </si>
  <si>
    <t>II/268 Dobrá voda, Solec</t>
  </si>
  <si>
    <t>hloubení jam zapaž. i nepaž tř. I, odvoz do 20 km - tl. 300mm ( sanace )</t>
  </si>
  <si>
    <t>sanační vrstvy z kameniva - tl. 150mm ( sanace 300mm )</t>
  </si>
  <si>
    <t>57446E</t>
  </si>
  <si>
    <t>asfaltový beton pro podkladní vrstvy ACP 16+, 16S tl. 50mm ( sanace )</t>
  </si>
  <si>
    <t>infiltrační postřik asfaltový do 1,5kg/m2 ( sanace )</t>
  </si>
  <si>
    <t>poplatky za likvidaci odpadů nekontaminovaných, kamenná stav. suť ( sanace )</t>
  </si>
  <si>
    <t>Objekt:                  sil.  II/268 SO1: km 8,288-9,253, SO2: km 2,443-3,120,  celková plocha 12971,8 m2</t>
  </si>
  <si>
    <t>sil.  II/268 SO1: km 8,288-9,253, SO2: km 2,443-3,120,  celková plocha 12971,8 m2</t>
  </si>
  <si>
    <t>Tomáš Pecka</t>
  </si>
  <si>
    <t>frézování  asfalt. ploch, odvoz do 20km (50mm + zápichy 50mm)</t>
  </si>
  <si>
    <t>čištění příkopu do 0,5m3/m s odvozem na skládku</t>
  </si>
  <si>
    <t>poplatky za likvidaci odpadu nekontaminovaných (příkopy, krajnice)</t>
  </si>
  <si>
    <t>02720</t>
  </si>
  <si>
    <t>pomocné práce zřiz.nebozajišťující regulaci a ochranu dopravy (DIO)</t>
  </si>
  <si>
    <t>029113</t>
  </si>
  <si>
    <t>geodetické zaměření - celky</t>
  </si>
  <si>
    <t>02991</t>
  </si>
  <si>
    <t>informační tabule</t>
  </si>
  <si>
    <t>ks</t>
  </si>
  <si>
    <t>03100</t>
  </si>
  <si>
    <t>zařízení staveniště - zřízení, provoz, demontáž</t>
  </si>
  <si>
    <t>02946</t>
  </si>
  <si>
    <t>fotodokumentace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</si>
</sst>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\.\ mmmm\ yyyy"/>
  </numFmts>
  <fonts count="60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MS Sans Serif"/>
      <family val="2"/>
    </font>
    <font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medium"/>
    </border>
    <border>
      <left style="medium"/>
      <right style="thick"/>
      <top style="thin"/>
      <bottom style="thin"/>
    </border>
    <border>
      <left style="medium"/>
      <right style="thick"/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n">
        <color rgb="FF000000"/>
      </bottom>
    </border>
    <border>
      <left style="medium"/>
      <right style="thick"/>
      <top style="thin"/>
      <bottom style="medium"/>
    </border>
    <border>
      <left style="medium"/>
      <right style="thick"/>
      <top>
        <color indexed="63"/>
      </top>
      <bottom style="thin"/>
    </border>
    <border>
      <left style="medium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4" xfId="0" applyNumberFormat="1" applyFont="1" applyFill="1" applyBorder="1" applyAlignment="1" applyProtection="1">
      <alignment horizontal="center" vertical="center"/>
      <protection/>
    </xf>
    <xf numFmtId="49" fontId="16" fillId="34" borderId="15" xfId="0" applyNumberFormat="1" applyFont="1" applyFill="1" applyBorder="1" applyAlignment="1" applyProtection="1">
      <alignment horizontal="center" vertical="center"/>
      <protection/>
    </xf>
    <xf numFmtId="49" fontId="18" fillId="0" borderId="16" xfId="0" applyNumberFormat="1" applyFont="1" applyFill="1" applyBorder="1" applyAlignment="1" applyProtection="1">
      <alignment horizontal="left" vertical="center"/>
      <protection/>
    </xf>
    <xf numFmtId="49" fontId="9" fillId="0" borderId="17" xfId="0" applyNumberFormat="1" applyFont="1" applyFill="1" applyBorder="1" applyAlignment="1" applyProtection="1">
      <alignment horizontal="left" vertical="center"/>
      <protection/>
    </xf>
    <xf numFmtId="4" fontId="9" fillId="0" borderId="17" xfId="0" applyNumberFormat="1" applyFont="1" applyFill="1" applyBorder="1" applyAlignment="1" applyProtection="1">
      <alignment horizontal="right" vertical="center"/>
      <protection/>
    </xf>
    <xf numFmtId="4" fontId="9" fillId="0" borderId="18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7" xfId="0" applyNumberFormat="1" applyFont="1" applyFill="1" applyBorder="1" applyAlignment="1" applyProtection="1">
      <alignment horizontal="right" vertical="center"/>
      <protection/>
    </xf>
    <xf numFmtId="49" fontId="9" fillId="0" borderId="18" xfId="0" applyNumberFormat="1" applyFont="1" applyFill="1" applyBorder="1" applyAlignment="1" applyProtection="1">
      <alignment horizontal="right"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4" fontId="18" fillId="34" borderId="17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4" fontId="18" fillId="34" borderId="18" xfId="0" applyNumberFormat="1" applyFont="1" applyFill="1" applyBorder="1" applyAlignment="1" applyProtection="1">
      <alignment horizontal="right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6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4" xfId="0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14" fontId="6" fillId="0" borderId="0" xfId="0" applyNumberFormat="1" applyFont="1" applyAlignment="1" applyProtection="1">
      <alignment horizontal="center" vertical="top"/>
      <protection/>
    </xf>
    <xf numFmtId="4" fontId="23" fillId="0" borderId="15" xfId="0" applyNumberFormat="1" applyFont="1" applyBorder="1" applyAlignment="1" applyProtection="1">
      <alignment vertical="top"/>
      <protection/>
    </xf>
    <xf numFmtId="4" fontId="23" fillId="0" borderId="25" xfId="0" applyNumberFormat="1" applyFont="1" applyBorder="1" applyAlignment="1" applyProtection="1">
      <alignment vertical="top"/>
      <protection/>
    </xf>
    <xf numFmtId="0" fontId="24" fillId="0" borderId="17" xfId="0" applyFont="1" applyBorder="1" applyAlignment="1" applyProtection="1">
      <alignment vertical="top"/>
      <protection/>
    </xf>
    <xf numFmtId="0" fontId="24" fillId="0" borderId="0" xfId="0" applyFont="1" applyAlignment="1" applyProtection="1">
      <alignment vertical="top"/>
      <protection/>
    </xf>
    <xf numFmtId="0" fontId="22" fillId="0" borderId="17" xfId="0" applyFont="1" applyBorder="1" applyAlignment="1" applyProtection="1">
      <alignment vertical="top"/>
      <protection/>
    </xf>
    <xf numFmtId="0" fontId="22" fillId="0" borderId="17" xfId="0" applyFont="1" applyBorder="1" applyAlignment="1" applyProtection="1">
      <alignment horizontal="center" vertical="center"/>
      <protection/>
    </xf>
    <xf numFmtId="2" fontId="23" fillId="0" borderId="17" xfId="0" applyNumberFormat="1" applyFont="1" applyBorder="1" applyAlignment="1" applyProtection="1">
      <alignment vertical="top"/>
      <protection/>
    </xf>
    <xf numFmtId="4" fontId="23" fillId="0" borderId="17" xfId="0" applyNumberFormat="1" applyFont="1" applyBorder="1" applyAlignment="1" applyProtection="1">
      <alignment vertical="top"/>
      <protection/>
    </xf>
    <xf numFmtId="4" fontId="23" fillId="0" borderId="18" xfId="0" applyNumberFormat="1" applyFont="1" applyBorder="1" applyAlignment="1" applyProtection="1">
      <alignment vertical="top"/>
      <protection/>
    </xf>
    <xf numFmtId="0" fontId="22" fillId="0" borderId="24" xfId="0" applyFont="1" applyBorder="1" applyAlignment="1" applyProtection="1">
      <alignment horizontal="center" vertical="top"/>
      <protection/>
    </xf>
    <xf numFmtId="2" fontId="22" fillId="0" borderId="17" xfId="0" applyNumberFormat="1" applyFont="1" applyBorder="1" applyAlignment="1" applyProtection="1">
      <alignment horizontal="center" vertical="top"/>
      <protection/>
    </xf>
    <xf numFmtId="3" fontId="22" fillId="0" borderId="17" xfId="0" applyNumberFormat="1" applyFont="1" applyBorder="1" applyAlignment="1" applyProtection="1">
      <alignment vertical="top"/>
      <protection/>
    </xf>
    <xf numFmtId="0" fontId="22" fillId="0" borderId="17" xfId="0" applyFont="1" applyFill="1" applyBorder="1" applyAlignment="1" applyProtection="1">
      <alignment vertical="top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2" fontId="23" fillId="0" borderId="17" xfId="0" applyNumberFormat="1" applyFont="1" applyFill="1" applyBorder="1" applyAlignment="1" applyProtection="1">
      <alignment vertical="top"/>
      <protection/>
    </xf>
    <xf numFmtId="4" fontId="23" fillId="0" borderId="17" xfId="0" applyNumberFormat="1" applyFont="1" applyFill="1" applyBorder="1" applyAlignment="1" applyProtection="1">
      <alignment vertical="top"/>
      <protection/>
    </xf>
    <xf numFmtId="4" fontId="23" fillId="0" borderId="18" xfId="0" applyNumberFormat="1" applyFont="1" applyFill="1" applyBorder="1" applyAlignment="1" applyProtection="1">
      <alignment vertical="top"/>
      <protection/>
    </xf>
    <xf numFmtId="0" fontId="22" fillId="0" borderId="24" xfId="0" applyFont="1" applyFill="1" applyBorder="1" applyAlignment="1" applyProtection="1">
      <alignment horizontal="center" vertical="top"/>
      <protection/>
    </xf>
    <xf numFmtId="0" fontId="22" fillId="0" borderId="17" xfId="0" applyFont="1" applyFill="1" applyBorder="1" applyAlignment="1" applyProtection="1">
      <alignment horizontal="center" vertical="top"/>
      <protection/>
    </xf>
    <xf numFmtId="3" fontId="22" fillId="0" borderId="17" xfId="0" applyNumberFormat="1" applyFont="1" applyFill="1" applyBorder="1" applyAlignment="1" applyProtection="1">
      <alignment vertical="top"/>
      <protection/>
    </xf>
    <xf numFmtId="0" fontId="24" fillId="0" borderId="0" xfId="0" applyFont="1" applyFill="1" applyAlignment="1" applyProtection="1">
      <alignment vertical="top"/>
      <protection/>
    </xf>
    <xf numFmtId="4" fontId="23" fillId="0" borderId="17" xfId="0" applyNumberFormat="1" applyFont="1" applyFill="1" applyBorder="1" applyAlignment="1" applyProtection="1">
      <alignment horizontal="right" vertical="center"/>
      <protection/>
    </xf>
    <xf numFmtId="2" fontId="23" fillId="0" borderId="17" xfId="0" applyNumberFormat="1" applyFont="1" applyFill="1" applyBorder="1" applyAlignment="1" applyProtection="1">
      <alignment horizontal="right" vertical="center"/>
      <protection/>
    </xf>
    <xf numFmtId="4" fontId="23" fillId="0" borderId="18" xfId="0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horizontal="center" vertical="top"/>
      <protection/>
    </xf>
    <xf numFmtId="0" fontId="22" fillId="0" borderId="26" xfId="0" applyFont="1" applyBorder="1" applyAlignment="1" applyProtection="1">
      <alignment horizontal="center" vertical="top"/>
      <protection/>
    </xf>
    <xf numFmtId="0" fontId="10" fillId="33" borderId="27" xfId="0" applyFont="1" applyFill="1" applyBorder="1" applyAlignment="1" applyProtection="1">
      <alignment vertical="top"/>
      <protection/>
    </xf>
    <xf numFmtId="0" fontId="22" fillId="0" borderId="24" xfId="0" applyFont="1" applyBorder="1" applyAlignment="1" applyProtection="1">
      <alignment vertical="top"/>
      <protection/>
    </xf>
    <xf numFmtId="0" fontId="22" fillId="0" borderId="24" xfId="0" applyFont="1" applyFill="1" applyBorder="1" applyAlignment="1" applyProtection="1">
      <alignment vertical="top"/>
      <protection/>
    </xf>
    <xf numFmtId="0" fontId="22" fillId="0" borderId="24" xfId="0" applyFont="1" applyFill="1" applyBorder="1" applyAlignment="1" applyProtection="1">
      <alignment vertical="top" wrapText="1"/>
      <protection/>
    </xf>
    <xf numFmtId="0" fontId="22" fillId="0" borderId="28" xfId="0" applyFont="1" applyBorder="1" applyAlignment="1" applyProtection="1">
      <alignment vertical="center" wrapText="1"/>
      <protection/>
    </xf>
    <xf numFmtId="0" fontId="10" fillId="0" borderId="29" xfId="0" applyFont="1" applyBorder="1" applyAlignment="1" applyProtection="1">
      <alignment vertical="top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top"/>
      <protection/>
    </xf>
    <xf numFmtId="0" fontId="24" fillId="0" borderId="17" xfId="0" applyFont="1" applyBorder="1" applyAlignment="1" applyProtection="1">
      <alignment horizontal="center" vertical="top"/>
      <protection/>
    </xf>
    <xf numFmtId="3" fontId="24" fillId="0" borderId="17" xfId="0" applyNumberFormat="1" applyFont="1" applyBorder="1" applyAlignment="1" applyProtection="1">
      <alignment vertical="top"/>
      <protection/>
    </xf>
    <xf numFmtId="0" fontId="22" fillId="35" borderId="24" xfId="0" applyFont="1" applyFill="1" applyBorder="1" applyAlignment="1" applyProtection="1">
      <alignment vertical="top"/>
      <protection/>
    </xf>
    <xf numFmtId="0" fontId="22" fillId="35" borderId="17" xfId="0" applyFont="1" applyFill="1" applyBorder="1" applyAlignment="1" applyProtection="1">
      <alignment horizontal="center" vertical="center"/>
      <protection/>
    </xf>
    <xf numFmtId="2" fontId="23" fillId="35" borderId="17" xfId="0" applyNumberFormat="1" applyFont="1" applyFill="1" applyBorder="1" applyAlignment="1" applyProtection="1">
      <alignment vertical="top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9" fillId="0" borderId="32" xfId="0" applyNumberFormat="1" applyFont="1" applyBorder="1" applyAlignment="1" applyProtection="1">
      <alignment horizontal="right" vertical="top"/>
      <protection/>
    </xf>
    <xf numFmtId="4" fontId="10" fillId="0" borderId="33" xfId="0" applyNumberFormat="1" applyFont="1" applyBorder="1" applyAlignment="1" applyProtection="1">
      <alignment vertical="top"/>
      <protection/>
    </xf>
    <xf numFmtId="165" fontId="25" fillId="0" borderId="0" xfId="0" applyNumberFormat="1" applyFont="1" applyAlignment="1">
      <alignment horizontal="right" vertical="top"/>
    </xf>
    <xf numFmtId="0" fontId="10" fillId="0" borderId="34" xfId="0" applyFont="1" applyBorder="1" applyAlignment="1" applyProtection="1">
      <alignment vertical="top"/>
      <protection/>
    </xf>
    <xf numFmtId="0" fontId="10" fillId="0" borderId="32" xfId="0" applyFont="1" applyBorder="1" applyAlignment="1" applyProtection="1">
      <alignment vertical="top"/>
      <protection/>
    </xf>
    <xf numFmtId="0" fontId="22" fillId="0" borderId="29" xfId="0" applyFont="1" applyBorder="1" applyAlignment="1" applyProtection="1">
      <alignment vertical="top"/>
      <protection/>
    </xf>
    <xf numFmtId="0" fontId="22" fillId="0" borderId="12" xfId="0" applyFont="1" applyBorder="1" applyAlignment="1" applyProtection="1">
      <alignment horizontal="center" vertical="center"/>
      <protection/>
    </xf>
    <xf numFmtId="2" fontId="23" fillId="0" borderId="12" xfId="0" applyNumberFormat="1" applyFont="1" applyBorder="1" applyAlignment="1" applyProtection="1">
      <alignment vertical="top"/>
      <protection/>
    </xf>
    <xf numFmtId="0" fontId="25" fillId="0" borderId="0" xfId="0" applyFont="1" applyAlignment="1">
      <alignment horizontal="center" vertical="top"/>
    </xf>
    <xf numFmtId="0" fontId="10" fillId="33" borderId="35" xfId="0" applyFont="1" applyFill="1" applyBorder="1" applyAlignment="1" applyProtection="1">
      <alignment vertical="top"/>
      <protection/>
    </xf>
    <xf numFmtId="49" fontId="22" fillId="0" borderId="30" xfId="0" applyNumberFormat="1" applyFont="1" applyFill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4" fontId="9" fillId="0" borderId="38" xfId="0" applyNumberFormat="1" applyFont="1" applyBorder="1" applyAlignment="1" applyProtection="1">
      <alignment vertical="top"/>
      <protection/>
    </xf>
    <xf numFmtId="4" fontId="9" fillId="0" borderId="37" xfId="0" applyNumberFormat="1" applyFont="1" applyBorder="1" applyAlignment="1" applyProtection="1">
      <alignment vertical="top"/>
      <protection/>
    </xf>
    <xf numFmtId="4" fontId="23" fillId="0" borderId="32" xfId="0" applyNumberFormat="1" applyFont="1" applyBorder="1" applyAlignment="1" applyProtection="1">
      <alignment vertical="top"/>
      <protection/>
    </xf>
    <xf numFmtId="4" fontId="23" fillId="0" borderId="33" xfId="0" applyNumberFormat="1" applyFont="1" applyBorder="1" applyAlignment="1" applyProtection="1">
      <alignment vertical="top"/>
      <protection/>
    </xf>
    <xf numFmtId="49" fontId="22" fillId="0" borderId="39" xfId="0" applyNumberFormat="1" applyFont="1" applyFill="1" applyBorder="1" applyAlignment="1" applyProtection="1">
      <alignment horizontal="center" vertical="top"/>
      <protection/>
    </xf>
    <xf numFmtId="0" fontId="22" fillId="0" borderId="40" xfId="0" applyFont="1" applyFill="1" applyBorder="1" applyAlignment="1" applyProtection="1">
      <alignment vertical="top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vertical="top"/>
      <protection/>
    </xf>
    <xf numFmtId="49" fontId="22" fillId="0" borderId="38" xfId="0" applyNumberFormat="1" applyFont="1" applyFill="1" applyBorder="1" applyAlignment="1" applyProtection="1">
      <alignment horizontal="center" vertical="top"/>
      <protection/>
    </xf>
    <xf numFmtId="0" fontId="22" fillId="0" borderId="34" xfId="0" applyFont="1" applyFill="1" applyBorder="1" applyAlignment="1" applyProtection="1">
      <alignment vertical="top"/>
      <protection/>
    </xf>
    <xf numFmtId="0" fontId="22" fillId="0" borderId="32" xfId="0" applyFont="1" applyFill="1" applyBorder="1" applyAlignment="1" applyProtection="1">
      <alignment horizontal="center" vertical="center"/>
      <protection/>
    </xf>
    <xf numFmtId="0" fontId="22" fillId="0" borderId="32" xfId="0" applyFont="1" applyFill="1" applyBorder="1" applyAlignment="1" applyProtection="1">
      <alignment vertical="top"/>
      <protection/>
    </xf>
    <xf numFmtId="49" fontId="22" fillId="0" borderId="30" xfId="0" applyNumberFormat="1" applyFont="1" applyFill="1" applyBorder="1" applyAlignment="1" applyProtection="1">
      <alignment horizontal="center" vertical="top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7" xfId="0" applyNumberFormat="1" applyFont="1" applyFill="1" applyBorder="1" applyAlignment="1" applyProtection="1">
      <alignment horizontal="left" vertical="center"/>
      <protection/>
    </xf>
    <xf numFmtId="49" fontId="13" fillId="0" borderId="41" xfId="0" applyNumberFormat="1" applyFont="1" applyFill="1" applyBorder="1" applyAlignment="1" applyProtection="1">
      <alignment horizontal="left" vertical="center" wrapText="1"/>
      <protection/>
    </xf>
    <xf numFmtId="0" fontId="13" fillId="0" borderId="42" xfId="0" applyFont="1" applyBorder="1" applyAlignment="1" applyProtection="1">
      <alignment vertical="center" wrapText="1"/>
      <protection/>
    </xf>
    <xf numFmtId="0" fontId="13" fillId="0" borderId="43" xfId="0" applyFont="1" applyBorder="1" applyAlignment="1" applyProtection="1">
      <alignment vertical="center" wrapText="1"/>
      <protection/>
    </xf>
    <xf numFmtId="0" fontId="13" fillId="0" borderId="34" xfId="0" applyFont="1" applyBorder="1" applyAlignment="1" applyProtection="1">
      <alignment vertical="center" wrapText="1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49" fontId="14" fillId="0" borderId="44" xfId="0" applyNumberFormat="1" applyFont="1" applyFill="1" applyBorder="1" applyAlignment="1" applyProtection="1">
      <alignment horizontal="center" vertical="center" wrapText="1"/>
      <protection/>
    </xf>
    <xf numFmtId="0" fontId="14" fillId="0" borderId="27" xfId="0" applyNumberFormat="1" applyFont="1" applyFill="1" applyBorder="1" applyAlignment="1" applyProtection="1">
      <alignment horizontal="center" vertical="center" wrapText="1"/>
      <protection/>
    </xf>
    <xf numFmtId="0" fontId="14" fillId="0" borderId="43" xfId="0" applyNumberFormat="1" applyFont="1" applyFill="1" applyBorder="1" applyAlignment="1" applyProtection="1">
      <alignment horizontal="center" vertical="center" wrapText="1"/>
      <protection/>
    </xf>
    <xf numFmtId="0" fontId="14" fillId="0" borderId="34" xfId="0" applyNumberFormat="1" applyFont="1" applyFill="1" applyBorder="1" applyAlignment="1" applyProtection="1">
      <alignment horizontal="center" vertical="center" wrapText="1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20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42" xfId="0" applyNumberFormat="1" applyFont="1" applyFill="1" applyBorder="1" applyAlignment="1" applyProtection="1">
      <alignment horizontal="center" vertical="center"/>
      <protection/>
    </xf>
    <xf numFmtId="0" fontId="20" fillId="0" borderId="43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14" fontId="13" fillId="0" borderId="17" xfId="0" applyNumberFormat="1" applyFont="1" applyFill="1" applyBorder="1" applyAlignment="1" applyProtection="1">
      <alignment horizontal="left" vertical="center"/>
      <protection/>
    </xf>
    <xf numFmtId="14" fontId="13" fillId="0" borderId="18" xfId="0" applyNumberFormat="1" applyFont="1" applyFill="1" applyBorder="1" applyAlignment="1" applyProtection="1">
      <alignment horizontal="left" vertical="center"/>
      <protection/>
    </xf>
    <xf numFmtId="49" fontId="15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2" xfId="0" applyNumberFormat="1" applyFont="1" applyFill="1" applyBorder="1" applyAlignment="1" applyProtection="1">
      <alignment horizontal="center" vertical="center"/>
      <protection/>
    </xf>
    <xf numFmtId="49" fontId="17" fillId="0" borderId="15" xfId="0" applyNumberFormat="1" applyFont="1" applyFill="1" applyBorder="1" applyAlignment="1" applyProtection="1">
      <alignment horizontal="left" vertical="center"/>
      <protection/>
    </xf>
    <xf numFmtId="0" fontId="17" fillId="0" borderId="15" xfId="0" applyNumberFormat="1" applyFont="1" applyFill="1" applyBorder="1" applyAlignment="1" applyProtection="1">
      <alignment horizontal="left" vertical="center"/>
      <protection/>
    </xf>
    <xf numFmtId="0" fontId="17" fillId="0" borderId="25" xfId="0" applyNumberFormat="1" applyFont="1" applyFill="1" applyBorder="1" applyAlignment="1" applyProtection="1">
      <alignment horizontal="left" vertical="center"/>
      <protection/>
    </xf>
    <xf numFmtId="49" fontId="9" fillId="0" borderId="17" xfId="0" applyNumberFormat="1" applyFont="1" applyFill="1" applyBorder="1" applyAlignment="1" applyProtection="1">
      <alignment horizontal="left" vertical="center"/>
      <protection/>
    </xf>
    <xf numFmtId="0" fontId="9" fillId="0" borderId="17" xfId="0" applyNumberFormat="1" applyFont="1" applyFill="1" applyBorder="1" applyAlignment="1" applyProtection="1">
      <alignment horizontal="left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49" fontId="18" fillId="34" borderId="16" xfId="0" applyNumberFormat="1" applyFont="1" applyFill="1" applyBorder="1" applyAlignment="1" applyProtection="1">
      <alignment horizontal="left" vertical="center"/>
      <protection/>
    </xf>
    <xf numFmtId="0" fontId="18" fillId="34" borderId="17" xfId="0" applyNumberFormat="1" applyFont="1" applyFill="1" applyBorder="1" applyAlignment="1" applyProtection="1">
      <alignment horizontal="left" vertical="center"/>
      <protection/>
    </xf>
    <xf numFmtId="49" fontId="18" fillId="34" borderId="17" xfId="0" applyNumberFormat="1" applyFont="1" applyFill="1" applyBorder="1" applyAlignment="1" applyProtection="1">
      <alignment horizontal="left" vertical="center"/>
      <protection/>
    </xf>
    <xf numFmtId="49" fontId="18" fillId="0" borderId="16" xfId="0" applyNumberFormat="1" applyFont="1" applyFill="1" applyBorder="1" applyAlignment="1" applyProtection="1">
      <alignment horizontal="left" vertical="center"/>
      <protection/>
    </xf>
    <xf numFmtId="49" fontId="19" fillId="0" borderId="45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22" xfId="0" applyNumberFormat="1" applyFont="1" applyFill="1" applyBorder="1" applyAlignment="1" applyProtection="1">
      <alignment horizontal="left" vertical="center"/>
      <protection/>
    </xf>
    <xf numFmtId="49" fontId="9" fillId="0" borderId="46" xfId="0" applyNumberFormat="1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49" fontId="9" fillId="0" borderId="23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48" xfId="0" applyNumberFormat="1" applyFont="1" applyFill="1" applyBorder="1" applyAlignment="1" applyProtection="1">
      <alignment horizontal="center" vertical="center"/>
      <protection/>
    </xf>
    <xf numFmtId="49" fontId="9" fillId="0" borderId="49" xfId="0" applyNumberFormat="1" applyFont="1" applyFill="1" applyBorder="1" applyAlignment="1" applyProtection="1">
      <alignment horizontal="center" vertical="center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49" fontId="9" fillId="0" borderId="51" xfId="0" applyNumberFormat="1" applyFont="1" applyFill="1" applyBorder="1" applyAlignment="1" applyProtection="1">
      <alignment horizontal="center" vertical="center"/>
      <protection/>
    </xf>
    <xf numFmtId="49" fontId="19" fillId="0" borderId="52" xfId="0" applyNumberFormat="1" applyFont="1" applyFill="1" applyBorder="1" applyAlignment="1" applyProtection="1">
      <alignment horizontal="left" vertical="center"/>
      <protection/>
    </xf>
    <xf numFmtId="0" fontId="19" fillId="0" borderId="50" xfId="0" applyNumberFormat="1" applyFont="1" applyFill="1" applyBorder="1" applyAlignment="1" applyProtection="1">
      <alignment horizontal="left" vertical="center"/>
      <protection/>
    </xf>
    <xf numFmtId="0" fontId="19" fillId="0" borderId="51" xfId="0" applyNumberFormat="1" applyFont="1" applyFill="1" applyBorder="1" applyAlignment="1" applyProtection="1">
      <alignment horizontal="left" vertical="center"/>
      <protection/>
    </xf>
    <xf numFmtId="0" fontId="19" fillId="0" borderId="53" xfId="0" applyNumberFormat="1" applyFont="1" applyFill="1" applyBorder="1" applyAlignment="1" applyProtection="1">
      <alignment horizontal="left" vertical="center"/>
      <protection/>
    </xf>
    <xf numFmtId="49" fontId="19" fillId="36" borderId="41" xfId="0" applyNumberFormat="1" applyFont="1" applyFill="1" applyBorder="1" applyAlignment="1" applyProtection="1">
      <alignment horizontal="center" vertical="center"/>
      <protection/>
    </xf>
    <xf numFmtId="0" fontId="19" fillId="36" borderId="47" xfId="0" applyNumberFormat="1" applyFont="1" applyFill="1" applyBorder="1" applyAlignment="1" applyProtection="1">
      <alignment horizontal="center" vertical="center"/>
      <protection/>
    </xf>
    <xf numFmtId="0" fontId="19" fillId="36" borderId="42" xfId="0" applyNumberFormat="1" applyFont="1" applyFill="1" applyBorder="1" applyAlignment="1" applyProtection="1">
      <alignment horizontal="center" vertical="center"/>
      <protection/>
    </xf>
    <xf numFmtId="0" fontId="19" fillId="0" borderId="48" xfId="0" applyNumberFormat="1" applyFont="1" applyFill="1" applyBorder="1" applyAlignment="1" applyProtection="1">
      <alignment horizontal="left" vertical="center"/>
      <protection/>
    </xf>
    <xf numFmtId="0" fontId="19" fillId="36" borderId="5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0545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7">
      <selection activeCell="K17" sqref="K17"/>
    </sheetView>
  </sheetViews>
  <sheetFormatPr defaultColWidth="13.33203125" defaultRowHeight="10.5"/>
  <cols>
    <col min="1" max="1" width="13.33203125" style="28" customWidth="1"/>
    <col min="2" max="2" width="11.83203125" style="28" customWidth="1"/>
    <col min="3" max="3" width="25.33203125" style="28" customWidth="1"/>
    <col min="4" max="4" width="11.83203125" style="28" customWidth="1"/>
    <col min="5" max="5" width="16.33203125" style="28" customWidth="1"/>
    <col min="6" max="6" width="26.33203125" style="28" customWidth="1"/>
    <col min="7" max="7" width="13.33203125" style="28" customWidth="1"/>
    <col min="8" max="8" width="13.83203125" style="28" customWidth="1"/>
    <col min="9" max="9" width="26.16015625" style="28" customWidth="1"/>
    <col min="10" max="10" width="13.33203125" style="28" customWidth="1"/>
    <col min="11" max="11" width="13.66015625" style="28" bestFit="1" customWidth="1"/>
    <col min="12" max="16384" width="13.33203125" style="28" customWidth="1"/>
  </cols>
  <sheetData>
    <row r="1" spans="1:9" ht="28.5" customHeight="1" thickBot="1">
      <c r="A1" s="134" t="s">
        <v>15</v>
      </c>
      <c r="B1" s="135"/>
      <c r="C1" s="135"/>
      <c r="D1" s="135"/>
      <c r="E1" s="135"/>
      <c r="F1" s="135"/>
      <c r="G1" s="135"/>
      <c r="H1" s="135"/>
      <c r="I1" s="135"/>
    </row>
    <row r="2" spans="1:10" ht="12.75" customHeight="1">
      <c r="A2" s="136" t="s">
        <v>16</v>
      </c>
      <c r="B2" s="137"/>
      <c r="C2" s="140" t="s">
        <v>94</v>
      </c>
      <c r="D2" s="141"/>
      <c r="E2" s="144" t="s">
        <v>17</v>
      </c>
      <c r="F2" s="145" t="s">
        <v>72</v>
      </c>
      <c r="G2" s="146"/>
      <c r="H2" s="144" t="s">
        <v>18</v>
      </c>
      <c r="I2" s="149"/>
      <c r="J2" s="29"/>
    </row>
    <row r="3" spans="1:10" ht="12.75">
      <c r="A3" s="138"/>
      <c r="B3" s="139"/>
      <c r="C3" s="142"/>
      <c r="D3" s="143"/>
      <c r="E3" s="139"/>
      <c r="F3" s="147"/>
      <c r="G3" s="148"/>
      <c r="H3" s="139"/>
      <c r="I3" s="150"/>
      <c r="J3" s="29"/>
    </row>
    <row r="4" spans="1:10" ht="12.75" customHeight="1">
      <c r="A4" s="151" t="s">
        <v>19</v>
      </c>
      <c r="B4" s="139"/>
      <c r="C4" s="152"/>
      <c r="D4" s="153"/>
      <c r="E4" s="156" t="s">
        <v>20</v>
      </c>
      <c r="F4" s="156"/>
      <c r="G4" s="139"/>
      <c r="H4" s="156" t="s">
        <v>18</v>
      </c>
      <c r="I4" s="157"/>
      <c r="J4" s="29"/>
    </row>
    <row r="5" spans="1:10" ht="12.75" customHeight="1">
      <c r="A5" s="138"/>
      <c r="B5" s="139"/>
      <c r="C5" s="154"/>
      <c r="D5" s="155"/>
      <c r="E5" s="139"/>
      <c r="F5" s="139"/>
      <c r="G5" s="139"/>
      <c r="H5" s="139"/>
      <c r="I5" s="150"/>
      <c r="J5" s="29"/>
    </row>
    <row r="6" spans="1:10" ht="12.75" customHeight="1">
      <c r="A6" s="151" t="s">
        <v>21</v>
      </c>
      <c r="B6" s="139"/>
      <c r="C6" s="140" t="s">
        <v>102</v>
      </c>
      <c r="D6" s="141"/>
      <c r="E6" s="156" t="s">
        <v>22</v>
      </c>
      <c r="F6" s="156"/>
      <c r="G6" s="139"/>
      <c r="H6" s="156" t="s">
        <v>18</v>
      </c>
      <c r="I6" s="157"/>
      <c r="J6" s="29"/>
    </row>
    <row r="7" spans="1:10" ht="26.25" customHeight="1">
      <c r="A7" s="138"/>
      <c r="B7" s="139"/>
      <c r="C7" s="142"/>
      <c r="D7" s="143"/>
      <c r="E7" s="139"/>
      <c r="F7" s="139"/>
      <c r="G7" s="139"/>
      <c r="H7" s="139"/>
      <c r="I7" s="150"/>
      <c r="J7" s="29"/>
    </row>
    <row r="8" spans="1:10" ht="12.75">
      <c r="A8" s="151" t="s">
        <v>23</v>
      </c>
      <c r="B8" s="139"/>
      <c r="C8" s="158"/>
      <c r="D8" s="139"/>
      <c r="E8" s="156" t="s">
        <v>24</v>
      </c>
      <c r="F8" s="139"/>
      <c r="G8" s="139"/>
      <c r="H8" s="156" t="s">
        <v>25</v>
      </c>
      <c r="I8" s="157"/>
      <c r="J8" s="29"/>
    </row>
    <row r="9" spans="1:10" ht="12.75">
      <c r="A9" s="138"/>
      <c r="B9" s="139"/>
      <c r="C9" s="139"/>
      <c r="D9" s="139"/>
      <c r="E9" s="139"/>
      <c r="F9" s="139"/>
      <c r="G9" s="139"/>
      <c r="H9" s="139"/>
      <c r="I9" s="150"/>
      <c r="J9" s="29"/>
    </row>
    <row r="10" spans="1:10" ht="12.75">
      <c r="A10" s="151" t="s">
        <v>26</v>
      </c>
      <c r="B10" s="139"/>
      <c r="C10" s="156"/>
      <c r="D10" s="139"/>
      <c r="E10" s="156" t="s">
        <v>27</v>
      </c>
      <c r="F10" s="156" t="s">
        <v>103</v>
      </c>
      <c r="G10" s="139"/>
      <c r="H10" s="156" t="s">
        <v>28</v>
      </c>
      <c r="I10" s="159"/>
      <c r="J10" s="29"/>
    </row>
    <row r="11" spans="1:10" ht="12.75">
      <c r="A11" s="138"/>
      <c r="B11" s="139"/>
      <c r="C11" s="139"/>
      <c r="D11" s="139"/>
      <c r="E11" s="139"/>
      <c r="F11" s="139"/>
      <c r="G11" s="139"/>
      <c r="H11" s="139"/>
      <c r="I11" s="150"/>
      <c r="J11" s="29"/>
    </row>
    <row r="12" spans="1:9" ht="23.25" customHeight="1" thickBot="1">
      <c r="A12" s="160" t="s">
        <v>29</v>
      </c>
      <c r="B12" s="161"/>
      <c r="C12" s="161"/>
      <c r="D12" s="161"/>
      <c r="E12" s="161"/>
      <c r="F12" s="161"/>
      <c r="G12" s="161"/>
      <c r="H12" s="161"/>
      <c r="I12" s="162"/>
    </row>
    <row r="13" spans="1:10" ht="26.25" customHeight="1">
      <c r="A13" s="30" t="s">
        <v>30</v>
      </c>
      <c r="B13" s="163" t="s">
        <v>31</v>
      </c>
      <c r="C13" s="164"/>
      <c r="D13" s="31" t="s">
        <v>32</v>
      </c>
      <c r="E13" s="163" t="s">
        <v>33</v>
      </c>
      <c r="F13" s="164"/>
      <c r="G13" s="31" t="s">
        <v>34</v>
      </c>
      <c r="H13" s="163" t="s">
        <v>35</v>
      </c>
      <c r="I13" s="165"/>
      <c r="J13" s="29"/>
    </row>
    <row r="14" spans="1:10" ht="15" customHeight="1">
      <c r="A14" s="32" t="s">
        <v>36</v>
      </c>
      <c r="B14" s="33" t="s">
        <v>37</v>
      </c>
      <c r="C14" s="34">
        <v>0</v>
      </c>
      <c r="D14" s="166" t="s">
        <v>38</v>
      </c>
      <c r="E14" s="167"/>
      <c r="F14" s="34">
        <v>0</v>
      </c>
      <c r="G14" s="166" t="s">
        <v>39</v>
      </c>
      <c r="H14" s="167"/>
      <c r="I14" s="35">
        <v>0</v>
      </c>
      <c r="J14" s="29"/>
    </row>
    <row r="15" spans="1:11" ht="15" customHeight="1">
      <c r="A15" s="32"/>
      <c r="B15" s="33" t="s">
        <v>40</v>
      </c>
      <c r="C15" s="34">
        <v>0</v>
      </c>
      <c r="D15" s="166" t="s">
        <v>41</v>
      </c>
      <c r="E15" s="167"/>
      <c r="F15" s="34">
        <v>0</v>
      </c>
      <c r="G15" s="166" t="s">
        <v>42</v>
      </c>
      <c r="H15" s="167"/>
      <c r="I15" s="35">
        <v>0</v>
      </c>
      <c r="J15" s="29"/>
      <c r="K15" s="36"/>
    </row>
    <row r="16" spans="1:10" ht="15" customHeight="1">
      <c r="A16" s="32" t="s">
        <v>43</v>
      </c>
      <c r="B16" s="33" t="s">
        <v>37</v>
      </c>
      <c r="C16" s="34">
        <v>0</v>
      </c>
      <c r="D16" s="166" t="s">
        <v>44</v>
      </c>
      <c r="E16" s="167"/>
      <c r="F16" s="34">
        <v>0</v>
      </c>
      <c r="G16" s="166" t="s">
        <v>45</v>
      </c>
      <c r="H16" s="167"/>
      <c r="I16" s="35">
        <v>0</v>
      </c>
      <c r="J16" s="29"/>
    </row>
    <row r="17" spans="1:10" ht="15" customHeight="1">
      <c r="A17" s="32"/>
      <c r="B17" s="33" t="s">
        <v>40</v>
      </c>
      <c r="C17" s="34">
        <v>0</v>
      </c>
      <c r="D17" s="166"/>
      <c r="E17" s="167"/>
      <c r="F17" s="37"/>
      <c r="G17" s="166" t="s">
        <v>46</v>
      </c>
      <c r="H17" s="167"/>
      <c r="I17" s="35">
        <v>0</v>
      </c>
      <c r="J17" s="29"/>
    </row>
    <row r="18" spans="1:10" ht="15" customHeight="1">
      <c r="A18" s="32" t="s">
        <v>47</v>
      </c>
      <c r="B18" s="33" t="s">
        <v>37</v>
      </c>
      <c r="C18" s="34">
        <v>0</v>
      </c>
      <c r="D18" s="166"/>
      <c r="E18" s="167"/>
      <c r="F18" s="37"/>
      <c r="G18" s="166" t="s">
        <v>48</v>
      </c>
      <c r="H18" s="167"/>
      <c r="I18" s="35">
        <v>0</v>
      </c>
      <c r="J18" s="29"/>
    </row>
    <row r="19" spans="1:10" ht="15" customHeight="1">
      <c r="A19" s="32"/>
      <c r="B19" s="33" t="s">
        <v>40</v>
      </c>
      <c r="C19" s="34">
        <v>0</v>
      </c>
      <c r="D19" s="166"/>
      <c r="E19" s="167"/>
      <c r="F19" s="37"/>
      <c r="G19" s="166" t="s">
        <v>49</v>
      </c>
      <c r="H19" s="167"/>
      <c r="I19" s="35">
        <v>0</v>
      </c>
      <c r="J19" s="29"/>
    </row>
    <row r="20" spans="1:10" ht="15" customHeight="1">
      <c r="A20" s="173" t="s">
        <v>50</v>
      </c>
      <c r="B20" s="169"/>
      <c r="C20" s="34">
        <v>0</v>
      </c>
      <c r="D20" s="166"/>
      <c r="E20" s="167"/>
      <c r="F20" s="37"/>
      <c r="G20" s="166"/>
      <c r="H20" s="167"/>
      <c r="I20" s="38"/>
      <c r="J20" s="29"/>
    </row>
    <row r="21" spans="1:10" ht="15" customHeight="1">
      <c r="A21" s="173" t="s">
        <v>51</v>
      </c>
      <c r="B21" s="169"/>
      <c r="C21" s="34">
        <v>0</v>
      </c>
      <c r="D21" s="166"/>
      <c r="E21" s="167"/>
      <c r="F21" s="37"/>
      <c r="G21" s="166"/>
      <c r="H21" s="167"/>
      <c r="I21" s="38"/>
      <c r="J21" s="29"/>
    </row>
    <row r="22" spans="1:10" ht="16.5" customHeight="1">
      <c r="A22" s="173" t="s">
        <v>52</v>
      </c>
      <c r="B22" s="169"/>
      <c r="C22" s="34">
        <f>SUM(C14:C21)</f>
        <v>0</v>
      </c>
      <c r="D22" s="168" t="s">
        <v>53</v>
      </c>
      <c r="E22" s="169"/>
      <c r="F22" s="34">
        <f>SUM(F14:F21)</f>
        <v>0</v>
      </c>
      <c r="G22" s="168" t="s">
        <v>54</v>
      </c>
      <c r="H22" s="169"/>
      <c r="I22" s="35">
        <f>SUM(I14:I21)</f>
        <v>0</v>
      </c>
      <c r="J22" s="29"/>
    </row>
    <row r="23" spans="1:9" ht="12.75">
      <c r="A23" s="39"/>
      <c r="B23" s="40"/>
      <c r="C23" s="40"/>
      <c r="D23" s="40"/>
      <c r="E23" s="40"/>
      <c r="F23" s="40"/>
      <c r="G23" s="40"/>
      <c r="H23" s="40"/>
      <c r="I23" s="41"/>
    </row>
    <row r="24" spans="1:9" ht="15" customHeight="1">
      <c r="A24" s="170" t="s">
        <v>55</v>
      </c>
      <c r="B24" s="171"/>
      <c r="C24" s="42">
        <v>0</v>
      </c>
      <c r="D24" s="29"/>
      <c r="E24" s="29"/>
      <c r="F24" s="29"/>
      <c r="G24" s="29"/>
      <c r="H24" s="29"/>
      <c r="I24" s="43"/>
    </row>
    <row r="25" spans="1:10" ht="15" customHeight="1">
      <c r="A25" s="170" t="s">
        <v>56</v>
      </c>
      <c r="B25" s="171"/>
      <c r="C25" s="42">
        <v>0</v>
      </c>
      <c r="D25" s="172" t="s">
        <v>57</v>
      </c>
      <c r="E25" s="171"/>
      <c r="F25" s="42">
        <f>ROUND(C25*(14/100),2)</f>
        <v>0</v>
      </c>
      <c r="G25" s="172" t="s">
        <v>12</v>
      </c>
      <c r="H25" s="171"/>
      <c r="I25" s="44">
        <f>SUM(C24:C26)</f>
        <v>0</v>
      </c>
      <c r="J25" s="29"/>
    </row>
    <row r="26" spans="1:10" ht="15" customHeight="1">
      <c r="A26" s="170" t="s">
        <v>58</v>
      </c>
      <c r="B26" s="171"/>
      <c r="C26" s="42">
        <f>C22+F22*I22</f>
        <v>0</v>
      </c>
      <c r="D26" s="172" t="s">
        <v>5</v>
      </c>
      <c r="E26" s="171"/>
      <c r="F26" s="42">
        <f>ROUND(C26*(21/100),2)</f>
        <v>0</v>
      </c>
      <c r="G26" s="172" t="s">
        <v>59</v>
      </c>
      <c r="H26" s="171"/>
      <c r="I26" s="44">
        <f>SUM(F25:F26)+I25</f>
        <v>0</v>
      </c>
      <c r="J26" s="29"/>
    </row>
    <row r="27" spans="1:9" ht="12.75">
      <c r="A27" s="45"/>
      <c r="B27" s="29"/>
      <c r="C27" s="29"/>
      <c r="D27" s="29"/>
      <c r="E27" s="29"/>
      <c r="F27" s="29"/>
      <c r="G27" s="29"/>
      <c r="H27" s="29"/>
      <c r="I27" s="43"/>
    </row>
    <row r="28" spans="1:10" ht="14.25" customHeight="1">
      <c r="A28" s="177"/>
      <c r="B28" s="178"/>
      <c r="C28" s="179"/>
      <c r="D28" s="190" t="s">
        <v>70</v>
      </c>
      <c r="E28" s="191"/>
      <c r="F28" s="192"/>
      <c r="G28" s="190" t="s">
        <v>71</v>
      </c>
      <c r="H28" s="191"/>
      <c r="I28" s="194"/>
      <c r="J28" s="29"/>
    </row>
    <row r="29" spans="1:10" ht="14.25" customHeight="1">
      <c r="A29" s="180"/>
      <c r="B29" s="181"/>
      <c r="C29" s="182"/>
      <c r="D29" s="174" t="s">
        <v>73</v>
      </c>
      <c r="E29" s="175"/>
      <c r="F29" s="193"/>
      <c r="G29" s="174" t="s">
        <v>92</v>
      </c>
      <c r="H29" s="175"/>
      <c r="I29" s="176"/>
      <c r="J29" s="29"/>
    </row>
    <row r="30" spans="1:10" ht="14.25" customHeight="1">
      <c r="A30" s="180"/>
      <c r="B30" s="181"/>
      <c r="C30" s="182"/>
      <c r="D30" s="174" t="s">
        <v>74</v>
      </c>
      <c r="E30" s="175"/>
      <c r="F30" s="193"/>
      <c r="G30" s="174"/>
      <c r="H30" s="175"/>
      <c r="I30" s="176"/>
      <c r="J30" s="29"/>
    </row>
    <row r="31" spans="1:10" ht="14.25" customHeight="1">
      <c r="A31" s="180"/>
      <c r="B31" s="181"/>
      <c r="C31" s="182"/>
      <c r="D31" s="174"/>
      <c r="E31" s="175"/>
      <c r="F31" s="193"/>
      <c r="G31" s="174"/>
      <c r="H31" s="175"/>
      <c r="I31" s="176"/>
      <c r="J31" s="29"/>
    </row>
    <row r="32" spans="1:10" ht="14.25" customHeight="1" thickBot="1">
      <c r="A32" s="183"/>
      <c r="B32" s="184"/>
      <c r="C32" s="185"/>
      <c r="D32" s="186" t="s">
        <v>60</v>
      </c>
      <c r="E32" s="187"/>
      <c r="F32" s="188"/>
      <c r="G32" s="186" t="s">
        <v>60</v>
      </c>
      <c r="H32" s="187"/>
      <c r="I32" s="189"/>
      <c r="J32" s="29"/>
    </row>
    <row r="33" spans="1:9" ht="12.75">
      <c r="A33" s="29"/>
      <c r="B33" s="29"/>
      <c r="C33" s="29"/>
      <c r="D33" s="29"/>
      <c r="E33" s="29"/>
      <c r="F33" s="29"/>
      <c r="G33" s="29"/>
      <c r="H33" s="29"/>
      <c r="I33" s="29"/>
    </row>
  </sheetData>
  <sheetProtection/>
  <mergeCells count="74">
    <mergeCell ref="D30:F30"/>
    <mergeCell ref="G30:I30"/>
    <mergeCell ref="D31:F31"/>
    <mergeCell ref="G31:I31"/>
    <mergeCell ref="G25:H25"/>
    <mergeCell ref="A26:B26"/>
    <mergeCell ref="D26:E26"/>
    <mergeCell ref="G26:H26"/>
    <mergeCell ref="G28:I28"/>
    <mergeCell ref="D29:F29"/>
    <mergeCell ref="G29:I29"/>
    <mergeCell ref="A28:C32"/>
    <mergeCell ref="D32:F32"/>
    <mergeCell ref="G32:I32"/>
    <mergeCell ref="D28:F28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zoomScale="90" zoomScaleNormal="90" zoomScalePageLayoutView="0" workbookViewId="0" topLeftCell="A7">
      <selection activeCell="A16" sqref="A16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54" customWidth="1"/>
    <col min="8" max="8" width="10.5" style="55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95" t="s">
        <v>4</v>
      </c>
      <c r="B1" s="195"/>
      <c r="C1" s="195"/>
      <c r="D1" s="195"/>
      <c r="E1" s="195"/>
      <c r="F1" s="195"/>
      <c r="H1" s="49"/>
    </row>
    <row r="2" spans="1:8" s="6" customFormat="1" ht="12.75" customHeight="1">
      <c r="A2" s="19" t="s">
        <v>62</v>
      </c>
      <c r="B2" s="7" t="s">
        <v>94</v>
      </c>
      <c r="C2" s="20" t="s">
        <v>4</v>
      </c>
      <c r="D2" s="7"/>
      <c r="E2" s="7"/>
      <c r="F2" s="7"/>
      <c r="G2" s="50"/>
      <c r="H2" s="49"/>
    </row>
    <row r="3" spans="1:8" s="6" customFormat="1" ht="12.75" customHeight="1">
      <c r="A3" s="19" t="s">
        <v>101</v>
      </c>
      <c r="B3" s="7"/>
      <c r="C3" s="7"/>
      <c r="D3" s="7"/>
      <c r="E3" s="14"/>
      <c r="F3" s="7"/>
      <c r="G3" s="50"/>
      <c r="H3" s="49"/>
    </row>
    <row r="4" spans="1:8" s="6" customFormat="1" ht="13.5" customHeight="1">
      <c r="A4" s="8"/>
      <c r="B4" s="7"/>
      <c r="C4" s="8"/>
      <c r="D4" s="7"/>
      <c r="E4" s="7"/>
      <c r="F4" s="7"/>
      <c r="G4" s="50"/>
      <c r="H4" s="49"/>
    </row>
    <row r="5" spans="1:8" s="6" customFormat="1" ht="1.5" customHeight="1">
      <c r="A5" s="9"/>
      <c r="B5" s="10"/>
      <c r="C5" s="11"/>
      <c r="D5" s="10"/>
      <c r="E5" s="12"/>
      <c r="F5" s="13"/>
      <c r="G5" s="51"/>
      <c r="H5" s="49"/>
    </row>
    <row r="6" spans="1:8" s="6" customFormat="1" ht="20.25" customHeight="1">
      <c r="A6" s="14" t="s">
        <v>14</v>
      </c>
      <c r="B6" s="14"/>
      <c r="C6" s="17"/>
      <c r="D6" s="14"/>
      <c r="E6" s="14"/>
      <c r="F6" s="14"/>
      <c r="G6" s="52"/>
      <c r="H6" s="49"/>
    </row>
    <row r="7" spans="1:8" s="6" customFormat="1" ht="12.75" customHeight="1">
      <c r="A7" s="14" t="s">
        <v>1</v>
      </c>
      <c r="B7" s="14"/>
      <c r="C7" s="17"/>
      <c r="D7" s="14" t="s">
        <v>91</v>
      </c>
      <c r="E7" s="52"/>
      <c r="F7" s="47" t="s">
        <v>4</v>
      </c>
      <c r="G7" s="52" t="s">
        <v>63</v>
      </c>
      <c r="H7" s="49"/>
    </row>
    <row r="8" spans="1:8" s="6" customFormat="1" ht="12.75" customHeight="1">
      <c r="A8" s="14" t="s">
        <v>61</v>
      </c>
      <c r="B8" s="15" t="s">
        <v>79</v>
      </c>
      <c r="C8" s="18"/>
      <c r="D8" s="15" t="s">
        <v>64</v>
      </c>
      <c r="E8" s="62"/>
      <c r="F8" s="48" t="s">
        <v>4</v>
      </c>
      <c r="G8" s="52" t="s">
        <v>64</v>
      </c>
      <c r="H8" s="49"/>
    </row>
    <row r="9" spans="1:8" s="6" customFormat="1" ht="6.75" customHeight="1">
      <c r="A9" s="16"/>
      <c r="B9" s="16"/>
      <c r="C9" s="16"/>
      <c r="D9" s="16"/>
      <c r="E9" s="16" t="s">
        <v>4</v>
      </c>
      <c r="F9" s="16"/>
      <c r="G9" s="53"/>
      <c r="H9" s="49"/>
    </row>
    <row r="10" ht="24" customHeight="1" thickBot="1"/>
    <row r="11" spans="1:10" s="21" customFormat="1" ht="21.75" thickBot="1">
      <c r="A11" s="117" t="s">
        <v>6</v>
      </c>
      <c r="B11" s="93" t="s">
        <v>7</v>
      </c>
      <c r="C11" s="23" t="s">
        <v>0</v>
      </c>
      <c r="D11" s="22" t="s">
        <v>8</v>
      </c>
      <c r="E11" s="22" t="s">
        <v>9</v>
      </c>
      <c r="F11" s="24" t="s">
        <v>10</v>
      </c>
      <c r="G11" s="56" t="s">
        <v>68</v>
      </c>
      <c r="H11" s="57" t="s">
        <v>69</v>
      </c>
      <c r="I11" s="46"/>
      <c r="J11" s="46" t="s">
        <v>65</v>
      </c>
    </row>
    <row r="12" spans="1:10" s="21" customFormat="1" ht="14.25">
      <c r="A12" s="125" t="s">
        <v>107</v>
      </c>
      <c r="B12" s="126" t="s">
        <v>108</v>
      </c>
      <c r="C12" s="127" t="s">
        <v>11</v>
      </c>
      <c r="D12" s="128">
        <v>1</v>
      </c>
      <c r="E12" s="63"/>
      <c r="F12" s="64"/>
      <c r="G12" s="101"/>
      <c r="H12" s="102"/>
      <c r="I12" s="103"/>
      <c r="J12" s="46"/>
    </row>
    <row r="13" spans="1:10" s="21" customFormat="1" ht="14.25">
      <c r="A13" s="129" t="s">
        <v>109</v>
      </c>
      <c r="B13" s="130" t="s">
        <v>110</v>
      </c>
      <c r="C13" s="131" t="s">
        <v>11</v>
      </c>
      <c r="D13" s="132">
        <v>1</v>
      </c>
      <c r="E13" s="123"/>
      <c r="F13" s="124"/>
      <c r="G13" s="101"/>
      <c r="H13" s="102"/>
      <c r="I13" s="103"/>
      <c r="J13" s="46"/>
    </row>
    <row r="14" spans="1:10" s="21" customFormat="1" ht="14.25">
      <c r="A14" s="129" t="s">
        <v>111</v>
      </c>
      <c r="B14" s="130" t="s">
        <v>112</v>
      </c>
      <c r="C14" s="131" t="s">
        <v>113</v>
      </c>
      <c r="D14" s="132">
        <v>4</v>
      </c>
      <c r="E14" s="123"/>
      <c r="F14" s="124"/>
      <c r="G14" s="101"/>
      <c r="H14" s="102"/>
      <c r="I14" s="103"/>
      <c r="J14" s="46"/>
    </row>
    <row r="15" spans="1:10" s="21" customFormat="1" ht="14.25">
      <c r="A15" s="129" t="s">
        <v>114</v>
      </c>
      <c r="B15" s="130" t="s">
        <v>115</v>
      </c>
      <c r="C15" s="131" t="s">
        <v>11</v>
      </c>
      <c r="D15" s="132">
        <v>1</v>
      </c>
      <c r="E15" s="123"/>
      <c r="F15" s="124"/>
      <c r="G15" s="101"/>
      <c r="H15" s="102"/>
      <c r="I15" s="103"/>
      <c r="J15" s="46"/>
    </row>
    <row r="16" spans="1:10" s="21" customFormat="1" ht="14.25">
      <c r="A16" s="133" t="s">
        <v>116</v>
      </c>
      <c r="B16" s="95" t="s">
        <v>117</v>
      </c>
      <c r="C16" s="76" t="s">
        <v>11</v>
      </c>
      <c r="D16" s="75">
        <v>1</v>
      </c>
      <c r="E16" s="123"/>
      <c r="F16" s="124"/>
      <c r="G16" s="101"/>
      <c r="H16" s="102"/>
      <c r="I16" s="103"/>
      <c r="J16" s="46"/>
    </row>
    <row r="17" spans="1:10" s="66" customFormat="1" ht="14.25">
      <c r="A17" s="100">
        <v>131738</v>
      </c>
      <c r="B17" s="104" t="s">
        <v>95</v>
      </c>
      <c r="C17" s="105" t="s">
        <v>66</v>
      </c>
      <c r="D17" s="106">
        <v>78</v>
      </c>
      <c r="E17" s="70"/>
      <c r="F17" s="71"/>
      <c r="G17" s="101"/>
      <c r="H17" s="102"/>
      <c r="I17" s="103"/>
      <c r="J17" s="65"/>
    </row>
    <row r="18" spans="1:10" s="66" customFormat="1" ht="14.25">
      <c r="A18" s="100">
        <v>21450</v>
      </c>
      <c r="B18" s="104" t="s">
        <v>96</v>
      </c>
      <c r="C18" s="105" t="s">
        <v>66</v>
      </c>
      <c r="D18" s="106">
        <v>78</v>
      </c>
      <c r="E18" s="70"/>
      <c r="F18" s="71"/>
      <c r="G18" s="72" t="s">
        <v>4</v>
      </c>
      <c r="H18" s="73" t="s">
        <v>4</v>
      </c>
      <c r="I18" s="74"/>
      <c r="J18" s="67"/>
    </row>
    <row r="19" spans="1:10" s="83" customFormat="1" ht="14.25">
      <c r="A19" s="100" t="s">
        <v>97</v>
      </c>
      <c r="B19" s="104" t="s">
        <v>98</v>
      </c>
      <c r="C19" s="105" t="s">
        <v>2</v>
      </c>
      <c r="D19" s="106">
        <v>260</v>
      </c>
      <c r="E19" s="70"/>
      <c r="F19" s="71"/>
      <c r="G19" s="80"/>
      <c r="H19" s="81"/>
      <c r="I19" s="82"/>
      <c r="J19" s="75" t="s">
        <v>4</v>
      </c>
    </row>
    <row r="20" spans="1:10" s="83" customFormat="1" ht="14.25">
      <c r="A20" s="100">
        <v>572121</v>
      </c>
      <c r="B20" s="104" t="s">
        <v>99</v>
      </c>
      <c r="C20" s="105" t="s">
        <v>2</v>
      </c>
      <c r="D20" s="106">
        <v>260</v>
      </c>
      <c r="E20" s="70"/>
      <c r="F20" s="71"/>
      <c r="G20" s="80"/>
      <c r="H20" s="81"/>
      <c r="I20" s="82"/>
      <c r="J20" s="75"/>
    </row>
    <row r="21" spans="1:10" s="83" customFormat="1" ht="14.25">
      <c r="A21" s="100">
        <v>15330</v>
      </c>
      <c r="B21" s="104" t="s">
        <v>100</v>
      </c>
      <c r="C21" s="105" t="s">
        <v>76</v>
      </c>
      <c r="D21" s="106">
        <v>124.8</v>
      </c>
      <c r="E21" s="70"/>
      <c r="F21" s="71"/>
      <c r="G21" s="80"/>
      <c r="H21" s="81"/>
      <c r="I21" s="82"/>
      <c r="J21" s="75"/>
    </row>
    <row r="22" spans="1:10" s="83" customFormat="1" ht="14.25">
      <c r="A22" s="99">
        <v>113728</v>
      </c>
      <c r="B22" s="94" t="s">
        <v>104</v>
      </c>
      <c r="C22" s="68" t="s">
        <v>66</v>
      </c>
      <c r="D22" s="69">
        <v>664.39</v>
      </c>
      <c r="E22" s="70"/>
      <c r="F22" s="71"/>
      <c r="G22" s="80"/>
      <c r="H22" s="81"/>
      <c r="I22" s="82"/>
      <c r="J22" s="75"/>
    </row>
    <row r="23" spans="1:10" s="83" customFormat="1" ht="12.75" customHeight="1">
      <c r="A23" s="100">
        <v>93818</v>
      </c>
      <c r="B23" s="95" t="s">
        <v>80</v>
      </c>
      <c r="C23" s="76" t="s">
        <v>2</v>
      </c>
      <c r="D23" s="77">
        <v>12971.8</v>
      </c>
      <c r="E23" s="78"/>
      <c r="F23" s="79"/>
      <c r="G23" s="80"/>
      <c r="H23" s="81"/>
      <c r="I23" s="82"/>
      <c r="J23" s="75"/>
    </row>
    <row r="24" spans="1:10" s="83" customFormat="1" ht="15" customHeight="1">
      <c r="A24" s="100">
        <v>573223</v>
      </c>
      <c r="B24" s="95" t="s">
        <v>67</v>
      </c>
      <c r="C24" s="76" t="s">
        <v>2</v>
      </c>
      <c r="D24" s="77">
        <v>25943.6</v>
      </c>
      <c r="E24" s="78"/>
      <c r="F24" s="79"/>
      <c r="G24" s="80"/>
      <c r="H24" s="81"/>
      <c r="I24" s="82"/>
      <c r="J24" s="75"/>
    </row>
    <row r="25" spans="1:10" s="83" customFormat="1" ht="14.25" customHeight="1">
      <c r="A25" s="100" t="s">
        <v>75</v>
      </c>
      <c r="B25" s="95" t="s">
        <v>81</v>
      </c>
      <c r="C25" s="76" t="s">
        <v>2</v>
      </c>
      <c r="D25" s="77">
        <v>12971.8</v>
      </c>
      <c r="E25" s="78"/>
      <c r="F25" s="79"/>
      <c r="G25" s="80"/>
      <c r="H25" s="81"/>
      <c r="I25" s="82"/>
      <c r="J25" s="75"/>
    </row>
    <row r="26" spans="1:10" s="83" customFormat="1" ht="13.5" customHeight="1">
      <c r="A26" s="118" t="s">
        <v>82</v>
      </c>
      <c r="B26" s="96" t="s">
        <v>83</v>
      </c>
      <c r="C26" s="76" t="s">
        <v>2</v>
      </c>
      <c r="D26" s="85">
        <v>12971.8</v>
      </c>
      <c r="E26" s="84"/>
      <c r="F26" s="86"/>
      <c r="G26" s="80"/>
      <c r="H26" s="81"/>
      <c r="I26" s="82"/>
      <c r="J26" s="75"/>
    </row>
    <row r="27" spans="1:10" s="83" customFormat="1" ht="13.5" customHeight="1">
      <c r="A27" s="118" t="s">
        <v>87</v>
      </c>
      <c r="B27" s="96" t="s">
        <v>90</v>
      </c>
      <c r="C27" s="76" t="s">
        <v>88</v>
      </c>
      <c r="D27" s="85">
        <v>31.6</v>
      </c>
      <c r="E27" s="84"/>
      <c r="F27" s="86"/>
      <c r="G27" s="80"/>
      <c r="H27" s="81"/>
      <c r="I27" s="82"/>
      <c r="J27" s="75"/>
    </row>
    <row r="28" spans="1:10" s="83" customFormat="1" ht="13.5" customHeight="1">
      <c r="A28" s="118" t="s">
        <v>84</v>
      </c>
      <c r="B28" s="96" t="s">
        <v>85</v>
      </c>
      <c r="C28" s="76" t="s">
        <v>3</v>
      </c>
      <c r="D28" s="85">
        <v>1673.6</v>
      </c>
      <c r="E28" s="84"/>
      <c r="F28" s="86"/>
      <c r="G28" s="80"/>
      <c r="H28" s="81"/>
      <c r="I28" s="82"/>
      <c r="J28" s="75"/>
    </row>
    <row r="29" spans="1:10" s="83" customFormat="1" ht="15.75" customHeight="1">
      <c r="A29" s="99">
        <v>931312</v>
      </c>
      <c r="B29" s="94" t="s">
        <v>86</v>
      </c>
      <c r="C29" s="68" t="s">
        <v>3</v>
      </c>
      <c r="D29" s="69">
        <v>1673.6</v>
      </c>
      <c r="E29" s="70"/>
      <c r="F29" s="71"/>
      <c r="G29" s="80"/>
      <c r="H29" s="81"/>
      <c r="I29" s="82"/>
      <c r="J29" s="75"/>
    </row>
    <row r="30" spans="1:10" s="83" customFormat="1" ht="15.75" customHeight="1">
      <c r="A30" s="119">
        <v>12922</v>
      </c>
      <c r="B30" s="97" t="s">
        <v>78</v>
      </c>
      <c r="C30" s="92" t="s">
        <v>2</v>
      </c>
      <c r="D30" s="69">
        <v>1642</v>
      </c>
      <c r="E30" s="70"/>
      <c r="F30" s="71"/>
      <c r="G30" s="80"/>
      <c r="H30" s="81"/>
      <c r="I30" s="82"/>
      <c r="J30" s="75"/>
    </row>
    <row r="31" spans="1:10" s="83" customFormat="1" ht="15.75" customHeight="1">
      <c r="A31" s="107">
        <v>12932</v>
      </c>
      <c r="B31" s="94" t="s">
        <v>105</v>
      </c>
      <c r="C31" s="68" t="s">
        <v>3</v>
      </c>
      <c r="D31" s="69">
        <v>3284</v>
      </c>
      <c r="E31" s="70"/>
      <c r="F31" s="71"/>
      <c r="G31" s="80"/>
      <c r="H31" s="81"/>
      <c r="I31" s="82"/>
      <c r="J31" s="75"/>
    </row>
    <row r="32" spans="1:10" s="21" customFormat="1" ht="14.25">
      <c r="A32" s="99">
        <v>15112</v>
      </c>
      <c r="B32" s="94" t="s">
        <v>106</v>
      </c>
      <c r="C32" s="68" t="s">
        <v>76</v>
      </c>
      <c r="D32" s="69">
        <v>1806.2</v>
      </c>
      <c r="E32" s="78"/>
      <c r="F32" s="79"/>
      <c r="G32" s="80"/>
      <c r="H32" s="81"/>
      <c r="I32" s="82"/>
      <c r="J32" s="61"/>
    </row>
    <row r="33" spans="1:10" s="21" customFormat="1" ht="14.25">
      <c r="A33" s="100">
        <v>56962</v>
      </c>
      <c r="B33" s="95" t="s">
        <v>77</v>
      </c>
      <c r="C33" s="76" t="s">
        <v>2</v>
      </c>
      <c r="D33" s="77">
        <v>1642</v>
      </c>
      <c r="E33" s="78"/>
      <c r="F33" s="79"/>
      <c r="G33" s="80"/>
      <c r="H33" s="81"/>
      <c r="I33" s="82"/>
      <c r="J33" s="61"/>
    </row>
    <row r="34" spans="1:10" ht="15" customHeight="1">
      <c r="A34" s="100">
        <v>915111</v>
      </c>
      <c r="B34" s="95" t="s">
        <v>93</v>
      </c>
      <c r="C34" s="76" t="s">
        <v>2</v>
      </c>
      <c r="D34" s="77">
        <v>591.12</v>
      </c>
      <c r="E34" s="70"/>
      <c r="F34" s="71"/>
      <c r="G34" s="80"/>
      <c r="H34" s="81"/>
      <c r="I34" s="82"/>
      <c r="J34" s="61"/>
    </row>
    <row r="35" spans="1:10" ht="15.75" customHeight="1" thickBot="1">
      <c r="A35" s="120">
        <v>915221</v>
      </c>
      <c r="B35" s="113" t="s">
        <v>89</v>
      </c>
      <c r="C35" s="114" t="s">
        <v>2</v>
      </c>
      <c r="D35" s="115">
        <v>591.12</v>
      </c>
      <c r="E35" s="26" t="s">
        <v>4</v>
      </c>
      <c r="F35" s="27"/>
      <c r="G35" s="59"/>
      <c r="H35" s="59"/>
      <c r="I35" s="60"/>
      <c r="J35" s="61"/>
    </row>
    <row r="36" spans="1:10" ht="16.5" customHeight="1">
      <c r="A36" s="121"/>
      <c r="B36" s="111" t="s">
        <v>5</v>
      </c>
      <c r="C36" s="112"/>
      <c r="D36" s="112"/>
      <c r="E36" s="108" t="s">
        <v>4</v>
      </c>
      <c r="F36" s="109">
        <f>F35*0.21</f>
        <v>0</v>
      </c>
      <c r="G36" s="59"/>
      <c r="H36" s="59"/>
      <c r="I36" s="60"/>
      <c r="J36" s="61"/>
    </row>
    <row r="37" spans="1:10" ht="16.5" customHeight="1" thickBot="1">
      <c r="A37" s="122"/>
      <c r="B37" s="98" t="s">
        <v>13</v>
      </c>
      <c r="C37" s="25"/>
      <c r="D37" s="25"/>
      <c r="E37" s="26" t="s">
        <v>4</v>
      </c>
      <c r="F37" s="27">
        <f>F36+F35</f>
        <v>0</v>
      </c>
      <c r="G37" s="59"/>
      <c r="H37" s="59"/>
      <c r="I37" s="60"/>
      <c r="J37" s="21"/>
    </row>
    <row r="38" spans="1:10" ht="12" customHeight="1">
      <c r="A38" s="89"/>
      <c r="B38" s="90"/>
      <c r="C38" s="91"/>
      <c r="D38" s="88"/>
      <c r="G38" s="58"/>
      <c r="H38" s="58"/>
      <c r="I38" s="21"/>
      <c r="J38" s="21"/>
    </row>
    <row r="39" spans="1:10" ht="12" customHeight="1">
      <c r="A39" s="87"/>
      <c r="B39" s="88"/>
      <c r="C39" s="88"/>
      <c r="D39" s="88"/>
      <c r="G39" s="58"/>
      <c r="H39" s="58"/>
      <c r="I39" s="21"/>
      <c r="J39" s="21"/>
    </row>
    <row r="40" spans="1:8" ht="12" customHeight="1">
      <c r="A40" s="87"/>
      <c r="B40" s="88"/>
      <c r="C40" s="88"/>
      <c r="D40" s="88"/>
      <c r="H40" s="116"/>
    </row>
    <row r="41" spans="1:4" ht="12" customHeight="1">
      <c r="A41" s="87"/>
      <c r="B41" s="88"/>
      <c r="C41" s="88"/>
      <c r="D41" s="88"/>
    </row>
    <row r="42" spans="1:5" ht="12" customHeight="1">
      <c r="A42" s="87"/>
      <c r="B42" s="88"/>
      <c r="C42" s="88"/>
      <c r="D42" s="88"/>
      <c r="E42" s="110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Pecka Tomas</cp:lastModifiedBy>
  <cp:lastPrinted>2020-03-05T12:34:23Z</cp:lastPrinted>
  <dcterms:created xsi:type="dcterms:W3CDTF">2014-05-16T09:31:30Z</dcterms:created>
  <dcterms:modified xsi:type="dcterms:W3CDTF">2021-01-13T12:03:39Z</dcterms:modified>
  <cp:category/>
  <cp:version/>
  <cp:contentType/>
  <cp:contentStatus/>
</cp:coreProperties>
</file>