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9040" windowHeight="15840" tabRatio="711" activeTab="0"/>
  </bookViews>
  <sheets>
    <sheet name="I. Celkový součet" sheetId="12" r:id="rId1"/>
    <sheet name="II. Rekapitulace" sheetId="15" r:id="rId2"/>
    <sheet name="III. Celkový soupis prací RD" sheetId="13" r:id="rId3"/>
    <sheet name="IV. Zadání typového příkladu" sheetId="14" r:id="rId4"/>
    <sheet name="V. Soupis prací - Příklad" sheetId="4" r:id="rId5"/>
  </sheets>
  <definedNames>
    <definedName name="_xlnm.Print_Area" localSheetId="0">'I. Celkový součet'!$A$1:$E$40</definedName>
    <definedName name="_xlnm.Print_Area" localSheetId="4">'V. Soupis prací - Příklad'!$A$1:$I$87</definedName>
  </definedNames>
  <calcPr calcId="181029"/>
  <extLst/>
</workbook>
</file>

<file path=xl/sharedStrings.xml><?xml version="1.0" encoding="utf-8"?>
<sst xmlns="http://schemas.openxmlformats.org/spreadsheetml/2006/main" count="415" uniqueCount="113">
  <si>
    <t>Název</t>
  </si>
  <si>
    <t xml:space="preserve">počet </t>
  </si>
  <si>
    <t>m.j.</t>
  </si>
  <si>
    <t>cena za m.j.</t>
  </si>
  <si>
    <t>CENA celkem</t>
  </si>
  <si>
    <t>hod</t>
  </si>
  <si>
    <t>ks</t>
  </si>
  <si>
    <t>A</t>
  </si>
  <si>
    <t>B</t>
  </si>
  <si>
    <t>x</t>
  </si>
  <si>
    <t>NÁZEV AKCE:</t>
  </si>
  <si>
    <t xml:space="preserve">OCENĚNÝ ROZPIS SLUŽEB  </t>
  </si>
  <si>
    <t>Kč bez DPH</t>
  </si>
  <si>
    <t>DPH</t>
  </si>
  <si>
    <t>Kč vč. DPH</t>
  </si>
  <si>
    <t>Cena celkem bez DPH</t>
  </si>
  <si>
    <t>DPH (21%)</t>
  </si>
  <si>
    <t>Cena celkem vč. DPH</t>
  </si>
  <si>
    <t>C</t>
  </si>
  <si>
    <t>D</t>
  </si>
  <si>
    <t>Modře - oceňuje uchazeč</t>
  </si>
  <si>
    <t xml:space="preserve"> </t>
  </si>
  <si>
    <t>Rozpis služeb (soupis prací) VZ:</t>
  </si>
  <si>
    <t>Rámcová dohoda na geodetickou podporu při přípravě staveb</t>
  </si>
  <si>
    <t>Základní mapa komunikace</t>
  </si>
  <si>
    <t>Vyšetření majetkové hranice a zpracování záborového elaborátu</t>
  </si>
  <si>
    <t>inženýrská činnost</t>
  </si>
  <si>
    <t>Inženýrská činnost</t>
  </si>
  <si>
    <t>E</t>
  </si>
  <si>
    <t>Vybudování měřické sítě</t>
  </si>
  <si>
    <t>Příprava návrhu na oddělení části pozemku</t>
  </si>
  <si>
    <t>geodetické zaměření stávajícího stavu pro GP</t>
  </si>
  <si>
    <t>Příprava a zajištění podkladů na k.ú.</t>
  </si>
  <si>
    <t>Vyhotovení GP na podkladu digitální mapy</t>
  </si>
  <si>
    <t>Stabilizace lomového bodu hranice pro GP - měřický hřeb</t>
  </si>
  <si>
    <t>kopie geometrických plánů</t>
  </si>
  <si>
    <t>Odeslání a správní poplatek za potvrzení GP</t>
  </si>
  <si>
    <t>Stabilizace lomového bodu hranice pro GP - plastový mezník</t>
  </si>
  <si>
    <t>strana A4</t>
  </si>
  <si>
    <t>hm</t>
  </si>
  <si>
    <t>viz. soupis z projektu</t>
  </si>
  <si>
    <t>určení pevného měřického bodu pro mapování 1:500</t>
  </si>
  <si>
    <t>technická nivelace</t>
  </si>
  <si>
    <t>zaměření a zpracování mapy M1:500</t>
  </si>
  <si>
    <t>digitální model terénu pro měřítko 1:500</t>
  </si>
  <si>
    <t>určení pevného měřického bodu pro mapování 1:200</t>
  </si>
  <si>
    <t>zaměření a zpracování mapy M 1:200</t>
  </si>
  <si>
    <t>digitální model terénu pro měřítko 1:200</t>
  </si>
  <si>
    <t>dopravně inženýrská opatření</t>
  </si>
  <si>
    <t>bod</t>
  </si>
  <si>
    <t>km</t>
  </si>
  <si>
    <t>ha</t>
  </si>
  <si>
    <t>kpl</t>
  </si>
  <si>
    <t>Celkem bez DPH (část A) - Základní mapa komunikace</t>
  </si>
  <si>
    <t xml:space="preserve">Uchazeč ocení ca za množstvení jednotku (m.j.) jednotlivých dílčích částí zakázky </t>
  </si>
  <si>
    <t>délka komunikace 3km, z toho 2km extravilán, 1km intravilán</t>
  </si>
  <si>
    <t>šetření průběhu inženýrských sítí v dokumentacích správců</t>
  </si>
  <si>
    <t>zákres inženýrských sítí do mapy 1:500 - rozsah dle položky 3</t>
  </si>
  <si>
    <t xml:space="preserve">příprava podkladů, rekognoskace terénu </t>
  </si>
  <si>
    <t>vyznačení a zaměření majetkové hranice v terénu, zpracování naměřených dat</t>
  </si>
  <si>
    <t>Zpracování finálních tisků a dat</t>
  </si>
  <si>
    <t>Geometrické plány pro oddělení pozemku</t>
  </si>
  <si>
    <t>hodinová sazba za inženýrské činnost v souvislosti s řešením nesouladů v katastru nemovitostí a se zápisem skutečností vztahujících se k vyhotovenému geometrickému plánu</t>
  </si>
  <si>
    <t>Vybudování základní měřické sítě (ZMS)</t>
  </si>
  <si>
    <t>Geometrické plány pro souhlasné prohlášení o průběhu hranice</t>
  </si>
  <si>
    <t xml:space="preserve">jednání s vlastníky pozemků </t>
  </si>
  <si>
    <t>G</t>
  </si>
  <si>
    <t>F</t>
  </si>
  <si>
    <t>Projekt základní měřické sítě</t>
  </si>
  <si>
    <t>mapové podklady RZM 1:50 000</t>
  </si>
  <si>
    <t>mapové podklady ortofotomapa 1:5000</t>
  </si>
  <si>
    <t>katastrální podklady</t>
  </si>
  <si>
    <t>průzkum stávajících IS vč. poplatků správcům</t>
  </si>
  <si>
    <t>archivní geologické podklady</t>
  </si>
  <si>
    <t>místní šetření</t>
  </si>
  <si>
    <t>vlastní projekt bodů měřické sítě</t>
  </si>
  <si>
    <t>položkový rozpočet prací na zřízení měřické sítě</t>
  </si>
  <si>
    <t>segment RZM</t>
  </si>
  <si>
    <t>1 km</t>
  </si>
  <si>
    <t>1km</t>
  </si>
  <si>
    <t>počet</t>
  </si>
  <si>
    <t>Geometrické plány pro rozdělení pozemku</t>
  </si>
  <si>
    <t>I. Celková součtová tabulka nabídkové ceny pro vzorovou kalkulaci</t>
  </si>
  <si>
    <t>II. Celková součtová tabulka nabídkové ceny pro předpokládaný celkový rozsah prací</t>
  </si>
  <si>
    <t>hodinová sazba za inženýrské činnost v souvislosti s kontrolou záborového elaborátu stavby v souvislosti s evidencí katastru nemovitostí - SPI i SGI</t>
  </si>
  <si>
    <t>hodinová sazba za inženýrské činnosti v souvislosti s řešením nesouladů v katastru nemovitostí a se zápisem skutečností vztahujících se k vyhotovenému geometrickému plánu</t>
  </si>
  <si>
    <t>hodinová sazba za inženýrské činnosti v souvislosti s kontrolou záborového elaborátu stavby v souvislosti s evidencí katastru nemovitostí - SPI i SGI</t>
  </si>
  <si>
    <t>hodinová sazba za inženýrské činnosti v souvislosti s podporou údržby a rozvoje aplikace pro majetkoprávní přípravu, přípravu záborových elaborátů a podkladu pro vynětí ze ZPF a správu mapového fondu</t>
  </si>
  <si>
    <t>Uchazeč oceňuje Vzorový příklad a do této tabulky nezasahuje</t>
  </si>
  <si>
    <t>Zadání typového příkladu:</t>
  </si>
  <si>
    <t>Rámcová dohoda na geodetickou podporu při přípravě staveb - typový příklad</t>
  </si>
  <si>
    <t>Vyhotovení:</t>
  </si>
  <si>
    <t>na silnici II. třídy délky celkem 3 km, přičemž 2 km jsou vedeny v extravilánu a 1 km v intravilánu obce "XY".  Silnice se nachází na území Středočeského kraje</t>
  </si>
  <si>
    <t>Práce bude provedeny v rozsahu stanovenou v soupisu prací a obchodními podmínkami uvedenými v Rámcové smlouvě. Zhotovitel ocení jednotkové ceny.</t>
  </si>
  <si>
    <t>I. Celková součtová tabulka nabídkové ceny</t>
  </si>
  <si>
    <t>Vytyčení záborů stavby</t>
  </si>
  <si>
    <t>příprava podkladů</t>
  </si>
  <si>
    <t>vyznačení  hranice záboru v terénu</t>
  </si>
  <si>
    <t>Zpracování předávacího protokolu</t>
  </si>
  <si>
    <t>Celkem bez DPH (část B) - Vytyčení záborů stavby</t>
  </si>
  <si>
    <t>Celkem bez DPH (část D) - Geometrické plány pro oddělení pozemku</t>
  </si>
  <si>
    <t>Celkem bez DPH (část E) - Geometrické plány pro souhlasné prohlášení o průběhu hranice</t>
  </si>
  <si>
    <t>Celkem bez DPH (část F) - Projekt základní měřické sítě</t>
  </si>
  <si>
    <t>Celkem bez DPH (část G) - Vybudování základní měřické sítě (ZMS)</t>
  </si>
  <si>
    <t>H</t>
  </si>
  <si>
    <t>Celkem bez DPH (část H) - Inženýrská činnost</t>
  </si>
  <si>
    <t>Vyšetření majetkové hranice a zpracování Elaborátu majetkové hranice</t>
  </si>
  <si>
    <t>Celkem bez DPH (část C) - Vyšetření majetkové hranice a zpracování Elaborátu majetkové hranice</t>
  </si>
  <si>
    <t>Zpracování dat podle Fáze I. Metodiky</t>
  </si>
  <si>
    <t>Zpracování dat podle Fáze II.-etapa I Metodiky</t>
  </si>
  <si>
    <t>Zpracování dat podle Fáze II.-etapa II Metodiky</t>
  </si>
  <si>
    <t xml:space="preserve">Výsledky prací zpracovaných dle PGŘ12/2015 je objednatel oprávněn požadovat v programovém vybavení, k němuž bude zpracovateli umožněn přístup. </t>
  </si>
  <si>
    <t>Zadavatelem předpokládaná hodnota dílčí části typového příkladu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</si>
</sst>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_-* #,##0&quot; Kč&quot;_-;\-* #,##0&quot; Kč&quot;_-;_-* \-??&quot; 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3" fillId="2" borderId="0" applyNumberFormat="0" applyFont="0" applyFill="0" applyBorder="0" applyProtection="0">
      <alignment/>
    </xf>
  </cellStyleXfs>
  <cellXfs count="94">
    <xf numFmtId="0" fontId="0" fillId="0" borderId="0" xfId="0"/>
    <xf numFmtId="0" fontId="3" fillId="0" borderId="0" xfId="21">
      <alignment/>
      <protection/>
    </xf>
    <xf numFmtId="0" fontId="4" fillId="0" borderId="0" xfId="21" applyFont="1" applyAlignment="1">
      <alignment horizontal="left"/>
      <protection/>
    </xf>
    <xf numFmtId="3" fontId="3" fillId="0" borderId="0" xfId="21" applyNumberFormat="1">
      <alignment/>
      <protection/>
    </xf>
    <xf numFmtId="0" fontId="6" fillId="0" borderId="0" xfId="21" applyFont="1" applyAlignment="1">
      <alignment horizontal="left"/>
      <protection/>
    </xf>
    <xf numFmtId="0" fontId="2" fillId="2" borderId="0" xfId="22" applyFont="1" applyFill="1">
      <alignment/>
      <protection/>
    </xf>
    <xf numFmtId="3" fontId="1" fillId="2" borderId="0" xfId="22" applyNumberFormat="1" applyFill="1">
      <alignment/>
      <protection/>
    </xf>
    <xf numFmtId="0" fontId="1" fillId="2" borderId="0" xfId="22" applyFill="1">
      <alignment/>
      <protection/>
    </xf>
    <xf numFmtId="0" fontId="1" fillId="2" borderId="0" xfId="22" applyFill="1" applyAlignment="1">
      <alignment horizontal="center"/>
      <protection/>
    </xf>
    <xf numFmtId="0" fontId="9" fillId="2" borderId="0" xfId="22" applyFont="1" applyFill="1" applyAlignment="1">
      <alignment horizontal="center"/>
      <protection/>
    </xf>
    <xf numFmtId="3" fontId="9" fillId="2" borderId="0" xfId="22" applyNumberFormat="1" applyFont="1" applyFill="1" applyAlignment="1">
      <alignment horizontal="center"/>
      <protection/>
    </xf>
    <xf numFmtId="0" fontId="10" fillId="2" borderId="0" xfId="22" applyFont="1" applyFill="1">
      <alignment/>
      <protection/>
    </xf>
    <xf numFmtId="3" fontId="2" fillId="2" borderId="1" xfId="22" applyNumberFormat="1" applyFont="1" applyFill="1" applyBorder="1" applyAlignment="1">
      <alignment horizontal="center" vertical="center"/>
      <protection/>
    </xf>
    <xf numFmtId="0" fontId="1" fillId="3" borderId="1" xfId="22" applyFill="1" applyBorder="1" applyAlignment="1">
      <alignment vertical="center"/>
      <protection/>
    </xf>
    <xf numFmtId="3" fontId="1" fillId="2" borderId="1" xfId="22" applyNumberFormat="1" applyFill="1" applyBorder="1" applyAlignment="1">
      <alignment horizontal="center" vertical="center"/>
      <protection/>
    </xf>
    <xf numFmtId="0" fontId="1" fillId="2" borderId="0" xfId="22" applyFill="1" applyAlignment="1">
      <alignment vertical="center"/>
      <protection/>
    </xf>
    <xf numFmtId="0" fontId="11" fillId="4" borderId="1" xfId="22" applyFont="1" applyFill="1" applyBorder="1" applyAlignment="1">
      <alignment vertical="center"/>
      <protection/>
    </xf>
    <xf numFmtId="3" fontId="11" fillId="4" borderId="1" xfId="22" applyNumberFormat="1" applyFont="1" applyFill="1" applyBorder="1" applyAlignment="1">
      <alignment horizontal="center" vertical="center"/>
      <protection/>
    </xf>
    <xf numFmtId="0" fontId="2" fillId="2" borderId="0" xfId="22" applyFont="1" applyFill="1" applyAlignment="1">
      <alignment vertical="center"/>
      <protection/>
    </xf>
    <xf numFmtId="0" fontId="12" fillId="5" borderId="0" xfId="23" applyFont="1" applyFill="1">
      <alignment/>
      <protection/>
    </xf>
    <xf numFmtId="3" fontId="7" fillId="5" borderId="0" xfId="23" applyNumberFormat="1" applyFill="1">
      <alignment/>
      <protection/>
    </xf>
    <xf numFmtId="165" fontId="7" fillId="2" borderId="0" xfId="20" applyNumberFormat="1" applyFont="1" applyFill="1" applyBorder="1" applyAlignment="1" applyProtection="1">
      <alignment/>
      <protection/>
    </xf>
    <xf numFmtId="3" fontId="0" fillId="0" borderId="0" xfId="0" applyNumberFormat="1"/>
    <xf numFmtId="0" fontId="5" fillId="6" borderId="0" xfId="21" applyFont="1" applyFill="1" applyAlignment="1">
      <alignment horizontal="center"/>
      <protection/>
    </xf>
    <xf numFmtId="3" fontId="1" fillId="2" borderId="0" xfId="22" applyNumberFormat="1" applyFill="1" applyAlignment="1">
      <alignment vertical="center"/>
      <protection/>
    </xf>
    <xf numFmtId="3" fontId="3" fillId="0" borderId="0" xfId="21" applyNumberFormat="1" applyAlignment="1">
      <alignment horizontal="right"/>
      <protection/>
    </xf>
    <xf numFmtId="3" fontId="0" fillId="0" borderId="0" xfId="0" applyNumberFormat="1" applyAlignment="1">
      <alignment horizontal="right"/>
    </xf>
    <xf numFmtId="0" fontId="1" fillId="3" borderId="1" xfId="22" applyFont="1" applyFill="1" applyBorder="1" applyAlignment="1">
      <alignment vertical="center"/>
      <protection/>
    </xf>
    <xf numFmtId="0" fontId="0" fillId="0" borderId="0" xfId="0" applyFill="1"/>
    <xf numFmtId="3" fontId="3" fillId="0" borderId="0" xfId="21" applyNumberFormat="1" applyFill="1">
      <alignment/>
      <protection/>
    </xf>
    <xf numFmtId="0" fontId="16" fillId="2" borderId="0" xfId="22" applyFont="1" applyFill="1">
      <alignment/>
      <protection/>
    </xf>
    <xf numFmtId="0" fontId="9" fillId="2" borderId="0" xfId="22" applyFont="1" applyFill="1" applyAlignment="1">
      <alignment horizontal="center"/>
      <protection/>
    </xf>
    <xf numFmtId="0" fontId="17" fillId="7" borderId="0" xfId="0" applyFont="1" applyFill="1" applyAlignment="1">
      <alignment wrapText="1"/>
    </xf>
    <xf numFmtId="0" fontId="17" fillId="0" borderId="0" xfId="0" applyFont="1"/>
    <xf numFmtId="0" fontId="2" fillId="2" borderId="0" xfId="22" applyFont="1" applyFill="1">
      <alignment/>
      <protection/>
    </xf>
    <xf numFmtId="3" fontId="2" fillId="2" borderId="1" xfId="22" applyNumberFormat="1" applyFont="1" applyFill="1" applyBorder="1" applyAlignment="1">
      <alignment horizontal="center" vertical="center"/>
      <protection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19" fillId="4" borderId="2" xfId="0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3" fontId="20" fillId="6" borderId="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0" fillId="0" borderId="3" xfId="0" applyFont="1" applyFill="1" applyBorder="1" applyAlignment="1" applyProtection="1">
      <alignment horizontal="center"/>
      <protection/>
    </xf>
    <xf numFmtId="0" fontId="0" fillId="0" borderId="1" xfId="0" applyFont="1" applyFill="1" applyBorder="1" applyProtection="1"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/>
    <xf numFmtId="0" fontId="0" fillId="0" borderId="0" xfId="0" applyFont="1" applyFill="1" applyBorder="1" applyAlignment="1">
      <alignment horizontal="left" wrapText="1"/>
    </xf>
    <xf numFmtId="0" fontId="0" fillId="0" borderId="4" xfId="0" applyFont="1" applyBorder="1"/>
    <xf numFmtId="3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wrapText="1"/>
    </xf>
    <xf numFmtId="0" fontId="22" fillId="4" borderId="2" xfId="21" applyFont="1" applyFill="1" applyBorder="1" applyAlignment="1">
      <alignment wrapText="1"/>
      <protection/>
    </xf>
    <xf numFmtId="0" fontId="20" fillId="0" borderId="8" xfId="21" applyFont="1" applyBorder="1">
      <alignment/>
      <protection/>
    </xf>
    <xf numFmtId="0" fontId="22" fillId="0" borderId="7" xfId="21" applyFont="1" applyBorder="1" applyAlignment="1">
      <alignment horizontal="center"/>
      <protection/>
    </xf>
    <xf numFmtId="0" fontId="22" fillId="0" borderId="7" xfId="21" applyFont="1" applyBorder="1" applyAlignment="1">
      <alignment horizontal="center" vertical="center" wrapText="1"/>
      <protection/>
    </xf>
    <xf numFmtId="3" fontId="22" fillId="0" borderId="7" xfId="21" applyNumberFormat="1" applyFont="1" applyBorder="1" applyAlignment="1">
      <alignment horizontal="right" vertical="center" wrapText="1"/>
      <protection/>
    </xf>
    <xf numFmtId="3" fontId="22" fillId="0" borderId="9" xfId="21" applyNumberFormat="1" applyFont="1" applyBorder="1" applyAlignment="1">
      <alignment horizontal="center" vertical="center" wrapText="1"/>
      <protection/>
    </xf>
    <xf numFmtId="0" fontId="20" fillId="0" borderId="3" xfId="21" applyFont="1" applyBorder="1" applyAlignment="1">
      <alignment horizontal="center"/>
      <protection/>
    </xf>
    <xf numFmtId="0" fontId="20" fillId="0" borderId="1" xfId="21" applyFont="1" applyBorder="1" applyAlignment="1">
      <alignment wrapText="1"/>
      <protection/>
    </xf>
    <xf numFmtId="0" fontId="20" fillId="0" borderId="1" xfId="21" applyFont="1" applyBorder="1" applyAlignment="1">
      <alignment horizontal="center" vertical="center"/>
      <protection/>
    </xf>
    <xf numFmtId="3" fontId="20" fillId="2" borderId="1" xfId="22" applyNumberFormat="1" applyFont="1" applyFill="1" applyBorder="1" applyAlignment="1">
      <alignment horizontal="center" vertical="center"/>
      <protection/>
    </xf>
    <xf numFmtId="3" fontId="20" fillId="0" borderId="10" xfId="21" applyNumberFormat="1" applyFont="1" applyBorder="1" applyAlignment="1">
      <alignment horizontal="right" vertical="center"/>
      <protection/>
    </xf>
    <xf numFmtId="3" fontId="22" fillId="8" borderId="1" xfId="21" applyNumberFormat="1" applyFont="1" applyFill="1" applyBorder="1" applyAlignment="1">
      <alignment horizontal="right" vertical="center"/>
      <protection/>
    </xf>
    <xf numFmtId="0" fontId="22" fillId="4" borderId="4" xfId="21" applyFont="1" applyFill="1" applyBorder="1" applyAlignment="1">
      <alignment wrapText="1"/>
      <protection/>
    </xf>
    <xf numFmtId="0" fontId="23" fillId="0" borderId="11" xfId="21" applyFont="1" applyBorder="1" applyAlignment="1">
      <alignment horizontal="center"/>
      <protection/>
    </xf>
    <xf numFmtId="0" fontId="23" fillId="0" borderId="12" xfId="21" applyFont="1" applyBorder="1" applyAlignment="1">
      <alignment horizontal="center"/>
      <protection/>
    </xf>
    <xf numFmtId="0" fontId="22" fillId="0" borderId="0" xfId="21" applyFont="1" applyFill="1" applyBorder="1" applyAlignment="1">
      <alignment horizontal="left" wrapText="1"/>
      <protection/>
    </xf>
    <xf numFmtId="3" fontId="22" fillId="0" borderId="0" xfId="21" applyNumberFormat="1" applyFont="1" applyFill="1" applyBorder="1" applyAlignment="1">
      <alignment horizontal="right" vertical="center"/>
      <protection/>
    </xf>
    <xf numFmtId="0" fontId="23" fillId="0" borderId="12" xfId="21" applyFont="1" applyBorder="1" applyAlignment="1">
      <alignment horizontal="left"/>
      <protection/>
    </xf>
    <xf numFmtId="0" fontId="20" fillId="0" borderId="3" xfId="21" applyFont="1" applyBorder="1" applyAlignment="1">
      <alignment horizontal="center" vertical="center"/>
      <protection/>
    </xf>
    <xf numFmtId="0" fontId="20" fillId="0" borderId="0" xfId="21" applyFont="1">
      <alignment/>
      <protection/>
    </xf>
    <xf numFmtId="0" fontId="20" fillId="0" borderId="0" xfId="21" applyFont="1" applyFill="1">
      <alignment/>
      <protection/>
    </xf>
    <xf numFmtId="3" fontId="0" fillId="6" borderId="5" xfId="0" applyNumberFormat="1" applyFill="1" applyBorder="1" applyAlignment="1">
      <alignment horizontal="right" vertical="center"/>
    </xf>
    <xf numFmtId="0" fontId="15" fillId="0" borderId="0" xfId="0" applyFont="1" applyAlignment="1">
      <alignment horizontal="left" wrapText="1"/>
    </xf>
    <xf numFmtId="0" fontId="8" fillId="2" borderId="0" xfId="22" applyFont="1" applyFill="1" applyAlignment="1">
      <alignment horizontal="center"/>
      <protection/>
    </xf>
    <xf numFmtId="0" fontId="8" fillId="0" borderId="0" xfId="22" applyFont="1" applyAlignment="1">
      <alignment/>
      <protection/>
    </xf>
    <xf numFmtId="0" fontId="9" fillId="2" borderId="0" xfId="22" applyFont="1" applyFill="1" applyAlignment="1">
      <alignment horizontal="center"/>
      <protection/>
    </xf>
    <xf numFmtId="0" fontId="18" fillId="9" borderId="0" xfId="22" applyFont="1" applyFill="1" applyAlignment="1">
      <alignment horizontal="center" wrapText="1"/>
      <protection/>
    </xf>
    <xf numFmtId="0" fontId="22" fillId="8" borderId="13" xfId="21" applyFont="1" applyFill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3" fillId="0" borderId="12" xfId="21" applyFont="1" applyBorder="1" applyAlignment="1">
      <alignment horizontal="center"/>
      <protection/>
    </xf>
    <xf numFmtId="0" fontId="5" fillId="6" borderId="0" xfId="21" applyFont="1" applyFill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  <cellStyle name="Normální 3" xfId="23"/>
    <cellStyle name="Styl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 topLeftCell="A1">
      <selection activeCell="B12" sqref="B12"/>
    </sheetView>
  </sheetViews>
  <sheetFormatPr defaultColWidth="9.140625" defaultRowHeight="15"/>
  <cols>
    <col min="1" max="1" width="53.140625" style="7" bestFit="1" customWidth="1"/>
    <col min="2" max="2" width="12.140625" style="6" customWidth="1"/>
    <col min="3" max="3" width="28.00390625" style="6" customWidth="1"/>
    <col min="4" max="4" width="16.28125" style="6" bestFit="1" customWidth="1"/>
    <col min="5" max="5" width="20.28125" style="7" customWidth="1"/>
    <col min="6" max="6" width="17.28125" style="7" customWidth="1"/>
    <col min="7" max="16384" width="9.140625" style="7" customWidth="1"/>
  </cols>
  <sheetData>
    <row r="1" ht="15">
      <c r="A1" s="5" t="s">
        <v>10</v>
      </c>
    </row>
    <row r="2" spans="1:4" ht="30" customHeight="1">
      <c r="A2" s="79" t="s">
        <v>23</v>
      </c>
      <c r="B2" s="79"/>
      <c r="C2" s="79"/>
      <c r="D2" s="79"/>
    </row>
    <row r="3" spans="1:4" ht="15">
      <c r="A3" s="80"/>
      <c r="B3" s="81"/>
      <c r="C3" s="81"/>
      <c r="D3" s="81"/>
    </row>
    <row r="4" ht="15">
      <c r="A4" s="8"/>
    </row>
    <row r="6" spans="1:4" ht="15.75">
      <c r="A6" s="82" t="s">
        <v>11</v>
      </c>
      <c r="B6" s="82"/>
      <c r="C6" s="82"/>
      <c r="D6" s="82"/>
    </row>
    <row r="7" spans="1:4" ht="15.75">
      <c r="A7" s="9"/>
      <c r="B7" s="10"/>
      <c r="C7" s="10"/>
      <c r="D7" s="10"/>
    </row>
    <row r="8" ht="18.75">
      <c r="A8" s="11" t="s">
        <v>82</v>
      </c>
    </row>
    <row r="9" ht="15">
      <c r="A9" s="5"/>
    </row>
    <row r="10" ht="14.25" customHeight="1">
      <c r="A10" s="5"/>
    </row>
    <row r="11" spans="2:4" ht="24" customHeight="1">
      <c r="B11" s="12" t="s">
        <v>12</v>
      </c>
      <c r="C11" s="12" t="s">
        <v>13</v>
      </c>
      <c r="D11" s="12" t="s">
        <v>14</v>
      </c>
    </row>
    <row r="12" spans="1:4" s="15" customFormat="1" ht="15">
      <c r="A12" s="13" t="s">
        <v>24</v>
      </c>
      <c r="B12" s="14">
        <f>'V. Soupis prací - Příklad'!G20</f>
        <v>0</v>
      </c>
      <c r="C12" s="14">
        <f aca="true" t="shared" si="0" ref="C12:C19">B12*0.21</f>
        <v>0</v>
      </c>
      <c r="D12" s="14">
        <f aca="true" t="shared" si="1" ref="D12:D19">B12+C12</f>
        <v>0</v>
      </c>
    </row>
    <row r="13" spans="1:4" s="15" customFormat="1" ht="15">
      <c r="A13" s="13" t="s">
        <v>95</v>
      </c>
      <c r="B13" s="14">
        <f>'V. Soupis prací - Příklad'!G27</f>
        <v>0</v>
      </c>
      <c r="C13" s="14">
        <f aca="true" t="shared" si="2" ref="C13">B13*0.21</f>
        <v>0</v>
      </c>
      <c r="D13" s="14">
        <f aca="true" t="shared" si="3" ref="D13">B13+C13</f>
        <v>0</v>
      </c>
    </row>
    <row r="14" spans="1:4" s="15" customFormat="1" ht="15">
      <c r="A14" s="13" t="s">
        <v>25</v>
      </c>
      <c r="B14" s="14">
        <f>'V. Soupis prací - Příklad'!G37</f>
        <v>0</v>
      </c>
      <c r="C14" s="14">
        <f t="shared" si="0"/>
        <v>0</v>
      </c>
      <c r="D14" s="14">
        <f t="shared" si="1"/>
        <v>0</v>
      </c>
    </row>
    <row r="15" spans="1:4" s="15" customFormat="1" ht="15">
      <c r="A15" s="13" t="s">
        <v>81</v>
      </c>
      <c r="B15" s="14">
        <f>'V. Soupis prací - Příklad'!G49</f>
        <v>0</v>
      </c>
      <c r="C15" s="14">
        <f t="shared" si="0"/>
        <v>0</v>
      </c>
      <c r="D15" s="14">
        <f t="shared" si="1"/>
        <v>0</v>
      </c>
    </row>
    <row r="16" spans="1:4" s="15" customFormat="1" ht="15">
      <c r="A16" s="13" t="s">
        <v>64</v>
      </c>
      <c r="B16" s="14">
        <f>'V. Soupis prací - Příklad'!G62</f>
        <v>0</v>
      </c>
      <c r="C16" s="14">
        <f t="shared" si="0"/>
        <v>0</v>
      </c>
      <c r="D16" s="14">
        <f t="shared" si="1"/>
        <v>0</v>
      </c>
    </row>
    <row r="17" spans="1:4" s="15" customFormat="1" ht="15">
      <c r="A17" s="13" t="s">
        <v>68</v>
      </c>
      <c r="B17" s="14">
        <f>'V. Soupis prací - Příklad'!G75</f>
        <v>0</v>
      </c>
      <c r="C17" s="14">
        <f t="shared" si="0"/>
        <v>0</v>
      </c>
      <c r="D17" s="14">
        <f t="shared" si="1"/>
        <v>0</v>
      </c>
    </row>
    <row r="18" spans="1:4" s="15" customFormat="1" ht="15">
      <c r="A18" s="27" t="s">
        <v>63</v>
      </c>
      <c r="B18" s="14">
        <f>'V. Soupis prací - Příklad'!G80</f>
        <v>0</v>
      </c>
      <c r="C18" s="14">
        <f t="shared" si="0"/>
        <v>0</v>
      </c>
      <c r="D18" s="14">
        <f t="shared" si="1"/>
        <v>0</v>
      </c>
    </row>
    <row r="19" spans="1:4" s="15" customFormat="1" ht="15">
      <c r="A19" s="27" t="s">
        <v>26</v>
      </c>
      <c r="B19" s="14">
        <f>'V. Soupis prací - Příklad'!G87</f>
        <v>0</v>
      </c>
      <c r="C19" s="14">
        <f t="shared" si="0"/>
        <v>0</v>
      </c>
      <c r="D19" s="14">
        <f t="shared" si="1"/>
        <v>0</v>
      </c>
    </row>
    <row r="20" spans="1:6" s="18" customFormat="1" ht="15">
      <c r="A20" s="16" t="s">
        <v>15</v>
      </c>
      <c r="B20" s="17">
        <f>SUM(B12:B19)</f>
        <v>0</v>
      </c>
      <c r="C20" s="17" t="s">
        <v>9</v>
      </c>
      <c r="D20" s="17" t="s">
        <v>9</v>
      </c>
      <c r="E20" s="24"/>
      <c r="F20" s="15"/>
    </row>
    <row r="21" spans="1:6" s="18" customFormat="1" ht="15">
      <c r="A21" s="16" t="s">
        <v>16</v>
      </c>
      <c r="B21" s="17" t="s">
        <v>9</v>
      </c>
      <c r="C21" s="17">
        <f>SUM(C12:C20)</f>
        <v>0</v>
      </c>
      <c r="D21" s="17" t="s">
        <v>9</v>
      </c>
      <c r="E21" s="15"/>
      <c r="F21" s="15"/>
    </row>
    <row r="22" spans="1:6" s="18" customFormat="1" ht="15">
      <c r="A22" s="16" t="s">
        <v>17</v>
      </c>
      <c r="B22" s="17" t="s">
        <v>9</v>
      </c>
      <c r="C22" s="17" t="s">
        <v>9</v>
      </c>
      <c r="D22" s="17">
        <f>SUM(D12:D21)</f>
        <v>0</v>
      </c>
      <c r="F22" s="15"/>
    </row>
    <row r="23" spans="1:6" ht="15">
      <c r="A23" s="19"/>
      <c r="B23" s="20"/>
      <c r="C23" s="20"/>
      <c r="D23" s="20"/>
      <c r="E23" s="21"/>
      <c r="F23" s="15"/>
    </row>
    <row r="24" spans="1:6" ht="18.75">
      <c r="A24" s="11" t="s">
        <v>83</v>
      </c>
      <c r="F24" s="15"/>
    </row>
    <row r="25" spans="1:6" ht="15">
      <c r="A25" s="5"/>
      <c r="F25" s="15"/>
    </row>
    <row r="26" spans="1:6" ht="15">
      <c r="A26" s="5"/>
      <c r="F26" s="15"/>
    </row>
    <row r="27" spans="2:5" ht="15">
      <c r="B27" s="12" t="s">
        <v>12</v>
      </c>
      <c r="C27" s="12" t="s">
        <v>13</v>
      </c>
      <c r="D27" s="12" t="s">
        <v>14</v>
      </c>
      <c r="E27" s="15"/>
    </row>
    <row r="28" spans="1:5" ht="15">
      <c r="A28" s="13" t="s">
        <v>24</v>
      </c>
      <c r="B28" s="14">
        <f>'III. Celkový soupis prací RD'!G18</f>
        <v>0</v>
      </c>
      <c r="C28" s="14">
        <f aca="true" t="shared" si="4" ref="C28:C35">B28*0.21</f>
        <v>0</v>
      </c>
      <c r="D28" s="14">
        <f aca="true" t="shared" si="5" ref="D28:D35">B28+C28</f>
        <v>0</v>
      </c>
      <c r="E28" s="15"/>
    </row>
    <row r="29" spans="1:5" ht="15">
      <c r="A29" s="13" t="s">
        <v>95</v>
      </c>
      <c r="B29" s="14">
        <f>'III. Celkový soupis prací RD'!G25</f>
        <v>0</v>
      </c>
      <c r="C29" s="14">
        <f aca="true" t="shared" si="6" ref="C29">B29*0.21</f>
        <v>0</v>
      </c>
      <c r="D29" s="14">
        <f aca="true" t="shared" si="7" ref="D29">B29+C29</f>
        <v>0</v>
      </c>
      <c r="E29" s="15"/>
    </row>
    <row r="30" spans="1:4" ht="15">
      <c r="A30" s="13" t="s">
        <v>25</v>
      </c>
      <c r="B30" s="14">
        <f>'III. Celkový soupis prací RD'!G35</f>
        <v>0</v>
      </c>
      <c r="C30" s="14">
        <f t="shared" si="4"/>
        <v>0</v>
      </c>
      <c r="D30" s="14">
        <f t="shared" si="5"/>
        <v>0</v>
      </c>
    </row>
    <row r="31" spans="1:4" ht="15">
      <c r="A31" s="13" t="s">
        <v>81</v>
      </c>
      <c r="B31" s="14">
        <f>'III. Celkový soupis prací RD'!G47</f>
        <v>0</v>
      </c>
      <c r="C31" s="14">
        <f t="shared" si="4"/>
        <v>0</v>
      </c>
      <c r="D31" s="14">
        <f t="shared" si="5"/>
        <v>0</v>
      </c>
    </row>
    <row r="32" spans="1:4" ht="15">
      <c r="A32" s="13" t="s">
        <v>64</v>
      </c>
      <c r="B32" s="14">
        <f>'III. Celkový soupis prací RD'!G60</f>
        <v>0</v>
      </c>
      <c r="C32" s="14">
        <f t="shared" si="4"/>
        <v>0</v>
      </c>
      <c r="D32" s="14">
        <f t="shared" si="5"/>
        <v>0</v>
      </c>
    </row>
    <row r="33" spans="1:4" ht="15">
      <c r="A33" s="13" t="s">
        <v>68</v>
      </c>
      <c r="B33" s="14">
        <f>'III. Celkový soupis prací RD'!G73</f>
        <v>0</v>
      </c>
      <c r="C33" s="14">
        <f t="shared" si="4"/>
        <v>0</v>
      </c>
      <c r="D33" s="14">
        <f t="shared" si="5"/>
        <v>0</v>
      </c>
    </row>
    <row r="34" spans="1:4" ht="15">
      <c r="A34" s="27" t="s">
        <v>63</v>
      </c>
      <c r="B34" s="14">
        <f>'III. Celkový soupis prací RD'!G78</f>
        <v>0</v>
      </c>
      <c r="C34" s="14">
        <f t="shared" si="4"/>
        <v>0</v>
      </c>
      <c r="D34" s="14">
        <f t="shared" si="5"/>
        <v>0</v>
      </c>
    </row>
    <row r="35" spans="1:4" ht="15">
      <c r="A35" s="27" t="s">
        <v>26</v>
      </c>
      <c r="B35" s="14">
        <f>'III. Celkový soupis prací RD'!G85</f>
        <v>0</v>
      </c>
      <c r="C35" s="14">
        <f t="shared" si="4"/>
        <v>0</v>
      </c>
      <c r="D35" s="14">
        <f t="shared" si="5"/>
        <v>0</v>
      </c>
    </row>
    <row r="36" spans="1:4" ht="15">
      <c r="A36" s="16" t="s">
        <v>15</v>
      </c>
      <c r="B36" s="17">
        <f>SUM(B28:B35)</f>
        <v>0</v>
      </c>
      <c r="C36" s="17" t="s">
        <v>9</v>
      </c>
      <c r="D36" s="17" t="s">
        <v>9</v>
      </c>
    </row>
    <row r="37" spans="1:4" ht="15">
      <c r="A37" s="16" t="s">
        <v>16</v>
      </c>
      <c r="B37" s="17" t="s">
        <v>9</v>
      </c>
      <c r="C37" s="17">
        <f>SUM(C28:C36)</f>
        <v>0</v>
      </c>
      <c r="D37" s="17" t="s">
        <v>9</v>
      </c>
    </row>
    <row r="38" spans="1:4" ht="15">
      <c r="A38" s="16" t="s">
        <v>17</v>
      </c>
      <c r="B38" s="17" t="s">
        <v>9</v>
      </c>
      <c r="C38" s="17" t="s">
        <v>9</v>
      </c>
      <c r="D38" s="17">
        <f>SUM(D28:D37)</f>
        <v>0</v>
      </c>
    </row>
    <row r="39" spans="1:4" ht="15">
      <c r="A39" s="19"/>
      <c r="B39" s="20"/>
      <c r="C39" s="20"/>
      <c r="D39" s="20"/>
    </row>
    <row r="40" ht="15">
      <c r="A40" s="30"/>
    </row>
  </sheetData>
  <mergeCells count="3">
    <mergeCell ref="A2:D2"/>
    <mergeCell ref="A3:D3"/>
    <mergeCell ref="A6:D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 topLeftCell="A1">
      <selection activeCell="D22" sqref="D22"/>
    </sheetView>
  </sheetViews>
  <sheetFormatPr defaultColWidth="9.140625" defaultRowHeight="15"/>
  <cols>
    <col min="1" max="1" width="53.7109375" style="0" customWidth="1"/>
    <col min="2" max="2" width="10.7109375" style="0" bestFit="1" customWidth="1"/>
    <col min="3" max="3" width="9.8515625" style="0" bestFit="1" customWidth="1"/>
    <col min="4" max="4" width="10.140625" style="0" bestFit="1" customWidth="1"/>
  </cols>
  <sheetData>
    <row r="1" spans="1:4" ht="15">
      <c r="A1" s="34" t="s">
        <v>10</v>
      </c>
      <c r="B1" s="6"/>
      <c r="C1" s="6"/>
      <c r="D1" s="6"/>
    </row>
    <row r="2" spans="1:4" ht="61.5" customHeight="1">
      <c r="A2" s="83" t="s">
        <v>23</v>
      </c>
      <c r="B2" s="83"/>
      <c r="C2" s="83"/>
      <c r="D2" s="83"/>
    </row>
    <row r="3" spans="1:4" ht="15.75">
      <c r="A3" s="80"/>
      <c r="B3" s="81"/>
      <c r="C3" s="81"/>
      <c r="D3" s="81"/>
    </row>
    <row r="4" spans="1:4" ht="15">
      <c r="A4" s="8"/>
      <c r="B4" s="6"/>
      <c r="C4" s="6"/>
      <c r="D4" s="6"/>
    </row>
    <row r="5" spans="1:4" ht="15">
      <c r="A5" s="7"/>
      <c r="B5" s="6"/>
      <c r="C5" s="6"/>
      <c r="D5" s="6"/>
    </row>
    <row r="6" spans="1:4" ht="15.75">
      <c r="A6" s="82" t="s">
        <v>11</v>
      </c>
      <c r="B6" s="82"/>
      <c r="C6" s="82"/>
      <c r="D6" s="82"/>
    </row>
    <row r="7" spans="1:4" ht="15.75">
      <c r="A7" s="31"/>
      <c r="B7" s="10"/>
      <c r="C7" s="10"/>
      <c r="D7" s="10"/>
    </row>
    <row r="8" spans="1:4" ht="18.75">
      <c r="A8" s="11" t="s">
        <v>94</v>
      </c>
      <c r="B8" s="6"/>
      <c r="C8" s="6"/>
      <c r="D8" s="6"/>
    </row>
    <row r="9" spans="1:4" ht="15">
      <c r="A9" s="34"/>
      <c r="B9" s="6"/>
      <c r="C9" s="6"/>
      <c r="D9" s="6"/>
    </row>
    <row r="10" spans="1:4" ht="15">
      <c r="A10" s="34"/>
      <c r="B10" s="6"/>
      <c r="C10" s="6"/>
      <c r="D10" s="6"/>
    </row>
    <row r="11" spans="1:4" ht="15">
      <c r="A11" s="7"/>
      <c r="B11" s="35" t="s">
        <v>12</v>
      </c>
      <c r="C11" s="35" t="s">
        <v>13</v>
      </c>
      <c r="D11" s="35" t="s">
        <v>14</v>
      </c>
    </row>
    <row r="12" spans="1:4" ht="15">
      <c r="A12" s="13" t="str">
        <f>'III. Celkový soupis prací RD'!C6</f>
        <v>Základní mapa komunikace</v>
      </c>
      <c r="B12" s="14">
        <f>'III. Celkový soupis prací RD'!G18</f>
        <v>0</v>
      </c>
      <c r="C12" s="14">
        <f>B12*0.21</f>
        <v>0</v>
      </c>
      <c r="D12" s="14">
        <f>B12+C12</f>
        <v>0</v>
      </c>
    </row>
    <row r="13" spans="1:4" ht="15">
      <c r="A13" s="13" t="s">
        <v>95</v>
      </c>
      <c r="B13" s="14">
        <f>'III. Celkový soupis prací RD'!G25</f>
        <v>0</v>
      </c>
      <c r="C13" s="14">
        <f>B13*0.21</f>
        <v>0</v>
      </c>
      <c r="D13" s="14">
        <f>B13+C13</f>
        <v>0</v>
      </c>
    </row>
    <row r="14" spans="1:4" ht="15">
      <c r="A14" s="13" t="str">
        <f>'III. Celkový soupis prací RD'!C27</f>
        <v>Vyšetření majetkové hranice a zpracování Elaborátu majetkové hranice</v>
      </c>
      <c r="B14" s="14">
        <f>'III. Celkový soupis prací RD'!G35</f>
        <v>0</v>
      </c>
      <c r="C14" s="14">
        <f>B14*0.21</f>
        <v>0</v>
      </c>
      <c r="D14" s="14">
        <f>B14+C14</f>
        <v>0</v>
      </c>
    </row>
    <row r="15" spans="1:4" ht="15">
      <c r="A15" s="13" t="str">
        <f>'III. Celkový soupis prací RD'!C37</f>
        <v>Geometrické plány pro oddělení pozemku</v>
      </c>
      <c r="B15" s="14">
        <f>'III. Celkový soupis prací RD'!G47</f>
        <v>0</v>
      </c>
      <c r="C15" s="14">
        <f>B15*0.21</f>
        <v>0</v>
      </c>
      <c r="D15" s="14">
        <f>B15+C15</f>
        <v>0</v>
      </c>
    </row>
    <row r="16" spans="1:4" ht="15">
      <c r="A16" s="27" t="str">
        <f>'III. Celkový soupis prací RD'!C49</f>
        <v>Geometrické plány pro souhlasné prohlášení o průběhu hranice</v>
      </c>
      <c r="B16" s="14">
        <f>'III. Celkový soupis prací RD'!G60</f>
        <v>0</v>
      </c>
      <c r="C16" s="14">
        <f>B16*0.21</f>
        <v>0</v>
      </c>
      <c r="D16" s="14">
        <f>B16+C16</f>
        <v>0</v>
      </c>
    </row>
    <row r="17" spans="1:4" ht="15">
      <c r="A17" s="27" t="str">
        <f>'III. Celkový soupis prací RD'!C62</f>
        <v>Projekt základní měřické sítě</v>
      </c>
      <c r="B17" s="14">
        <f>'III. Celkový soupis prací RD'!G73</f>
        <v>0</v>
      </c>
      <c r="C17" s="14">
        <f aca="true" t="shared" si="0" ref="C17:C19">B17*0.21</f>
        <v>0</v>
      </c>
      <c r="D17" s="14">
        <f aca="true" t="shared" si="1" ref="D17:D19">B17+C17</f>
        <v>0</v>
      </c>
    </row>
    <row r="18" spans="1:4" ht="15">
      <c r="A18" s="27" t="str">
        <f>'III. Celkový soupis prací RD'!C75</f>
        <v>Vybudování základní měřické sítě (ZMS)</v>
      </c>
      <c r="B18" s="14">
        <f>'III. Celkový soupis prací RD'!G78</f>
        <v>0</v>
      </c>
      <c r="C18" s="14">
        <f t="shared" si="0"/>
        <v>0</v>
      </c>
      <c r="D18" s="14">
        <f t="shared" si="1"/>
        <v>0</v>
      </c>
    </row>
    <row r="19" spans="1:4" ht="15">
      <c r="A19" s="27" t="str">
        <f>'III. Celkový soupis prací RD'!C80</f>
        <v>Inženýrská činnost</v>
      </c>
      <c r="B19" s="14">
        <f>'III. Celkový soupis prací RD'!G85</f>
        <v>0</v>
      </c>
      <c r="C19" s="14">
        <f t="shared" si="0"/>
        <v>0</v>
      </c>
      <c r="D19" s="14">
        <f t="shared" si="1"/>
        <v>0</v>
      </c>
    </row>
    <row r="20" spans="1:4" ht="15">
      <c r="A20" s="16" t="s">
        <v>15</v>
      </c>
      <c r="B20" s="17">
        <f>SUM(B12:B19)</f>
        <v>0</v>
      </c>
      <c r="C20" s="17" t="s">
        <v>9</v>
      </c>
      <c r="D20" s="17" t="s">
        <v>9</v>
      </c>
    </row>
    <row r="21" spans="1:4" ht="15">
      <c r="A21" s="16" t="s">
        <v>16</v>
      </c>
      <c r="B21" s="17" t="s">
        <v>9</v>
      </c>
      <c r="C21" s="17">
        <f>SUM(C12:C20)</f>
        <v>0</v>
      </c>
      <c r="D21" s="17" t="s">
        <v>9</v>
      </c>
    </row>
    <row r="22" spans="1:4" ht="15">
      <c r="A22" s="16" t="s">
        <v>17</v>
      </c>
      <c r="B22" s="17" t="s">
        <v>9</v>
      </c>
      <c r="C22" s="17" t="s">
        <v>9</v>
      </c>
      <c r="D22" s="17">
        <f>SUM(D12:D21)</f>
        <v>0</v>
      </c>
    </row>
  </sheetData>
  <mergeCells count="3">
    <mergeCell ref="A2:D2"/>
    <mergeCell ref="A3:D3"/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85"/>
  <sheetViews>
    <sheetView zoomScale="86" zoomScaleNormal="86" workbookViewId="0" topLeftCell="A1">
      <pane xSplit="3" ySplit="2" topLeftCell="D3" activePane="bottomRight" state="frozen"/>
      <selection pane="topRight" activeCell="D1" sqref="D1"/>
      <selection pane="bottomLeft" activeCell="A11" sqref="A11"/>
      <selection pane="bottomRight" activeCell="I37" sqref="I3:I37"/>
    </sheetView>
  </sheetViews>
  <sheetFormatPr defaultColWidth="9.140625" defaultRowHeight="15"/>
  <cols>
    <col min="3" max="3" width="55.8515625" style="0" customWidth="1"/>
    <col min="4" max="4" width="12.28125" style="0" customWidth="1"/>
    <col min="5" max="5" width="15.7109375" style="0" customWidth="1"/>
    <col min="6" max="6" width="14.140625" style="26" customWidth="1"/>
    <col min="7" max="7" width="23.00390625" style="22" customWidth="1"/>
    <col min="8" max="8" width="14.57421875" style="0" customWidth="1"/>
  </cols>
  <sheetData>
    <row r="1" spans="2:7" s="1" customFormat="1" ht="20.25">
      <c r="B1" s="4" t="s">
        <v>22</v>
      </c>
      <c r="C1" s="2"/>
      <c r="F1" s="25"/>
      <c r="G1" s="3"/>
    </row>
    <row r="2" spans="2:7" s="1" customFormat="1" ht="42.75" customHeight="1">
      <c r="B2" s="79" t="s">
        <v>23</v>
      </c>
      <c r="C2" s="79"/>
      <c r="D2" s="79"/>
      <c r="E2" s="79"/>
      <c r="F2" s="25"/>
      <c r="G2" s="3"/>
    </row>
    <row r="3" spans="3:7" s="1" customFormat="1" ht="20.25">
      <c r="C3" s="2"/>
      <c r="F3" s="25"/>
      <c r="G3" s="3"/>
    </row>
    <row r="4" spans="2:7" s="1" customFormat="1" ht="15" customHeight="1">
      <c r="B4" s="88" t="s">
        <v>88</v>
      </c>
      <c r="C4" s="89"/>
      <c r="D4" s="89"/>
      <c r="F4" s="25"/>
      <c r="G4" s="3"/>
    </row>
    <row r="5" ht="15.75" thickBot="1"/>
    <row r="6" spans="2:7" ht="15.75" thickBot="1">
      <c r="B6" s="39" t="s">
        <v>7</v>
      </c>
      <c r="C6" s="57" t="s">
        <v>24</v>
      </c>
      <c r="D6" s="87"/>
      <c r="E6" s="87"/>
      <c r="F6" s="87"/>
      <c r="G6" s="87"/>
    </row>
    <row r="7" spans="2:7" ht="15.75" thickBot="1">
      <c r="B7" s="58"/>
      <c r="C7" s="59" t="s">
        <v>0</v>
      </c>
      <c r="D7" s="60" t="s">
        <v>1</v>
      </c>
      <c r="E7" s="60" t="s">
        <v>2</v>
      </c>
      <c r="F7" s="61" t="s">
        <v>3</v>
      </c>
      <c r="G7" s="62" t="s">
        <v>4</v>
      </c>
    </row>
    <row r="8" spans="2:7" ht="15">
      <c r="B8" s="63">
        <v>1</v>
      </c>
      <c r="C8" s="64" t="s">
        <v>41</v>
      </c>
      <c r="D8" s="65">
        <v>800</v>
      </c>
      <c r="E8" s="65" t="s">
        <v>49</v>
      </c>
      <c r="F8" s="66">
        <f>'V. Soupis prací - Příklad'!F10</f>
        <v>0</v>
      </c>
      <c r="G8" s="67">
        <f aca="true" t="shared" si="0" ref="G8:G17">D8*F8</f>
        <v>0</v>
      </c>
    </row>
    <row r="9" spans="2:7" ht="15">
      <c r="B9" s="63">
        <v>2</v>
      </c>
      <c r="C9" s="64" t="s">
        <v>42</v>
      </c>
      <c r="D9" s="65">
        <v>100</v>
      </c>
      <c r="E9" s="65" t="s">
        <v>50</v>
      </c>
      <c r="F9" s="66">
        <f>'V. Soupis prací - Příklad'!F11</f>
        <v>0</v>
      </c>
      <c r="G9" s="67">
        <f t="shared" si="0"/>
        <v>0</v>
      </c>
    </row>
    <row r="10" spans="2:7" ht="15">
      <c r="B10" s="63">
        <v>3</v>
      </c>
      <c r="C10" s="64" t="s">
        <v>43</v>
      </c>
      <c r="D10" s="65">
        <v>120</v>
      </c>
      <c r="E10" s="65" t="s">
        <v>51</v>
      </c>
      <c r="F10" s="66">
        <f>'V. Soupis prací - Příklad'!F12</f>
        <v>0</v>
      </c>
      <c r="G10" s="67">
        <f t="shared" si="0"/>
        <v>0</v>
      </c>
    </row>
    <row r="11" spans="2:7" ht="15">
      <c r="B11" s="63">
        <v>4</v>
      </c>
      <c r="C11" s="64" t="s">
        <v>44</v>
      </c>
      <c r="D11" s="65">
        <v>120</v>
      </c>
      <c r="E11" s="65" t="s">
        <v>51</v>
      </c>
      <c r="F11" s="66">
        <f>'V. Soupis prací - Příklad'!F13</f>
        <v>0</v>
      </c>
      <c r="G11" s="67">
        <f t="shared" si="0"/>
        <v>0</v>
      </c>
    </row>
    <row r="12" spans="2:7" ht="15">
      <c r="B12" s="63">
        <v>5</v>
      </c>
      <c r="C12" s="64" t="s">
        <v>45</v>
      </c>
      <c r="D12" s="65">
        <v>50</v>
      </c>
      <c r="E12" s="65" t="s">
        <v>49</v>
      </c>
      <c r="F12" s="66">
        <f>'V. Soupis prací - Příklad'!F14</f>
        <v>0</v>
      </c>
      <c r="G12" s="67">
        <f t="shared" si="0"/>
        <v>0</v>
      </c>
    </row>
    <row r="13" spans="2:7" ht="15">
      <c r="B13" s="63">
        <v>6</v>
      </c>
      <c r="C13" s="64" t="s">
        <v>46</v>
      </c>
      <c r="D13" s="65">
        <v>5</v>
      </c>
      <c r="E13" s="65" t="s">
        <v>51</v>
      </c>
      <c r="F13" s="66">
        <f>'V. Soupis prací - Příklad'!F15</f>
        <v>0</v>
      </c>
      <c r="G13" s="67">
        <f t="shared" si="0"/>
        <v>0</v>
      </c>
    </row>
    <row r="14" spans="2:7" ht="15">
      <c r="B14" s="63">
        <v>7</v>
      </c>
      <c r="C14" s="64" t="s">
        <v>47</v>
      </c>
      <c r="D14" s="65">
        <v>5</v>
      </c>
      <c r="E14" s="65" t="s">
        <v>51</v>
      </c>
      <c r="F14" s="66">
        <f>'V. Soupis prací - Příklad'!F16</f>
        <v>0</v>
      </c>
      <c r="G14" s="67">
        <f t="shared" si="0"/>
        <v>0</v>
      </c>
    </row>
    <row r="15" spans="2:7" ht="15">
      <c r="B15" s="63">
        <v>8</v>
      </c>
      <c r="C15" s="64" t="s">
        <v>48</v>
      </c>
      <c r="D15" s="65">
        <v>5</v>
      </c>
      <c r="E15" s="65" t="s">
        <v>52</v>
      </c>
      <c r="F15" s="66">
        <f>'V. Soupis prací - Příklad'!F17</f>
        <v>0</v>
      </c>
      <c r="G15" s="67">
        <f t="shared" si="0"/>
        <v>0</v>
      </c>
    </row>
    <row r="16" spans="2:7" ht="15">
      <c r="B16" s="63">
        <v>9</v>
      </c>
      <c r="C16" s="64" t="s">
        <v>56</v>
      </c>
      <c r="D16" s="65">
        <v>100</v>
      </c>
      <c r="E16" s="65" t="s">
        <v>51</v>
      </c>
      <c r="F16" s="66">
        <f>'V. Soupis prací - Příklad'!F18</f>
        <v>0</v>
      </c>
      <c r="G16" s="67">
        <f t="shared" si="0"/>
        <v>0</v>
      </c>
    </row>
    <row r="17" spans="2:7" ht="27.75" customHeight="1">
      <c r="B17" s="63">
        <v>10</v>
      </c>
      <c r="C17" s="64" t="s">
        <v>57</v>
      </c>
      <c r="D17" s="65">
        <v>100</v>
      </c>
      <c r="E17" s="65" t="s">
        <v>51</v>
      </c>
      <c r="F17" s="66">
        <f>'V. Soupis prací - Příklad'!F19</f>
        <v>0</v>
      </c>
      <c r="G17" s="67">
        <f t="shared" si="0"/>
        <v>0</v>
      </c>
    </row>
    <row r="18" spans="2:7" ht="40.5" customHeight="1">
      <c r="B18" s="36"/>
      <c r="C18" s="36"/>
      <c r="D18" s="84" t="s">
        <v>53</v>
      </c>
      <c r="E18" s="85"/>
      <c r="F18" s="86"/>
      <c r="G18" s="68">
        <f>SUM(G8:G17)</f>
        <v>0</v>
      </c>
    </row>
    <row r="19" spans="2:7" ht="15.75" thickBot="1">
      <c r="B19" s="36"/>
      <c r="C19" s="36"/>
      <c r="D19" s="36"/>
      <c r="E19" s="36"/>
      <c r="F19" s="37"/>
      <c r="G19" s="38"/>
    </row>
    <row r="20" spans="2:7" ht="15.75" thickBot="1">
      <c r="B20" s="39" t="s">
        <v>8</v>
      </c>
      <c r="C20" s="69" t="s">
        <v>95</v>
      </c>
      <c r="D20" s="87"/>
      <c r="E20" s="87"/>
      <c r="F20" s="87"/>
      <c r="G20" s="87"/>
    </row>
    <row r="21" spans="2:7" ht="15.75" thickBot="1">
      <c r="B21" s="58"/>
      <c r="C21" s="59" t="s">
        <v>0</v>
      </c>
      <c r="D21" s="60" t="s">
        <v>1</v>
      </c>
      <c r="E21" s="60" t="s">
        <v>2</v>
      </c>
      <c r="F21" s="61" t="s">
        <v>3</v>
      </c>
      <c r="G21" s="62" t="s">
        <v>4</v>
      </c>
    </row>
    <row r="22" spans="2:7" ht="15">
      <c r="B22" s="63">
        <v>1</v>
      </c>
      <c r="C22" s="64" t="s">
        <v>96</v>
      </c>
      <c r="D22" s="65">
        <v>9</v>
      </c>
      <c r="E22" s="65" t="s">
        <v>5</v>
      </c>
      <c r="F22" s="66">
        <f>'V. Soupis prací - Příklad'!F24</f>
        <v>0</v>
      </c>
      <c r="G22" s="67">
        <f aca="true" t="shared" si="1" ref="G22:G24">D22*F22</f>
        <v>0</v>
      </c>
    </row>
    <row r="23" spans="2:7" ht="15">
      <c r="B23" s="63">
        <v>2</v>
      </c>
      <c r="C23" s="64" t="s">
        <v>97</v>
      </c>
      <c r="D23" s="65">
        <v>110</v>
      </c>
      <c r="E23" s="65" t="s">
        <v>39</v>
      </c>
      <c r="F23" s="66">
        <f>'V. Soupis prací - Příklad'!F25</f>
        <v>0</v>
      </c>
      <c r="G23" s="67">
        <f t="shared" si="1"/>
        <v>0</v>
      </c>
    </row>
    <row r="24" spans="2:7" ht="15">
      <c r="B24" s="63">
        <v>3</v>
      </c>
      <c r="C24" s="64" t="s">
        <v>98</v>
      </c>
      <c r="D24" s="65">
        <v>73</v>
      </c>
      <c r="E24" s="65" t="s">
        <v>5</v>
      </c>
      <c r="F24" s="66">
        <f>'V. Soupis prací - Příklad'!F26</f>
        <v>0</v>
      </c>
      <c r="G24" s="67">
        <f t="shared" si="1"/>
        <v>0</v>
      </c>
    </row>
    <row r="25" spans="2:7" ht="29.25" customHeight="1">
      <c r="B25" s="36"/>
      <c r="C25" s="36"/>
      <c r="D25" s="84" t="s">
        <v>99</v>
      </c>
      <c r="E25" s="85"/>
      <c r="F25" s="86"/>
      <c r="G25" s="68">
        <f>SUM(G22:G24)</f>
        <v>0</v>
      </c>
    </row>
    <row r="26" spans="2:7" ht="15.75" thickBot="1">
      <c r="B26" s="36"/>
      <c r="C26" s="36"/>
      <c r="D26" s="36"/>
      <c r="E26" s="36"/>
      <c r="F26" s="37"/>
      <c r="G26" s="38"/>
    </row>
    <row r="27" spans="2:8" ht="30.75" thickBot="1">
      <c r="B27" s="39" t="s">
        <v>18</v>
      </c>
      <c r="C27" s="57" t="s">
        <v>106</v>
      </c>
      <c r="D27" s="87"/>
      <c r="E27" s="87"/>
      <c r="F27" s="87"/>
      <c r="G27" s="87"/>
      <c r="H27" s="3"/>
    </row>
    <row r="28" spans="2:7" ht="15.75" thickBot="1">
      <c r="B28" s="58"/>
      <c r="C28" s="59" t="s">
        <v>0</v>
      </c>
      <c r="D28" s="60" t="s">
        <v>1</v>
      </c>
      <c r="E28" s="60" t="s">
        <v>2</v>
      </c>
      <c r="F28" s="61" t="s">
        <v>3</v>
      </c>
      <c r="G28" s="62" t="s">
        <v>4</v>
      </c>
    </row>
    <row r="29" spans="2:7" ht="15">
      <c r="B29" s="63">
        <v>1</v>
      </c>
      <c r="C29" s="64" t="s">
        <v>58</v>
      </c>
      <c r="D29" s="65">
        <v>1270</v>
      </c>
      <c r="E29" s="65" t="s">
        <v>5</v>
      </c>
      <c r="F29" s="66">
        <f>'V. Soupis prací - Příklad'!F31</f>
        <v>0</v>
      </c>
      <c r="G29" s="67">
        <f aca="true" t="shared" si="2" ref="G29:G34">D29*F29</f>
        <v>0</v>
      </c>
    </row>
    <row r="30" spans="2:8" ht="30">
      <c r="B30" s="63">
        <v>2</v>
      </c>
      <c r="C30" s="64" t="s">
        <v>59</v>
      </c>
      <c r="D30" s="65">
        <v>1495</v>
      </c>
      <c r="E30" s="65" t="s">
        <v>39</v>
      </c>
      <c r="F30" s="66">
        <f>'V. Soupis prací - Příklad'!F32</f>
        <v>0</v>
      </c>
      <c r="G30" s="67">
        <f t="shared" si="2"/>
        <v>0</v>
      </c>
      <c r="H30" t="s">
        <v>21</v>
      </c>
    </row>
    <row r="31" spans="2:7" ht="15">
      <c r="B31" s="63">
        <v>3</v>
      </c>
      <c r="C31" s="64" t="s">
        <v>108</v>
      </c>
      <c r="D31" s="65">
        <v>1495</v>
      </c>
      <c r="E31" s="65" t="s">
        <v>39</v>
      </c>
      <c r="F31" s="66">
        <f>'V. Soupis prací - Příklad'!F33</f>
        <v>0</v>
      </c>
      <c r="G31" s="67">
        <f t="shared" si="2"/>
        <v>0</v>
      </c>
    </row>
    <row r="32" spans="2:7" ht="15">
      <c r="B32" s="63">
        <v>4</v>
      </c>
      <c r="C32" s="64" t="s">
        <v>109</v>
      </c>
      <c r="D32" s="65">
        <v>8</v>
      </c>
      <c r="E32" s="65" t="s">
        <v>5</v>
      </c>
      <c r="F32" s="66">
        <f>'V. Soupis prací - Příklad'!F34</f>
        <v>0</v>
      </c>
      <c r="G32" s="67">
        <f t="shared" si="2"/>
        <v>0</v>
      </c>
    </row>
    <row r="33" spans="2:7" ht="15">
      <c r="B33" s="63">
        <v>5</v>
      </c>
      <c r="C33" s="64" t="s">
        <v>110</v>
      </c>
      <c r="D33" s="65">
        <v>8</v>
      </c>
      <c r="E33" s="65" t="s">
        <v>5</v>
      </c>
      <c r="F33" s="66">
        <f>'V. Soupis prací - Příklad'!F35</f>
        <v>0</v>
      </c>
      <c r="G33" s="67">
        <f t="shared" si="2"/>
        <v>0</v>
      </c>
    </row>
    <row r="34" spans="2:7" ht="15">
      <c r="B34" s="63">
        <v>6</v>
      </c>
      <c r="C34" s="64" t="s">
        <v>60</v>
      </c>
      <c r="D34" s="65">
        <v>15</v>
      </c>
      <c r="E34" s="65" t="s">
        <v>5</v>
      </c>
      <c r="F34" s="66">
        <f>'V. Soupis prací - Příklad'!F36</f>
        <v>0</v>
      </c>
      <c r="G34" s="67">
        <f t="shared" si="2"/>
        <v>0</v>
      </c>
    </row>
    <row r="35" spans="2:7" ht="45.75" customHeight="1">
      <c r="B35" s="36"/>
      <c r="C35" s="36"/>
      <c r="D35" s="84" t="s">
        <v>107</v>
      </c>
      <c r="E35" s="85"/>
      <c r="F35" s="86"/>
      <c r="G35" s="68">
        <f>SUM(G29:G34)</f>
        <v>0</v>
      </c>
    </row>
    <row r="36" spans="2:8" ht="15.75" thickBot="1">
      <c r="B36" s="36"/>
      <c r="C36" s="36"/>
      <c r="D36" s="36"/>
      <c r="E36" s="36"/>
      <c r="F36" s="70"/>
      <c r="G36" s="70"/>
      <c r="H36" s="3"/>
    </row>
    <row r="37" spans="2:7" ht="15.75" thickBot="1">
      <c r="B37" s="39" t="s">
        <v>19</v>
      </c>
      <c r="C37" s="57" t="s">
        <v>61</v>
      </c>
      <c r="D37" s="71"/>
      <c r="E37" s="71"/>
      <c r="F37" s="42"/>
      <c r="G37" s="43"/>
    </row>
    <row r="38" spans="2:7" ht="29.45" customHeight="1" thickBot="1">
      <c r="B38" s="58"/>
      <c r="C38" s="59" t="s">
        <v>0</v>
      </c>
      <c r="D38" s="60" t="s">
        <v>1</v>
      </c>
      <c r="E38" s="60" t="s">
        <v>2</v>
      </c>
      <c r="F38" s="61" t="s">
        <v>3</v>
      </c>
      <c r="G38" s="62" t="s">
        <v>4</v>
      </c>
    </row>
    <row r="39" spans="2:7" ht="15">
      <c r="B39" s="44">
        <v>1</v>
      </c>
      <c r="C39" s="45" t="s">
        <v>30</v>
      </c>
      <c r="D39" s="46">
        <v>1860</v>
      </c>
      <c r="E39" s="46" t="s">
        <v>5</v>
      </c>
      <c r="F39" s="66">
        <f>'V. Soupis prací - Příklad'!F41</f>
        <v>0</v>
      </c>
      <c r="G39" s="67">
        <f>D39*F39</f>
        <v>0</v>
      </c>
    </row>
    <row r="40" spans="2:7" ht="15">
      <c r="B40" s="44">
        <v>2</v>
      </c>
      <c r="C40" s="45" t="s">
        <v>31</v>
      </c>
      <c r="D40" s="46">
        <v>9380</v>
      </c>
      <c r="E40" s="46" t="s">
        <v>5</v>
      </c>
      <c r="F40" s="66">
        <f>'V. Soupis prací - Příklad'!F42</f>
        <v>0</v>
      </c>
      <c r="G40" s="67">
        <f aca="true" t="shared" si="3" ref="G40:G46">D40*F40</f>
        <v>0</v>
      </c>
    </row>
    <row r="41" spans="2:7" ht="15">
      <c r="B41" s="44">
        <v>3</v>
      </c>
      <c r="C41" s="45" t="s">
        <v>32</v>
      </c>
      <c r="D41" s="46">
        <v>923</v>
      </c>
      <c r="E41" s="46" t="s">
        <v>5</v>
      </c>
      <c r="F41" s="66">
        <f>'V. Soupis prací - Příklad'!F43</f>
        <v>0</v>
      </c>
      <c r="G41" s="67">
        <f t="shared" si="3"/>
        <v>0</v>
      </c>
    </row>
    <row r="42" spans="2:7" ht="15">
      <c r="B42" s="44">
        <v>4</v>
      </c>
      <c r="C42" s="45" t="s">
        <v>33</v>
      </c>
      <c r="D42" s="46">
        <v>923</v>
      </c>
      <c r="E42" s="46" t="s">
        <v>39</v>
      </c>
      <c r="F42" s="66">
        <f>'V. Soupis prací - Příklad'!F44</f>
        <v>0</v>
      </c>
      <c r="G42" s="67">
        <f t="shared" si="3"/>
        <v>0</v>
      </c>
    </row>
    <row r="43" spans="2:7" ht="15">
      <c r="B43" s="44">
        <v>5</v>
      </c>
      <c r="C43" s="45" t="s">
        <v>34</v>
      </c>
      <c r="D43" s="46">
        <v>923</v>
      </c>
      <c r="E43" s="46" t="s">
        <v>6</v>
      </c>
      <c r="F43" s="66">
        <f>'V. Soupis prací - Příklad'!F45</f>
        <v>0</v>
      </c>
      <c r="G43" s="67">
        <f t="shared" si="3"/>
        <v>0</v>
      </c>
    </row>
    <row r="44" spans="2:7" ht="15">
      <c r="B44" s="44">
        <v>6</v>
      </c>
      <c r="C44" s="45" t="s">
        <v>37</v>
      </c>
      <c r="D44" s="46">
        <v>2760</v>
      </c>
      <c r="E44" s="46" t="s">
        <v>6</v>
      </c>
      <c r="F44" s="66">
        <f>'V. Soupis prací - Příklad'!F46</f>
        <v>0</v>
      </c>
      <c r="G44" s="67">
        <f t="shared" si="3"/>
        <v>0</v>
      </c>
    </row>
    <row r="45" spans="2:7" ht="15">
      <c r="B45" s="44">
        <v>7</v>
      </c>
      <c r="C45" s="45" t="s">
        <v>35</v>
      </c>
      <c r="D45" s="46">
        <v>16620</v>
      </c>
      <c r="E45" s="45" t="s">
        <v>38</v>
      </c>
      <c r="F45" s="66">
        <f>'V. Soupis prací - Příklad'!F47</f>
        <v>0</v>
      </c>
      <c r="G45" s="67">
        <f t="shared" si="3"/>
        <v>0</v>
      </c>
    </row>
    <row r="46" spans="2:7" ht="14.45" customHeight="1">
      <c r="B46" s="44">
        <v>8</v>
      </c>
      <c r="C46" s="45" t="s">
        <v>36</v>
      </c>
      <c r="D46" s="65">
        <v>923</v>
      </c>
      <c r="E46" s="65" t="s">
        <v>6</v>
      </c>
      <c r="F46" s="66">
        <f>'V. Soupis prací - Příklad'!F48</f>
        <v>0</v>
      </c>
      <c r="G46" s="67">
        <f t="shared" si="3"/>
        <v>0</v>
      </c>
    </row>
    <row r="47" spans="2:8" ht="45.6" customHeight="1">
      <c r="B47" s="36"/>
      <c r="C47" s="36"/>
      <c r="D47" s="84" t="s">
        <v>100</v>
      </c>
      <c r="E47" s="85"/>
      <c r="F47" s="86"/>
      <c r="G47" s="68">
        <f>SUM(G39:G46)</f>
        <v>0</v>
      </c>
      <c r="H47" s="3"/>
    </row>
    <row r="48" spans="2:8" s="28" customFormat="1" ht="17.45" customHeight="1" thickBot="1">
      <c r="B48" s="47"/>
      <c r="C48" s="47"/>
      <c r="D48" s="72"/>
      <c r="E48" s="48"/>
      <c r="F48" s="48"/>
      <c r="G48" s="73"/>
      <c r="H48" s="29"/>
    </row>
    <row r="49" spans="2:8" ht="30.75" thickBot="1">
      <c r="B49" s="39" t="s">
        <v>28</v>
      </c>
      <c r="C49" s="57" t="s">
        <v>64</v>
      </c>
      <c r="D49" s="71"/>
      <c r="E49" s="71"/>
      <c r="F49" s="42"/>
      <c r="G49" s="43"/>
      <c r="H49" s="3"/>
    </row>
    <row r="50" spans="2:8" ht="15.75" thickBot="1">
      <c r="B50" s="58"/>
      <c r="C50" s="59" t="s">
        <v>0</v>
      </c>
      <c r="D50" s="60" t="s">
        <v>1</v>
      </c>
      <c r="E50" s="60" t="s">
        <v>2</v>
      </c>
      <c r="F50" s="61" t="s">
        <v>3</v>
      </c>
      <c r="G50" s="62" t="s">
        <v>4</v>
      </c>
      <c r="H50" s="3"/>
    </row>
    <row r="51" spans="2:8" ht="15">
      <c r="B51" s="44">
        <v>1</v>
      </c>
      <c r="C51" s="45" t="s">
        <v>30</v>
      </c>
      <c r="D51" s="46">
        <v>1850</v>
      </c>
      <c r="E51" s="46" t="s">
        <v>5</v>
      </c>
      <c r="F51" s="66">
        <f>'V. Soupis prací - Příklad'!F53</f>
        <v>0</v>
      </c>
      <c r="G51" s="67">
        <f>D51*F51</f>
        <v>0</v>
      </c>
      <c r="H51" s="3"/>
    </row>
    <row r="52" spans="2:8" ht="15">
      <c r="B52" s="44">
        <v>2</v>
      </c>
      <c r="C52" s="45" t="s">
        <v>31</v>
      </c>
      <c r="D52" s="46">
        <v>9230</v>
      </c>
      <c r="E52" s="46" t="s">
        <v>5</v>
      </c>
      <c r="F52" s="66">
        <f>'V. Soupis prací - Příklad'!F54</f>
        <v>0</v>
      </c>
      <c r="G52" s="67">
        <f aca="true" t="shared" si="4" ref="G52:G59">D52*F52</f>
        <v>0</v>
      </c>
      <c r="H52" s="3"/>
    </row>
    <row r="53" spans="2:8" ht="15">
      <c r="B53" s="44">
        <v>3</v>
      </c>
      <c r="C53" s="45" t="s">
        <v>32</v>
      </c>
      <c r="D53" s="46">
        <v>923</v>
      </c>
      <c r="E53" s="46" t="s">
        <v>5</v>
      </c>
      <c r="F53" s="66">
        <f>'V. Soupis prací - Příklad'!F55</f>
        <v>0</v>
      </c>
      <c r="G53" s="67">
        <f t="shared" si="4"/>
        <v>0</v>
      </c>
      <c r="H53" s="3"/>
    </row>
    <row r="54" spans="2:8" ht="15">
      <c r="B54" s="44"/>
      <c r="C54" s="45" t="s">
        <v>65</v>
      </c>
      <c r="D54" s="46">
        <v>2770</v>
      </c>
      <c r="E54" s="46" t="s">
        <v>5</v>
      </c>
      <c r="F54" s="66">
        <f>'V. Soupis prací - Příklad'!F56</f>
        <v>0</v>
      </c>
      <c r="G54" s="67">
        <f t="shared" si="4"/>
        <v>0</v>
      </c>
      <c r="H54" s="3"/>
    </row>
    <row r="55" spans="2:8" ht="15">
      <c r="B55" s="44">
        <v>4</v>
      </c>
      <c r="C55" s="45" t="s">
        <v>33</v>
      </c>
      <c r="D55" s="46">
        <v>923</v>
      </c>
      <c r="E55" s="46" t="s">
        <v>39</v>
      </c>
      <c r="F55" s="66">
        <f>'V. Soupis prací - Příklad'!F57</f>
        <v>0</v>
      </c>
      <c r="G55" s="67">
        <f t="shared" si="4"/>
        <v>0</v>
      </c>
      <c r="H55" s="3"/>
    </row>
    <row r="56" spans="2:8" ht="15">
      <c r="B56" s="44">
        <v>5</v>
      </c>
      <c r="C56" s="45" t="s">
        <v>34</v>
      </c>
      <c r="D56" s="46">
        <v>923</v>
      </c>
      <c r="E56" s="46" t="s">
        <v>6</v>
      </c>
      <c r="F56" s="66">
        <f>'V. Soupis prací - Příklad'!F58</f>
        <v>0</v>
      </c>
      <c r="G56" s="67">
        <f t="shared" si="4"/>
        <v>0</v>
      </c>
      <c r="H56" s="3"/>
    </row>
    <row r="57" spans="2:8" ht="15">
      <c r="B57" s="44">
        <v>6</v>
      </c>
      <c r="C57" s="45" t="s">
        <v>37</v>
      </c>
      <c r="D57" s="46">
        <v>2770</v>
      </c>
      <c r="E57" s="46" t="s">
        <v>6</v>
      </c>
      <c r="F57" s="66">
        <f>'V. Soupis prací - Příklad'!F59</f>
        <v>0</v>
      </c>
      <c r="G57" s="67">
        <f t="shared" si="4"/>
        <v>0</v>
      </c>
      <c r="H57" s="3"/>
    </row>
    <row r="58" spans="2:8" ht="15">
      <c r="B58" s="44">
        <v>7</v>
      </c>
      <c r="C58" s="45" t="s">
        <v>35</v>
      </c>
      <c r="D58" s="46">
        <v>16600</v>
      </c>
      <c r="E58" s="45" t="s">
        <v>38</v>
      </c>
      <c r="F58" s="66">
        <f>'V. Soupis prací - Příklad'!F60</f>
        <v>0</v>
      </c>
      <c r="G58" s="67">
        <f t="shared" si="4"/>
        <v>0</v>
      </c>
      <c r="H58" s="3"/>
    </row>
    <row r="59" spans="2:8" ht="15">
      <c r="B59" s="44">
        <v>8</v>
      </c>
      <c r="C59" s="45" t="s">
        <v>36</v>
      </c>
      <c r="D59" s="65">
        <v>923</v>
      </c>
      <c r="E59" s="65" t="s">
        <v>6</v>
      </c>
      <c r="F59" s="66">
        <f>'V. Soupis prací - Příklad'!F61</f>
        <v>0</v>
      </c>
      <c r="G59" s="67">
        <f t="shared" si="4"/>
        <v>0</v>
      </c>
      <c r="H59" s="3"/>
    </row>
    <row r="60" spans="2:8" ht="45.6" customHeight="1">
      <c r="B60" s="36"/>
      <c r="C60" s="36"/>
      <c r="D60" s="84" t="s">
        <v>101</v>
      </c>
      <c r="E60" s="85"/>
      <c r="F60" s="86"/>
      <c r="G60" s="68">
        <f>SUM(G51:G59)</f>
        <v>0</v>
      </c>
      <c r="H60" s="3"/>
    </row>
    <row r="61" spans="2:8" s="28" customFormat="1" ht="15" customHeight="1" thickBot="1">
      <c r="B61" s="47"/>
      <c r="C61" s="47"/>
      <c r="D61" s="72"/>
      <c r="E61" s="48"/>
      <c r="F61" s="48"/>
      <c r="G61" s="73"/>
      <c r="H61" s="29"/>
    </row>
    <row r="62" spans="2:8" ht="15.75" thickBot="1">
      <c r="B62" s="39" t="s">
        <v>67</v>
      </c>
      <c r="C62" s="57" t="s">
        <v>68</v>
      </c>
      <c r="D62" s="87"/>
      <c r="E62" s="87"/>
      <c r="F62" s="87"/>
      <c r="G62" s="87"/>
      <c r="H62" s="3"/>
    </row>
    <row r="63" spans="2:8" ht="15.75" thickBot="1">
      <c r="B63" s="58"/>
      <c r="C63" s="59" t="s">
        <v>0</v>
      </c>
      <c r="D63" s="60" t="s">
        <v>1</v>
      </c>
      <c r="E63" s="60" t="s">
        <v>2</v>
      </c>
      <c r="F63" s="61" t="s">
        <v>3</v>
      </c>
      <c r="G63" s="62" t="s">
        <v>4</v>
      </c>
      <c r="H63" s="3"/>
    </row>
    <row r="64" spans="2:7" ht="15">
      <c r="B64" s="44">
        <v>1</v>
      </c>
      <c r="C64" s="45" t="s">
        <v>69</v>
      </c>
      <c r="D64" s="46">
        <v>4</v>
      </c>
      <c r="E64" s="46" t="s">
        <v>77</v>
      </c>
      <c r="F64" s="66">
        <f>'V. Soupis prací - Příklad'!F66</f>
        <v>0</v>
      </c>
      <c r="G64" s="67">
        <f>D64*F64</f>
        <v>0</v>
      </c>
    </row>
    <row r="65" spans="2:7" ht="15">
      <c r="B65" s="44">
        <v>2</v>
      </c>
      <c r="C65" s="45" t="s">
        <v>70</v>
      </c>
      <c r="D65" s="46">
        <v>9</v>
      </c>
      <c r="E65" s="46" t="s">
        <v>77</v>
      </c>
      <c r="F65" s="66">
        <f>'V. Soupis prací - Příklad'!F67</f>
        <v>0</v>
      </c>
      <c r="G65" s="67">
        <f aca="true" t="shared" si="5" ref="G65:G72">D65*F65</f>
        <v>0</v>
      </c>
    </row>
    <row r="66" spans="2:7" ht="15">
      <c r="B66" s="44">
        <v>3</v>
      </c>
      <c r="C66" s="45" t="s">
        <v>71</v>
      </c>
      <c r="D66" s="46">
        <v>13</v>
      </c>
      <c r="E66" s="46" t="s">
        <v>78</v>
      </c>
      <c r="F66" s="66">
        <f>'V. Soupis prací - Příklad'!F68</f>
        <v>0</v>
      </c>
      <c r="G66" s="67">
        <f t="shared" si="5"/>
        <v>0</v>
      </c>
    </row>
    <row r="67" spans="2:7" ht="15">
      <c r="B67" s="44"/>
      <c r="C67" s="45" t="s">
        <v>72</v>
      </c>
      <c r="D67" s="46">
        <v>13</v>
      </c>
      <c r="E67" s="46" t="s">
        <v>79</v>
      </c>
      <c r="F67" s="66">
        <f>'V. Soupis prací - Příklad'!F69</f>
        <v>0</v>
      </c>
      <c r="G67" s="67">
        <f t="shared" si="5"/>
        <v>0</v>
      </c>
    </row>
    <row r="68" spans="2:7" ht="15">
      <c r="B68" s="44">
        <v>4</v>
      </c>
      <c r="C68" s="45" t="s">
        <v>73</v>
      </c>
      <c r="D68" s="46">
        <v>13</v>
      </c>
      <c r="E68" s="46" t="s">
        <v>79</v>
      </c>
      <c r="F68" s="66">
        <f>'V. Soupis prací - Příklad'!F70</f>
        <v>0</v>
      </c>
      <c r="G68" s="67">
        <f t="shared" si="5"/>
        <v>0</v>
      </c>
    </row>
    <row r="69" spans="2:7" ht="15">
      <c r="B69" s="44">
        <v>5</v>
      </c>
      <c r="C69" s="45" t="s">
        <v>74</v>
      </c>
      <c r="D69" s="46">
        <v>13</v>
      </c>
      <c r="E69" s="46" t="s">
        <v>79</v>
      </c>
      <c r="F69" s="66">
        <f>'V. Soupis prací - Příklad'!F71</f>
        <v>0</v>
      </c>
      <c r="G69" s="67">
        <f t="shared" si="5"/>
        <v>0</v>
      </c>
    </row>
    <row r="70" spans="2:7" ht="15">
      <c r="B70" s="44">
        <v>6</v>
      </c>
      <c r="C70" s="45" t="s">
        <v>75</v>
      </c>
      <c r="D70" s="46">
        <v>13</v>
      </c>
      <c r="E70" s="46" t="s">
        <v>79</v>
      </c>
      <c r="F70" s="66">
        <f>'V. Soupis prací - Příklad'!F72</f>
        <v>0</v>
      </c>
      <c r="G70" s="67">
        <f t="shared" si="5"/>
        <v>0</v>
      </c>
    </row>
    <row r="71" spans="2:7" ht="15">
      <c r="B71" s="44">
        <v>7</v>
      </c>
      <c r="C71" s="45" t="s">
        <v>76</v>
      </c>
      <c r="D71" s="46">
        <v>36</v>
      </c>
      <c r="E71" s="46" t="s">
        <v>5</v>
      </c>
      <c r="F71" s="66">
        <f>'V. Soupis prací - Příklad'!F73</f>
        <v>0</v>
      </c>
      <c r="G71" s="67">
        <f t="shared" si="5"/>
        <v>0</v>
      </c>
    </row>
    <row r="72" spans="2:7" ht="15">
      <c r="B72" s="44">
        <v>8</v>
      </c>
      <c r="C72" s="45" t="s">
        <v>36</v>
      </c>
      <c r="D72" s="65">
        <v>4</v>
      </c>
      <c r="E72" s="65" t="s">
        <v>6</v>
      </c>
      <c r="F72" s="66">
        <f>'V. Soupis prací - Příklad'!F74</f>
        <v>0</v>
      </c>
      <c r="G72" s="67">
        <f t="shared" si="5"/>
        <v>0</v>
      </c>
    </row>
    <row r="73" spans="2:8" ht="33" customHeight="1">
      <c r="B73" s="36"/>
      <c r="C73" s="36"/>
      <c r="D73" s="84" t="s">
        <v>102</v>
      </c>
      <c r="E73" s="85"/>
      <c r="F73" s="86"/>
      <c r="G73" s="68">
        <f>SUM(G64:G72)</f>
        <v>0</v>
      </c>
      <c r="H73" s="3"/>
    </row>
    <row r="74" spans="2:8" s="28" customFormat="1" ht="15.6" customHeight="1" thickBot="1">
      <c r="B74" s="47"/>
      <c r="C74" s="47"/>
      <c r="D74" s="72"/>
      <c r="E74" s="48"/>
      <c r="F74" s="48"/>
      <c r="G74" s="73"/>
      <c r="H74" s="29"/>
    </row>
    <row r="75" spans="2:7" ht="15.75" thickBot="1">
      <c r="B75" s="39" t="s">
        <v>66</v>
      </c>
      <c r="C75" s="57" t="s">
        <v>63</v>
      </c>
      <c r="D75" s="74"/>
      <c r="E75" s="71"/>
      <c r="F75" s="37"/>
      <c r="G75" s="38"/>
    </row>
    <row r="76" spans="2:7" ht="15.75" thickBot="1">
      <c r="B76" s="58"/>
      <c r="C76" s="59" t="s">
        <v>0</v>
      </c>
      <c r="D76" s="60" t="s">
        <v>1</v>
      </c>
      <c r="E76" s="60" t="s">
        <v>2</v>
      </c>
      <c r="F76" s="61" t="s">
        <v>3</v>
      </c>
      <c r="G76" s="62" t="s">
        <v>4</v>
      </c>
    </row>
    <row r="77" spans="2:7" ht="15">
      <c r="B77" s="63">
        <v>1</v>
      </c>
      <c r="C77" s="64" t="s">
        <v>29</v>
      </c>
      <c r="D77" s="65">
        <v>4</v>
      </c>
      <c r="E77" s="65" t="s">
        <v>52</v>
      </c>
      <c r="F77" s="66">
        <f>'V. Soupis prací - Příklad'!F79</f>
        <v>0</v>
      </c>
      <c r="G77" s="67">
        <f>D77*F77</f>
        <v>0</v>
      </c>
    </row>
    <row r="78" spans="2:7" ht="42" customHeight="1">
      <c r="B78" s="36"/>
      <c r="C78" s="36"/>
      <c r="D78" s="84" t="s">
        <v>103</v>
      </c>
      <c r="E78" s="85"/>
      <c r="F78" s="86"/>
      <c r="G78" s="68">
        <f>G77</f>
        <v>0</v>
      </c>
    </row>
    <row r="79" spans="2:7" ht="15.75" thickBot="1">
      <c r="B79" s="36"/>
      <c r="C79" s="36"/>
      <c r="D79" s="36"/>
      <c r="E79" s="36"/>
      <c r="F79" s="37"/>
      <c r="G79" s="38"/>
    </row>
    <row r="80" spans="2:7" ht="15.75" thickBot="1">
      <c r="B80" s="52" t="s">
        <v>104</v>
      </c>
      <c r="C80" s="57" t="s">
        <v>27</v>
      </c>
      <c r="D80" s="74"/>
      <c r="E80" s="38"/>
      <c r="F80" s="37"/>
      <c r="G80" s="38"/>
    </row>
    <row r="81" spans="2:7" ht="15.75" thickBot="1">
      <c r="B81" s="49"/>
      <c r="C81" s="53" t="s">
        <v>0</v>
      </c>
      <c r="D81" s="54" t="s">
        <v>80</v>
      </c>
      <c r="E81" s="53" t="s">
        <v>2</v>
      </c>
      <c r="F81" s="55" t="s">
        <v>3</v>
      </c>
      <c r="G81" s="62" t="s">
        <v>4</v>
      </c>
    </row>
    <row r="82" spans="2:7" ht="57.75" customHeight="1">
      <c r="B82" s="75">
        <v>1</v>
      </c>
      <c r="C82" s="56" t="s">
        <v>85</v>
      </c>
      <c r="D82" s="50">
        <v>1380</v>
      </c>
      <c r="E82" s="51" t="s">
        <v>5</v>
      </c>
      <c r="F82" s="66">
        <f>'V. Soupis prací - Příklad'!F84</f>
        <v>0</v>
      </c>
      <c r="G82" s="67">
        <f>D82*F82</f>
        <v>0</v>
      </c>
    </row>
    <row r="83" spans="2:7" ht="45">
      <c r="B83" s="75">
        <v>2</v>
      </c>
      <c r="C83" s="56" t="s">
        <v>86</v>
      </c>
      <c r="D83" s="50">
        <v>460</v>
      </c>
      <c r="E83" s="51" t="s">
        <v>5</v>
      </c>
      <c r="F83" s="66">
        <f>'V. Soupis prací - Příklad'!F85</f>
        <v>0</v>
      </c>
      <c r="G83" s="67">
        <f>D83*F83</f>
        <v>0</v>
      </c>
    </row>
    <row r="84" spans="2:7" ht="60">
      <c r="B84" s="75">
        <v>3</v>
      </c>
      <c r="C84" s="56" t="s">
        <v>87</v>
      </c>
      <c r="D84" s="50">
        <v>2770</v>
      </c>
      <c r="E84" s="51" t="s">
        <v>5</v>
      </c>
      <c r="F84" s="66">
        <f>'V. Soupis prací - Příklad'!F86</f>
        <v>0</v>
      </c>
      <c r="G84" s="67">
        <f>D84*F84</f>
        <v>0</v>
      </c>
    </row>
    <row r="85" spans="2:7" ht="32.45" customHeight="1">
      <c r="B85" s="36"/>
      <c r="C85" s="36"/>
      <c r="D85" s="84" t="s">
        <v>105</v>
      </c>
      <c r="E85" s="85"/>
      <c r="F85" s="86"/>
      <c r="G85" s="68">
        <f>G82+G83+G84</f>
        <v>0</v>
      </c>
    </row>
    <row r="90" ht="14.45" customHeight="1"/>
    <row r="92" ht="30" customHeight="1"/>
  </sheetData>
  <mergeCells count="14">
    <mergeCell ref="D85:F85"/>
    <mergeCell ref="B2:E2"/>
    <mergeCell ref="D6:G6"/>
    <mergeCell ref="D18:F18"/>
    <mergeCell ref="D27:G27"/>
    <mergeCell ref="D35:F35"/>
    <mergeCell ref="D47:F47"/>
    <mergeCell ref="D60:F60"/>
    <mergeCell ref="D62:G62"/>
    <mergeCell ref="D73:F73"/>
    <mergeCell ref="D78:F78"/>
    <mergeCell ref="B4:D4"/>
    <mergeCell ref="D20:G20"/>
    <mergeCell ref="D25:F25"/>
  </mergeCells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C17"/>
  <sheetViews>
    <sheetView workbookViewId="0" topLeftCell="A1">
      <selection activeCell="B19" sqref="B19"/>
    </sheetView>
  </sheetViews>
  <sheetFormatPr defaultColWidth="9.140625" defaultRowHeight="15"/>
  <cols>
    <col min="2" max="2" width="24.140625" style="0" bestFit="1" customWidth="1"/>
    <col min="3" max="3" width="58.421875" style="0" bestFit="1" customWidth="1"/>
  </cols>
  <sheetData>
    <row r="4" ht="15">
      <c r="B4" s="33" t="s">
        <v>89</v>
      </c>
    </row>
    <row r="6" ht="15">
      <c r="B6" t="s">
        <v>91</v>
      </c>
    </row>
    <row r="7" ht="15">
      <c r="C7" t="s">
        <v>24</v>
      </c>
    </row>
    <row r="8" ht="15">
      <c r="C8" t="s">
        <v>95</v>
      </c>
    </row>
    <row r="9" ht="15">
      <c r="C9" t="s">
        <v>106</v>
      </c>
    </row>
    <row r="10" ht="15">
      <c r="C10" t="s">
        <v>61</v>
      </c>
    </row>
    <row r="11" ht="15">
      <c r="C11" t="s">
        <v>64</v>
      </c>
    </row>
    <row r="12" ht="15">
      <c r="C12" t="s">
        <v>68</v>
      </c>
    </row>
    <row r="13" ht="15">
      <c r="C13" t="s">
        <v>63</v>
      </c>
    </row>
    <row r="14" ht="15">
      <c r="C14" t="s">
        <v>27</v>
      </c>
    </row>
    <row r="15" spans="2:3" ht="36.75" customHeight="1">
      <c r="B15" s="90" t="s">
        <v>92</v>
      </c>
      <c r="C15" s="90"/>
    </row>
    <row r="16" spans="2:3" ht="41.25" customHeight="1">
      <c r="B16" s="91" t="s">
        <v>93</v>
      </c>
      <c r="C16" s="91"/>
    </row>
    <row r="17" spans="2:3" ht="29.25" customHeight="1">
      <c r="B17" s="91" t="s">
        <v>111</v>
      </c>
      <c r="C17" s="91"/>
    </row>
  </sheetData>
  <mergeCells count="3">
    <mergeCell ref="B15:C15"/>
    <mergeCell ref="B16:C16"/>
    <mergeCell ref="B17:C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87"/>
  <sheetViews>
    <sheetView zoomScale="86" zoomScaleNormal="86" workbookViewId="0" topLeftCell="A1">
      <selection activeCell="H9" sqref="H9"/>
    </sheetView>
  </sheetViews>
  <sheetFormatPr defaultColWidth="9.140625" defaultRowHeight="15"/>
  <cols>
    <col min="3" max="3" width="55.8515625" style="0" customWidth="1"/>
    <col min="4" max="4" width="12.28125" style="0" customWidth="1"/>
    <col min="5" max="5" width="13.28125" style="0" customWidth="1"/>
    <col min="6" max="6" width="14.140625" style="26" customWidth="1"/>
    <col min="7" max="7" width="23.00390625" style="22" customWidth="1"/>
    <col min="8" max="8" width="35.57421875" style="0" customWidth="1"/>
    <col min="9" max="9" width="14.57421875" style="0" customWidth="1"/>
  </cols>
  <sheetData>
    <row r="2" spans="2:7" s="1" customFormat="1" ht="20.25">
      <c r="B2" s="4" t="s">
        <v>22</v>
      </c>
      <c r="C2" s="2"/>
      <c r="F2" s="25"/>
      <c r="G2" s="3"/>
    </row>
    <row r="3" spans="2:7" s="1" customFormat="1" ht="42.75" customHeight="1">
      <c r="B3" s="79" t="s">
        <v>90</v>
      </c>
      <c r="C3" s="79"/>
      <c r="D3" s="79"/>
      <c r="E3" s="79"/>
      <c r="F3" s="25"/>
      <c r="G3" s="3"/>
    </row>
    <row r="4" spans="3:7" s="1" customFormat="1" ht="20.25">
      <c r="C4" s="2"/>
      <c r="F4" s="25"/>
      <c r="G4" s="3"/>
    </row>
    <row r="5" spans="3:7" s="1" customFormat="1" ht="15" customHeight="1">
      <c r="C5" s="23" t="s">
        <v>20</v>
      </c>
      <c r="F5" s="25"/>
      <c r="G5" s="3"/>
    </row>
    <row r="6" spans="2:9" ht="42.75" customHeight="1">
      <c r="B6" s="92" t="s">
        <v>54</v>
      </c>
      <c r="C6" s="93"/>
      <c r="D6" s="93"/>
      <c r="E6" s="93"/>
      <c r="F6" s="93"/>
      <c r="G6" s="93"/>
      <c r="H6" s="93"/>
      <c r="I6" s="93"/>
    </row>
    <row r="7" ht="15.75" thickBot="1"/>
    <row r="8" spans="2:8" ht="30.75" thickBot="1">
      <c r="B8" s="39" t="s">
        <v>7</v>
      </c>
      <c r="C8" s="57" t="s">
        <v>24</v>
      </c>
      <c r="D8" s="87" t="s">
        <v>55</v>
      </c>
      <c r="E8" s="87"/>
      <c r="F8" s="87"/>
      <c r="G8" s="87"/>
      <c r="H8" s="32" t="s">
        <v>112</v>
      </c>
    </row>
    <row r="9" spans="2:8" ht="15.75" thickBot="1">
      <c r="B9" s="58"/>
      <c r="C9" s="59" t="s">
        <v>0</v>
      </c>
      <c r="D9" s="60" t="s">
        <v>1</v>
      </c>
      <c r="E9" s="60" t="s">
        <v>2</v>
      </c>
      <c r="F9" s="61" t="s">
        <v>3</v>
      </c>
      <c r="G9" s="62" t="s">
        <v>4</v>
      </c>
      <c r="H9" s="36"/>
    </row>
    <row r="10" spans="2:8" ht="15">
      <c r="B10" s="63">
        <v>1</v>
      </c>
      <c r="C10" s="64" t="s">
        <v>41</v>
      </c>
      <c r="D10" s="65">
        <v>150</v>
      </c>
      <c r="E10" s="65" t="s">
        <v>49</v>
      </c>
      <c r="F10" s="41"/>
      <c r="G10" s="67">
        <f aca="true" t="shared" si="0" ref="G10:G17">D10*F10</f>
        <v>0</v>
      </c>
      <c r="H10" s="36"/>
    </row>
    <row r="11" spans="2:8" ht="15">
      <c r="B11" s="63">
        <v>2</v>
      </c>
      <c r="C11" s="64" t="s">
        <v>42</v>
      </c>
      <c r="D11" s="65">
        <v>20</v>
      </c>
      <c r="E11" s="65" t="s">
        <v>50</v>
      </c>
      <c r="F11" s="41"/>
      <c r="G11" s="67">
        <f t="shared" si="0"/>
        <v>0</v>
      </c>
      <c r="H11" s="36"/>
    </row>
    <row r="12" spans="2:8" ht="15">
      <c r="B12" s="63">
        <v>3</v>
      </c>
      <c r="C12" s="64" t="s">
        <v>43</v>
      </c>
      <c r="D12" s="65">
        <v>12</v>
      </c>
      <c r="E12" s="65" t="s">
        <v>51</v>
      </c>
      <c r="F12" s="41"/>
      <c r="G12" s="67">
        <f t="shared" si="0"/>
        <v>0</v>
      </c>
      <c r="H12" s="36"/>
    </row>
    <row r="13" spans="2:8" ht="15">
      <c r="B13" s="63">
        <v>4</v>
      </c>
      <c r="C13" s="64" t="s">
        <v>44</v>
      </c>
      <c r="D13" s="65">
        <v>12</v>
      </c>
      <c r="E13" s="65" t="s">
        <v>51</v>
      </c>
      <c r="F13" s="41"/>
      <c r="G13" s="67">
        <f t="shared" si="0"/>
        <v>0</v>
      </c>
      <c r="H13" s="36"/>
    </row>
    <row r="14" spans="2:8" ht="15">
      <c r="B14" s="63">
        <v>5</v>
      </c>
      <c r="C14" s="64" t="s">
        <v>45</v>
      </c>
      <c r="D14" s="65">
        <v>10</v>
      </c>
      <c r="E14" s="65" t="s">
        <v>49</v>
      </c>
      <c r="F14" s="41"/>
      <c r="G14" s="67">
        <f t="shared" si="0"/>
        <v>0</v>
      </c>
      <c r="H14" s="36"/>
    </row>
    <row r="15" spans="2:8" ht="15">
      <c r="B15" s="63">
        <v>6</v>
      </c>
      <c r="C15" s="64" t="s">
        <v>46</v>
      </c>
      <c r="D15" s="65">
        <v>1</v>
      </c>
      <c r="E15" s="65" t="s">
        <v>51</v>
      </c>
      <c r="F15" s="41"/>
      <c r="G15" s="67">
        <f t="shared" si="0"/>
        <v>0</v>
      </c>
      <c r="H15" s="36"/>
    </row>
    <row r="16" spans="2:8" ht="15">
      <c r="B16" s="63">
        <v>7</v>
      </c>
      <c r="C16" s="64" t="s">
        <v>47</v>
      </c>
      <c r="D16" s="65">
        <v>1</v>
      </c>
      <c r="E16" s="65" t="s">
        <v>51</v>
      </c>
      <c r="F16" s="41"/>
      <c r="G16" s="67">
        <f t="shared" si="0"/>
        <v>0</v>
      </c>
      <c r="H16" s="36"/>
    </row>
    <row r="17" spans="2:8" ht="15">
      <c r="B17" s="63">
        <v>8</v>
      </c>
      <c r="C17" s="64" t="s">
        <v>48</v>
      </c>
      <c r="D17" s="65">
        <v>1</v>
      </c>
      <c r="E17" s="65" t="s">
        <v>52</v>
      </c>
      <c r="F17" s="41"/>
      <c r="G17" s="67">
        <f t="shared" si="0"/>
        <v>0</v>
      </c>
      <c r="H17" s="36"/>
    </row>
    <row r="18" spans="2:8" ht="15">
      <c r="B18" s="63">
        <v>9</v>
      </c>
      <c r="C18" s="64" t="s">
        <v>56</v>
      </c>
      <c r="D18" s="65">
        <v>12</v>
      </c>
      <c r="E18" s="65" t="s">
        <v>51</v>
      </c>
      <c r="F18" s="41"/>
      <c r="G18" s="67">
        <f aca="true" t="shared" si="1" ref="G18:G19">D18*F18</f>
        <v>0</v>
      </c>
      <c r="H18" s="36"/>
    </row>
    <row r="19" spans="2:8" ht="30" customHeight="1">
      <c r="B19" s="63">
        <v>10</v>
      </c>
      <c r="C19" s="64" t="s">
        <v>57</v>
      </c>
      <c r="D19" s="65">
        <v>12</v>
      </c>
      <c r="E19" s="65" t="s">
        <v>51</v>
      </c>
      <c r="F19" s="41"/>
      <c r="G19" s="67">
        <f t="shared" si="1"/>
        <v>0</v>
      </c>
      <c r="H19" s="36"/>
    </row>
    <row r="20" spans="2:8" ht="32.25" customHeight="1">
      <c r="B20" s="36"/>
      <c r="C20" s="36"/>
      <c r="D20" s="84" t="s">
        <v>53</v>
      </c>
      <c r="E20" s="85"/>
      <c r="F20" s="86"/>
      <c r="G20" s="68">
        <f>SUM(G10:G19)</f>
        <v>0</v>
      </c>
      <c r="H20" s="40">
        <v>283000</v>
      </c>
    </row>
    <row r="21" spans="2:8" ht="15.75" thickBot="1">
      <c r="B21" s="36"/>
      <c r="C21" s="36"/>
      <c r="D21" s="36"/>
      <c r="E21" s="36"/>
      <c r="F21" s="37"/>
      <c r="G21" s="38"/>
      <c r="H21" s="36"/>
    </row>
    <row r="22" spans="2:9" ht="15.75" thickBot="1">
      <c r="B22" s="39" t="s">
        <v>8</v>
      </c>
      <c r="C22" s="69" t="s">
        <v>95</v>
      </c>
      <c r="D22" s="87" t="s">
        <v>55</v>
      </c>
      <c r="E22" s="87"/>
      <c r="F22" s="87"/>
      <c r="G22" s="87"/>
      <c r="H22" s="76"/>
      <c r="I22" s="3"/>
    </row>
    <row r="23" spans="2:8" ht="15.75" thickBot="1">
      <c r="B23" s="58"/>
      <c r="C23" s="59" t="s">
        <v>0</v>
      </c>
      <c r="D23" s="60" t="s">
        <v>1</v>
      </c>
      <c r="E23" s="60" t="s">
        <v>2</v>
      </c>
      <c r="F23" s="61" t="s">
        <v>3</v>
      </c>
      <c r="G23" s="62" t="s">
        <v>4</v>
      </c>
      <c r="H23" s="36"/>
    </row>
    <row r="24" spans="2:8" ht="15">
      <c r="B24" s="63">
        <v>1</v>
      </c>
      <c r="C24" s="64" t="s">
        <v>96</v>
      </c>
      <c r="D24" s="65">
        <v>2</v>
      </c>
      <c r="E24" s="65" t="s">
        <v>5</v>
      </c>
      <c r="F24" s="41"/>
      <c r="G24" s="67">
        <f aca="true" t="shared" si="2" ref="G24:G26">D24*F24</f>
        <v>0</v>
      </c>
      <c r="H24" s="36"/>
    </row>
    <row r="25" spans="2:9" ht="15">
      <c r="B25" s="63">
        <v>2</v>
      </c>
      <c r="C25" s="64" t="s">
        <v>97</v>
      </c>
      <c r="D25" s="65">
        <v>30</v>
      </c>
      <c r="E25" s="65" t="s">
        <v>39</v>
      </c>
      <c r="F25" s="41"/>
      <c r="G25" s="67">
        <f t="shared" si="2"/>
        <v>0</v>
      </c>
      <c r="H25" s="36"/>
      <c r="I25" t="s">
        <v>21</v>
      </c>
    </row>
    <row r="26" spans="2:8" ht="15">
      <c r="B26" s="63">
        <v>3</v>
      </c>
      <c r="C26" s="64" t="s">
        <v>98</v>
      </c>
      <c r="D26" s="65">
        <v>16</v>
      </c>
      <c r="E26" s="65" t="s">
        <v>5</v>
      </c>
      <c r="F26" s="41"/>
      <c r="G26" s="67">
        <f t="shared" si="2"/>
        <v>0</v>
      </c>
      <c r="H26" s="36"/>
    </row>
    <row r="27" spans="2:8" ht="29.25" customHeight="1">
      <c r="B27" s="36"/>
      <c r="C27" s="36"/>
      <c r="D27" s="84" t="s">
        <v>99</v>
      </c>
      <c r="E27" s="85"/>
      <c r="F27" s="86"/>
      <c r="G27" s="68">
        <f>SUM(G24:G26)</f>
        <v>0</v>
      </c>
      <c r="H27" s="40">
        <v>30000</v>
      </c>
    </row>
    <row r="28" spans="2:8" ht="15.75" thickBot="1">
      <c r="B28" s="36"/>
      <c r="C28" s="36"/>
      <c r="D28" s="36"/>
      <c r="E28" s="36"/>
      <c r="F28" s="37"/>
      <c r="G28" s="38"/>
      <c r="H28" s="36"/>
    </row>
    <row r="29" spans="2:9" ht="30.75" thickBot="1">
      <c r="B29" s="39" t="s">
        <v>18</v>
      </c>
      <c r="C29" s="69" t="s">
        <v>106</v>
      </c>
      <c r="D29" s="87" t="s">
        <v>55</v>
      </c>
      <c r="E29" s="87"/>
      <c r="F29" s="87"/>
      <c r="G29" s="87"/>
      <c r="H29" s="76"/>
      <c r="I29" s="3"/>
    </row>
    <row r="30" spans="2:8" ht="15.75" thickBot="1">
      <c r="B30" s="58"/>
      <c r="C30" s="59" t="s">
        <v>0</v>
      </c>
      <c r="D30" s="60" t="s">
        <v>1</v>
      </c>
      <c r="E30" s="60" t="s">
        <v>2</v>
      </c>
      <c r="F30" s="61" t="s">
        <v>3</v>
      </c>
      <c r="G30" s="62" t="s">
        <v>4</v>
      </c>
      <c r="H30" s="36"/>
    </row>
    <row r="31" spans="2:8" ht="15">
      <c r="B31" s="63">
        <v>1</v>
      </c>
      <c r="C31" s="64" t="s">
        <v>58</v>
      </c>
      <c r="D31" s="65">
        <v>15</v>
      </c>
      <c r="E31" s="65" t="s">
        <v>5</v>
      </c>
      <c r="F31" s="41"/>
      <c r="G31" s="67">
        <f aca="true" t="shared" si="3" ref="G31:G36">D31*F31</f>
        <v>0</v>
      </c>
      <c r="H31" s="36"/>
    </row>
    <row r="32" spans="2:9" ht="30">
      <c r="B32" s="63">
        <v>2</v>
      </c>
      <c r="C32" s="64" t="s">
        <v>59</v>
      </c>
      <c r="D32" s="65">
        <v>60</v>
      </c>
      <c r="E32" s="65" t="s">
        <v>39</v>
      </c>
      <c r="F32" s="41"/>
      <c r="G32" s="67">
        <f t="shared" si="3"/>
        <v>0</v>
      </c>
      <c r="H32" s="36"/>
      <c r="I32" t="s">
        <v>21</v>
      </c>
    </row>
    <row r="33" spans="2:8" ht="15">
      <c r="B33" s="63">
        <v>3</v>
      </c>
      <c r="C33" s="64" t="s">
        <v>108</v>
      </c>
      <c r="D33" s="65">
        <v>60</v>
      </c>
      <c r="E33" s="65" t="s">
        <v>39</v>
      </c>
      <c r="F33" s="41"/>
      <c r="G33" s="67">
        <f t="shared" si="3"/>
        <v>0</v>
      </c>
      <c r="H33" s="36"/>
    </row>
    <row r="34" spans="2:8" ht="15">
      <c r="B34" s="63">
        <v>4</v>
      </c>
      <c r="C34" s="64" t="s">
        <v>109</v>
      </c>
      <c r="D34" s="65">
        <v>10</v>
      </c>
      <c r="E34" s="65" t="s">
        <v>5</v>
      </c>
      <c r="F34" s="41"/>
      <c r="G34" s="67">
        <f t="shared" si="3"/>
        <v>0</v>
      </c>
      <c r="H34" s="36"/>
    </row>
    <row r="35" spans="2:8" ht="15">
      <c r="B35" s="63">
        <v>5</v>
      </c>
      <c r="C35" s="64" t="s">
        <v>110</v>
      </c>
      <c r="D35" s="65">
        <v>10</v>
      </c>
      <c r="E35" s="65" t="s">
        <v>5</v>
      </c>
      <c r="F35" s="41"/>
      <c r="G35" s="67">
        <f t="shared" si="3"/>
        <v>0</v>
      </c>
      <c r="H35" s="36"/>
    </row>
    <row r="36" spans="2:8" ht="15">
      <c r="B36" s="63">
        <v>6</v>
      </c>
      <c r="C36" s="64" t="s">
        <v>60</v>
      </c>
      <c r="D36" s="65">
        <v>18</v>
      </c>
      <c r="E36" s="65" t="s">
        <v>5</v>
      </c>
      <c r="F36" s="41"/>
      <c r="G36" s="67">
        <f t="shared" si="3"/>
        <v>0</v>
      </c>
      <c r="H36" s="36"/>
    </row>
    <row r="37" spans="2:8" ht="45" customHeight="1">
      <c r="B37" s="36"/>
      <c r="C37" s="36"/>
      <c r="D37" s="84" t="s">
        <v>107</v>
      </c>
      <c r="E37" s="85"/>
      <c r="F37" s="86"/>
      <c r="G37" s="68">
        <f>SUM(G31:G36)</f>
        <v>0</v>
      </c>
      <c r="H37" s="40">
        <v>140000</v>
      </c>
    </row>
    <row r="38" spans="2:9" ht="15.75" thickBot="1">
      <c r="B38" s="36"/>
      <c r="C38" s="36"/>
      <c r="D38" s="36"/>
      <c r="E38" s="36"/>
      <c r="F38" s="70"/>
      <c r="G38" s="70"/>
      <c r="H38" s="76"/>
      <c r="I38" s="3"/>
    </row>
    <row r="39" spans="2:8" ht="15.75" thickBot="1">
      <c r="B39" s="39" t="s">
        <v>19</v>
      </c>
      <c r="C39" s="57" t="s">
        <v>61</v>
      </c>
      <c r="D39" s="71"/>
      <c r="E39" s="71"/>
      <c r="F39" s="42"/>
      <c r="G39" s="43"/>
      <c r="H39" s="36"/>
    </row>
    <row r="40" spans="2:8" ht="29.45" customHeight="1" thickBot="1">
      <c r="B40" s="58"/>
      <c r="C40" s="59" t="s">
        <v>0</v>
      </c>
      <c r="D40" s="60" t="s">
        <v>1</v>
      </c>
      <c r="E40" s="60" t="s">
        <v>2</v>
      </c>
      <c r="F40" s="61" t="s">
        <v>3</v>
      </c>
      <c r="G40" s="62" t="s">
        <v>4</v>
      </c>
      <c r="H40" s="36"/>
    </row>
    <row r="41" spans="2:8" ht="15">
      <c r="B41" s="44">
        <v>1</v>
      </c>
      <c r="C41" s="45" t="s">
        <v>30</v>
      </c>
      <c r="D41" s="46">
        <v>2</v>
      </c>
      <c r="E41" s="46" t="s">
        <v>5</v>
      </c>
      <c r="F41" s="41"/>
      <c r="G41" s="67">
        <f>D41*F41</f>
        <v>0</v>
      </c>
      <c r="H41" s="36"/>
    </row>
    <row r="42" spans="2:8" ht="15">
      <c r="B42" s="44">
        <v>2</v>
      </c>
      <c r="C42" s="45" t="s">
        <v>31</v>
      </c>
      <c r="D42" s="46">
        <v>10</v>
      </c>
      <c r="E42" s="46" t="s">
        <v>5</v>
      </c>
      <c r="F42" s="41"/>
      <c r="G42" s="67">
        <f aca="true" t="shared" si="4" ref="G42:G48">D42*F42</f>
        <v>0</v>
      </c>
      <c r="H42" s="36"/>
    </row>
    <row r="43" spans="2:8" ht="15">
      <c r="B43" s="44">
        <v>3</v>
      </c>
      <c r="C43" s="45" t="s">
        <v>32</v>
      </c>
      <c r="D43" s="46">
        <v>1</v>
      </c>
      <c r="E43" s="46" t="s">
        <v>5</v>
      </c>
      <c r="F43" s="41"/>
      <c r="G43" s="67">
        <f t="shared" si="4"/>
        <v>0</v>
      </c>
      <c r="H43" s="36"/>
    </row>
    <row r="44" spans="2:8" ht="15">
      <c r="B44" s="44">
        <v>4</v>
      </c>
      <c r="C44" s="45" t="s">
        <v>33</v>
      </c>
      <c r="D44" s="46">
        <v>1</v>
      </c>
      <c r="E44" s="46" t="s">
        <v>39</v>
      </c>
      <c r="F44" s="41"/>
      <c r="G44" s="67">
        <f t="shared" si="4"/>
        <v>0</v>
      </c>
      <c r="H44" s="36"/>
    </row>
    <row r="45" spans="2:8" ht="15">
      <c r="B45" s="44">
        <v>5</v>
      </c>
      <c r="C45" s="45" t="s">
        <v>34</v>
      </c>
      <c r="D45" s="46">
        <v>5</v>
      </c>
      <c r="E45" s="46" t="s">
        <v>6</v>
      </c>
      <c r="F45" s="41"/>
      <c r="G45" s="67">
        <f t="shared" si="4"/>
        <v>0</v>
      </c>
      <c r="H45" s="36"/>
    </row>
    <row r="46" spans="2:8" ht="15">
      <c r="B46" s="44">
        <v>6</v>
      </c>
      <c r="C46" s="45" t="s">
        <v>37</v>
      </c>
      <c r="D46" s="46">
        <v>5</v>
      </c>
      <c r="E46" s="46" t="s">
        <v>6</v>
      </c>
      <c r="F46" s="41"/>
      <c r="G46" s="67">
        <f t="shared" si="4"/>
        <v>0</v>
      </c>
      <c r="H46" s="36"/>
    </row>
    <row r="47" spans="2:8" ht="15">
      <c r="B47" s="44">
        <v>7</v>
      </c>
      <c r="C47" s="45" t="s">
        <v>35</v>
      </c>
      <c r="D47" s="46">
        <v>18</v>
      </c>
      <c r="E47" s="45" t="s">
        <v>38</v>
      </c>
      <c r="F47" s="41"/>
      <c r="G47" s="67">
        <f t="shared" si="4"/>
        <v>0</v>
      </c>
      <c r="H47" s="36"/>
    </row>
    <row r="48" spans="2:8" ht="14.45" customHeight="1">
      <c r="B48" s="44">
        <v>8</v>
      </c>
      <c r="C48" s="45" t="s">
        <v>36</v>
      </c>
      <c r="D48" s="65">
        <v>1</v>
      </c>
      <c r="E48" s="65" t="s">
        <v>6</v>
      </c>
      <c r="F48" s="41"/>
      <c r="G48" s="67">
        <f t="shared" si="4"/>
        <v>0</v>
      </c>
      <c r="H48" s="36"/>
    </row>
    <row r="49" spans="2:9" ht="32.25" customHeight="1">
      <c r="B49" s="36"/>
      <c r="C49" s="36"/>
      <c r="D49" s="84" t="s">
        <v>100</v>
      </c>
      <c r="E49" s="85"/>
      <c r="F49" s="86"/>
      <c r="G49" s="68">
        <f>SUM(G41:G48)</f>
        <v>0</v>
      </c>
      <c r="H49" s="40">
        <v>12500</v>
      </c>
      <c r="I49" s="3"/>
    </row>
    <row r="50" spans="2:9" s="28" customFormat="1" ht="17.45" customHeight="1" thickBot="1">
      <c r="B50" s="47"/>
      <c r="C50" s="47"/>
      <c r="D50" s="72"/>
      <c r="E50" s="48"/>
      <c r="F50" s="48"/>
      <c r="G50" s="73"/>
      <c r="H50" s="77"/>
      <c r="I50" s="29"/>
    </row>
    <row r="51" spans="2:9" ht="30.75" thickBot="1">
      <c r="B51" s="39" t="s">
        <v>28</v>
      </c>
      <c r="C51" s="57" t="s">
        <v>64</v>
      </c>
      <c r="D51" s="71"/>
      <c r="E51" s="71"/>
      <c r="F51" s="42"/>
      <c r="G51" s="43"/>
      <c r="H51" s="76"/>
      <c r="I51" s="3"/>
    </row>
    <row r="52" spans="2:9" ht="15.75" thickBot="1">
      <c r="B52" s="58"/>
      <c r="C52" s="59" t="s">
        <v>0</v>
      </c>
      <c r="D52" s="60" t="s">
        <v>1</v>
      </c>
      <c r="E52" s="60" t="s">
        <v>2</v>
      </c>
      <c r="F52" s="61" t="s">
        <v>3</v>
      </c>
      <c r="G52" s="62" t="s">
        <v>4</v>
      </c>
      <c r="H52" s="76"/>
      <c r="I52" s="3"/>
    </row>
    <row r="53" spans="2:9" ht="15">
      <c r="B53" s="44">
        <v>1</v>
      </c>
      <c r="C53" s="45" t="s">
        <v>30</v>
      </c>
      <c r="D53" s="46">
        <v>2</v>
      </c>
      <c r="E53" s="46" t="s">
        <v>5</v>
      </c>
      <c r="F53" s="41"/>
      <c r="G53" s="67">
        <f>D53*F53</f>
        <v>0</v>
      </c>
      <c r="H53" s="76"/>
      <c r="I53" s="3"/>
    </row>
    <row r="54" spans="2:9" ht="15">
      <c r="B54" s="44">
        <v>2</v>
      </c>
      <c r="C54" s="45" t="s">
        <v>31</v>
      </c>
      <c r="D54" s="46">
        <v>10</v>
      </c>
      <c r="E54" s="46" t="s">
        <v>5</v>
      </c>
      <c r="F54" s="41"/>
      <c r="G54" s="67">
        <f aca="true" t="shared" si="5" ref="G54:G61">D54*F54</f>
        <v>0</v>
      </c>
      <c r="H54" s="76"/>
      <c r="I54" s="3"/>
    </row>
    <row r="55" spans="2:9" ht="15">
      <c r="B55" s="44">
        <v>3</v>
      </c>
      <c r="C55" s="45" t="s">
        <v>32</v>
      </c>
      <c r="D55" s="46">
        <v>1</v>
      </c>
      <c r="E55" s="46" t="s">
        <v>5</v>
      </c>
      <c r="F55" s="41"/>
      <c r="G55" s="67">
        <f t="shared" si="5"/>
        <v>0</v>
      </c>
      <c r="H55" s="76"/>
      <c r="I55" s="3"/>
    </row>
    <row r="56" spans="2:9" ht="15">
      <c r="B56" s="44"/>
      <c r="C56" s="45" t="s">
        <v>65</v>
      </c>
      <c r="D56" s="46">
        <v>3</v>
      </c>
      <c r="E56" s="46" t="s">
        <v>5</v>
      </c>
      <c r="F56" s="41"/>
      <c r="G56" s="67">
        <f t="shared" si="5"/>
        <v>0</v>
      </c>
      <c r="H56" s="76"/>
      <c r="I56" s="3"/>
    </row>
    <row r="57" spans="2:9" ht="15">
      <c r="B57" s="44">
        <v>4</v>
      </c>
      <c r="C57" s="45" t="s">
        <v>33</v>
      </c>
      <c r="D57" s="46">
        <v>1</v>
      </c>
      <c r="E57" s="46" t="s">
        <v>39</v>
      </c>
      <c r="F57" s="41"/>
      <c r="G57" s="67">
        <f t="shared" si="5"/>
        <v>0</v>
      </c>
      <c r="H57" s="76"/>
      <c r="I57" s="3"/>
    </row>
    <row r="58" spans="2:9" ht="15">
      <c r="B58" s="44">
        <v>5</v>
      </c>
      <c r="C58" s="45" t="s">
        <v>34</v>
      </c>
      <c r="D58" s="46">
        <v>5</v>
      </c>
      <c r="E58" s="46" t="s">
        <v>6</v>
      </c>
      <c r="F58" s="41"/>
      <c r="G58" s="67">
        <f t="shared" si="5"/>
        <v>0</v>
      </c>
      <c r="H58" s="76"/>
      <c r="I58" s="3"/>
    </row>
    <row r="59" spans="2:9" ht="15">
      <c r="B59" s="44">
        <v>6</v>
      </c>
      <c r="C59" s="45" t="s">
        <v>37</v>
      </c>
      <c r="D59" s="46">
        <v>5</v>
      </c>
      <c r="E59" s="46" t="s">
        <v>6</v>
      </c>
      <c r="F59" s="41"/>
      <c r="G59" s="67">
        <f t="shared" si="5"/>
        <v>0</v>
      </c>
      <c r="H59" s="76"/>
      <c r="I59" s="3"/>
    </row>
    <row r="60" spans="2:9" ht="15">
      <c r="B60" s="44">
        <v>7</v>
      </c>
      <c r="C60" s="45" t="s">
        <v>35</v>
      </c>
      <c r="D60" s="46">
        <v>18</v>
      </c>
      <c r="E60" s="45" t="s">
        <v>38</v>
      </c>
      <c r="F60" s="41"/>
      <c r="G60" s="67">
        <f t="shared" si="5"/>
        <v>0</v>
      </c>
      <c r="H60" s="76"/>
      <c r="I60" s="3"/>
    </row>
    <row r="61" spans="2:9" ht="15">
      <c r="B61" s="44">
        <v>8</v>
      </c>
      <c r="C61" s="45" t="s">
        <v>36</v>
      </c>
      <c r="D61" s="65">
        <v>1</v>
      </c>
      <c r="E61" s="65" t="s">
        <v>6</v>
      </c>
      <c r="F61" s="41"/>
      <c r="G61" s="67">
        <f t="shared" si="5"/>
        <v>0</v>
      </c>
      <c r="H61" s="76"/>
      <c r="I61" s="3"/>
    </row>
    <row r="62" spans="2:9" ht="45.6" customHeight="1">
      <c r="B62" s="36"/>
      <c r="C62" s="36"/>
      <c r="D62" s="84" t="s">
        <v>101</v>
      </c>
      <c r="E62" s="85"/>
      <c r="F62" s="86"/>
      <c r="G62" s="68">
        <f>SUM(G53:G61)</f>
        <v>0</v>
      </c>
      <c r="H62" s="40">
        <v>14000</v>
      </c>
      <c r="I62" s="3"/>
    </row>
    <row r="63" spans="2:9" s="28" customFormat="1" ht="15" customHeight="1" thickBot="1">
      <c r="B63" s="47"/>
      <c r="C63" s="47"/>
      <c r="D63" s="72"/>
      <c r="E63" s="48"/>
      <c r="F63" s="48"/>
      <c r="G63" s="73"/>
      <c r="H63" s="77"/>
      <c r="I63" s="29"/>
    </row>
    <row r="64" spans="2:9" ht="15.75" thickBot="1">
      <c r="B64" s="39" t="s">
        <v>67</v>
      </c>
      <c r="C64" s="57" t="s">
        <v>68</v>
      </c>
      <c r="D64" s="87" t="s">
        <v>55</v>
      </c>
      <c r="E64" s="87"/>
      <c r="F64" s="87"/>
      <c r="G64" s="87"/>
      <c r="H64" s="76"/>
      <c r="I64" s="3"/>
    </row>
    <row r="65" spans="2:9" ht="15.75" thickBot="1">
      <c r="B65" s="58"/>
      <c r="C65" s="59" t="s">
        <v>0</v>
      </c>
      <c r="D65" s="60" t="s">
        <v>1</v>
      </c>
      <c r="E65" s="60" t="s">
        <v>2</v>
      </c>
      <c r="F65" s="61" t="s">
        <v>3</v>
      </c>
      <c r="G65" s="62" t="s">
        <v>4</v>
      </c>
      <c r="H65" s="76"/>
      <c r="I65" s="3"/>
    </row>
    <row r="66" spans="2:9" ht="15">
      <c r="B66" s="44">
        <v>1</v>
      </c>
      <c r="C66" s="45" t="s">
        <v>69</v>
      </c>
      <c r="D66" s="46">
        <v>1</v>
      </c>
      <c r="E66" s="46" t="s">
        <v>77</v>
      </c>
      <c r="F66" s="41"/>
      <c r="G66" s="67">
        <f>D66*F66</f>
        <v>0</v>
      </c>
      <c r="H66" s="76"/>
      <c r="I66" s="3"/>
    </row>
    <row r="67" spans="2:9" ht="15">
      <c r="B67" s="44">
        <v>2</v>
      </c>
      <c r="C67" s="45" t="s">
        <v>70</v>
      </c>
      <c r="D67" s="46">
        <v>2</v>
      </c>
      <c r="E67" s="46" t="s">
        <v>77</v>
      </c>
      <c r="F67" s="41"/>
      <c r="G67" s="67">
        <f aca="true" t="shared" si="6" ref="G67:G74">D67*F67</f>
        <v>0</v>
      </c>
      <c r="H67" s="76"/>
      <c r="I67" s="3"/>
    </row>
    <row r="68" spans="2:9" ht="15">
      <c r="B68" s="44">
        <v>3</v>
      </c>
      <c r="C68" s="45" t="s">
        <v>71</v>
      </c>
      <c r="D68" s="46">
        <v>3</v>
      </c>
      <c r="E68" s="46" t="s">
        <v>78</v>
      </c>
      <c r="F68" s="41"/>
      <c r="G68" s="67">
        <f t="shared" si="6"/>
        <v>0</v>
      </c>
      <c r="H68" s="76"/>
      <c r="I68" s="3"/>
    </row>
    <row r="69" spans="2:9" ht="15">
      <c r="B69" s="44"/>
      <c r="C69" s="45" t="s">
        <v>72</v>
      </c>
      <c r="D69" s="46">
        <v>3</v>
      </c>
      <c r="E69" s="46" t="s">
        <v>79</v>
      </c>
      <c r="F69" s="41"/>
      <c r="G69" s="67">
        <f t="shared" si="6"/>
        <v>0</v>
      </c>
      <c r="H69" s="76"/>
      <c r="I69" s="3"/>
    </row>
    <row r="70" spans="2:9" ht="15">
      <c r="B70" s="44">
        <v>4</v>
      </c>
      <c r="C70" s="45" t="s">
        <v>73</v>
      </c>
      <c r="D70" s="46">
        <v>3</v>
      </c>
      <c r="E70" s="46" t="s">
        <v>79</v>
      </c>
      <c r="F70" s="41"/>
      <c r="G70" s="67">
        <f t="shared" si="6"/>
        <v>0</v>
      </c>
      <c r="H70" s="76"/>
      <c r="I70" s="3"/>
    </row>
    <row r="71" spans="2:9" ht="15">
      <c r="B71" s="44">
        <v>5</v>
      </c>
      <c r="C71" s="45" t="s">
        <v>74</v>
      </c>
      <c r="D71" s="46">
        <v>3</v>
      </c>
      <c r="E71" s="46" t="s">
        <v>79</v>
      </c>
      <c r="F71" s="41"/>
      <c r="G71" s="67">
        <f t="shared" si="6"/>
        <v>0</v>
      </c>
      <c r="H71" s="76"/>
      <c r="I71" s="3"/>
    </row>
    <row r="72" spans="2:9" ht="15">
      <c r="B72" s="44">
        <v>6</v>
      </c>
      <c r="C72" s="45" t="s">
        <v>75</v>
      </c>
      <c r="D72" s="46">
        <v>3</v>
      </c>
      <c r="E72" s="46" t="s">
        <v>79</v>
      </c>
      <c r="F72" s="41"/>
      <c r="G72" s="67">
        <f t="shared" si="6"/>
        <v>0</v>
      </c>
      <c r="H72" s="76"/>
      <c r="I72" s="3"/>
    </row>
    <row r="73" spans="2:9" ht="15">
      <c r="B73" s="44">
        <v>7</v>
      </c>
      <c r="C73" s="45" t="s">
        <v>76</v>
      </c>
      <c r="D73" s="46">
        <v>8</v>
      </c>
      <c r="E73" s="46" t="s">
        <v>5</v>
      </c>
      <c r="F73" s="41"/>
      <c r="G73" s="67">
        <f t="shared" si="6"/>
        <v>0</v>
      </c>
      <c r="H73" s="76"/>
      <c r="I73" s="3"/>
    </row>
    <row r="74" spans="2:9" ht="15">
      <c r="B74" s="44">
        <v>8</v>
      </c>
      <c r="C74" s="45" t="s">
        <v>36</v>
      </c>
      <c r="D74" s="65">
        <v>1</v>
      </c>
      <c r="E74" s="65" t="s">
        <v>6</v>
      </c>
      <c r="F74" s="41"/>
      <c r="G74" s="67">
        <f t="shared" si="6"/>
        <v>0</v>
      </c>
      <c r="H74" s="76"/>
      <c r="I74" s="3"/>
    </row>
    <row r="75" spans="2:9" ht="33" customHeight="1">
      <c r="B75" s="36"/>
      <c r="C75" s="36"/>
      <c r="D75" s="84" t="s">
        <v>102</v>
      </c>
      <c r="E75" s="85"/>
      <c r="F75" s="86"/>
      <c r="G75" s="68">
        <f>SUM(G66:G74)</f>
        <v>0</v>
      </c>
      <c r="H75" s="40">
        <v>33000</v>
      </c>
      <c r="I75" s="3"/>
    </row>
    <row r="76" spans="2:9" s="28" customFormat="1" ht="15.6" customHeight="1" thickBot="1">
      <c r="B76" s="47"/>
      <c r="C76" s="47"/>
      <c r="D76" s="72"/>
      <c r="E76" s="48"/>
      <c r="F76" s="48"/>
      <c r="G76" s="73"/>
      <c r="H76" s="77"/>
      <c r="I76" s="29"/>
    </row>
    <row r="77" spans="2:8" ht="15.75" thickBot="1">
      <c r="B77" s="39" t="s">
        <v>66</v>
      </c>
      <c r="C77" s="57" t="s">
        <v>63</v>
      </c>
      <c r="D77" s="74" t="s">
        <v>40</v>
      </c>
      <c r="E77" s="71"/>
      <c r="F77" s="37"/>
      <c r="G77" s="38"/>
      <c r="H77" s="36"/>
    </row>
    <row r="78" spans="2:8" ht="15.75" thickBot="1">
      <c r="B78" s="58"/>
      <c r="C78" s="59" t="s">
        <v>0</v>
      </c>
      <c r="D78" s="60" t="s">
        <v>1</v>
      </c>
      <c r="E78" s="60" t="s">
        <v>2</v>
      </c>
      <c r="F78" s="61" t="s">
        <v>3</v>
      </c>
      <c r="G78" s="62" t="s">
        <v>4</v>
      </c>
      <c r="H78" s="36"/>
    </row>
    <row r="79" spans="2:8" ht="15">
      <c r="B79" s="63">
        <v>1</v>
      </c>
      <c r="C79" s="64" t="s">
        <v>29</v>
      </c>
      <c r="D79" s="65">
        <v>1</v>
      </c>
      <c r="E79" s="65" t="s">
        <v>52</v>
      </c>
      <c r="F79" s="41"/>
      <c r="G79" s="67">
        <f>D79*F79</f>
        <v>0</v>
      </c>
      <c r="H79" s="36"/>
    </row>
    <row r="80" spans="2:8" ht="42" customHeight="1">
      <c r="B80" s="36"/>
      <c r="C80" s="36"/>
      <c r="D80" s="84" t="s">
        <v>103</v>
      </c>
      <c r="E80" s="85"/>
      <c r="F80" s="86"/>
      <c r="G80" s="68">
        <f>G79</f>
        <v>0</v>
      </c>
      <c r="H80" s="40">
        <v>425000</v>
      </c>
    </row>
    <row r="81" spans="2:8" ht="15.75" thickBot="1">
      <c r="B81" s="36"/>
      <c r="C81" s="36"/>
      <c r="D81" s="36"/>
      <c r="E81" s="36"/>
      <c r="F81" s="37"/>
      <c r="G81" s="38"/>
      <c r="H81" s="36"/>
    </row>
    <row r="82" spans="2:8" ht="15.75" thickBot="1">
      <c r="B82" s="52" t="s">
        <v>104</v>
      </c>
      <c r="C82" s="57" t="s">
        <v>27</v>
      </c>
      <c r="D82" s="74"/>
      <c r="E82" s="38"/>
      <c r="F82" s="37"/>
      <c r="G82" s="38"/>
      <c r="H82" s="36"/>
    </row>
    <row r="83" spans="2:8" ht="15.75" thickBot="1">
      <c r="B83" s="49"/>
      <c r="C83" s="53" t="s">
        <v>0</v>
      </c>
      <c r="D83" s="54" t="s">
        <v>80</v>
      </c>
      <c r="E83" s="53" t="s">
        <v>2</v>
      </c>
      <c r="F83" s="55" t="s">
        <v>3</v>
      </c>
      <c r="G83" s="62" t="s">
        <v>4</v>
      </c>
      <c r="H83" s="36"/>
    </row>
    <row r="84" spans="2:8" ht="56.25" customHeight="1">
      <c r="B84" s="75">
        <v>1</v>
      </c>
      <c r="C84" s="56" t="s">
        <v>62</v>
      </c>
      <c r="D84" s="50">
        <v>20</v>
      </c>
      <c r="E84" s="51" t="s">
        <v>5</v>
      </c>
      <c r="F84" s="78"/>
      <c r="G84" s="67">
        <f>D84*F84</f>
        <v>0</v>
      </c>
      <c r="H84" s="36"/>
    </row>
    <row r="85" spans="2:8" ht="45" customHeight="1">
      <c r="B85" s="75">
        <v>2</v>
      </c>
      <c r="C85" s="56" t="s">
        <v>84</v>
      </c>
      <c r="D85" s="50">
        <v>20</v>
      </c>
      <c r="E85" s="51" t="s">
        <v>5</v>
      </c>
      <c r="F85" s="78"/>
      <c r="G85" s="67">
        <f>D85*F85</f>
        <v>0</v>
      </c>
      <c r="H85" s="36"/>
    </row>
    <row r="86" spans="2:8" ht="57.75" customHeight="1">
      <c r="B86" s="75">
        <v>3</v>
      </c>
      <c r="C86" s="56" t="s">
        <v>87</v>
      </c>
      <c r="D86" s="50">
        <v>200</v>
      </c>
      <c r="E86" s="51" t="s">
        <v>5</v>
      </c>
      <c r="F86" s="78"/>
      <c r="G86" s="67">
        <f>D86*F86</f>
        <v>0</v>
      </c>
      <c r="H86" s="36"/>
    </row>
    <row r="87" spans="2:8" ht="32.45" customHeight="1">
      <c r="B87" s="36"/>
      <c r="C87" s="36"/>
      <c r="D87" s="84" t="s">
        <v>105</v>
      </c>
      <c r="E87" s="85"/>
      <c r="F87" s="86"/>
      <c r="G87" s="68">
        <f>SUM(G84:G86)</f>
        <v>0</v>
      </c>
      <c r="H87" s="40">
        <v>30000</v>
      </c>
    </row>
    <row r="92" ht="14.45" customHeight="1"/>
    <row r="94" ht="30" customHeight="1"/>
  </sheetData>
  <mergeCells count="14">
    <mergeCell ref="D49:F49"/>
    <mergeCell ref="D80:F80"/>
    <mergeCell ref="D87:F87"/>
    <mergeCell ref="D62:F62"/>
    <mergeCell ref="D75:F75"/>
    <mergeCell ref="D64:G64"/>
    <mergeCell ref="B3:E3"/>
    <mergeCell ref="D8:G8"/>
    <mergeCell ref="D37:F37"/>
    <mergeCell ref="D29:G29"/>
    <mergeCell ref="B6:I6"/>
    <mergeCell ref="D20:F20"/>
    <mergeCell ref="D22:G22"/>
    <mergeCell ref="D27:F27"/>
  </mergeCells>
  <printOptions/>
  <pageMargins left="0.7" right="0.7" top="0.41" bottom="0.4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2017-03-02T13:04:08Z</dcterms:created>
  <dcterms:modified xsi:type="dcterms:W3CDTF">2020-08-25T05:04:29Z</dcterms:modified>
  <cp:category/>
  <cp:version/>
  <cp:contentType/>
  <cp:contentStatus/>
</cp:coreProperties>
</file>