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370" windowHeight="0" activeTab="0"/>
  </bookViews>
  <sheets>
    <sheet name="IKAP DG"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<sst xmlns="http://schemas.openxmlformats.org/spreadsheetml/2006/main" count="96" uniqueCount="75">
  <si>
    <t>P_08</t>
  </si>
  <si>
    <t>ICT</t>
  </si>
  <si>
    <t>NABÍDKA</t>
  </si>
  <si>
    <t>Název požadovaného výrobku</t>
  </si>
  <si>
    <t>technická specifikace požadovaného výrobku</t>
  </si>
  <si>
    <t>množství</t>
  </si>
  <si>
    <t>jednotka</t>
  </si>
  <si>
    <t>cena celkem včetně DPH</t>
  </si>
  <si>
    <t>ks</t>
  </si>
  <si>
    <t>Výkonný přístupový bod</t>
  </si>
  <si>
    <t>1.1.2.3.1.97</t>
  </si>
  <si>
    <t>Brýle pro virtuální realitu</t>
  </si>
  <si>
    <t>1.1.2.4.1</t>
  </si>
  <si>
    <t>Software pro VR brýle - žákovská verze</t>
  </si>
  <si>
    <t>Animační sada</t>
  </si>
  <si>
    <t>Pero k tabletu (Apple pencil)</t>
  </si>
  <si>
    <t>Notebook</t>
  </si>
  <si>
    <t>Digitální kamera</t>
  </si>
  <si>
    <t>Server</t>
  </si>
  <si>
    <t>iKufr 2 (30) - mobilní stanice pro napájení a správu iPadů</t>
  </si>
  <si>
    <t>Multifunkční kopírovací stroj (barevný)</t>
  </si>
  <si>
    <t>Diskové pole</t>
  </si>
  <si>
    <t xml:space="preserve">Licence virtualizačních nástrojů </t>
  </si>
  <si>
    <t xml:space="preserve">Scanner pro snímání čárových kódů </t>
  </si>
  <si>
    <t xml:space="preserve">SW pro knihovnu </t>
  </si>
  <si>
    <t>Software propojený na základní učitelské prostředí, který umožňuje propojení minimálně 16 žáků do jednoho virtuální prostředí, ve kterém se zobrazují objekty, obrázky, animace i videa. Celé prostředí musí mít možnost ovládat učitel. SW musí umožňovat žákům interakci s jednotlivými materiály (např. při zobrazení motoru je možnost ho rozebrat na jednolivé díly, pak jej složit zpět a tuto možnost má jakýkoliv z žáků). Zároveň umí prostředí spustit mód testu, ve kterém se třída rozdělí na jednotlivé podtřídy (jednotlivé žáky) a žáci jsou testováni na konkrétní látku. Systém pak automaticky test vyhodnotí. Učitel má možnost ovládat žákovský SW do té míry, že určuje možnosti interakce žáků s objekty.</t>
  </si>
  <si>
    <t>Aplikační server</t>
  </si>
  <si>
    <t>Nabíjecí úložiště - mobilní kufr pro bezpečné uložení, hromadné nabíjení, synchronizaci a transport tabletů, uzamykatelný, pojezdová kolečka, teleskopická rukojeť a madly pro snadnou manipulaci, ventilátor řízený termostatem, min 30x USB 5V 2.4A max. na port, synchronizace min. rychlost 450Mbps, pro napájení min. 30 ks mobilních zařízení</t>
  </si>
  <si>
    <t>Barevná multifunkce A3, min. rychlost 36 stran/min; boční vstup, min 2 kazety na papír (2x500 listů), duplex, gigabit Ethernet, aut. podavač originálů, podstavný stolek;Systémová paměť: min. 2 048 MB; Systémový pevný disk: min. 320 GB Rozhraní: 10-Base-T/100-Base-T/1 000-Base-T Ethernet; USB 2.0; Wi-Fi 802.11b/g/n (AP/klient/Wi-Fi Direct); Síťové protokoly: TCP/IP (IPv4 / IPv6); IPX/SPX; NetBEUI; AppleTalk (EtherTalk); SMB; LPD; IPP; SNMP; HTTP; Typy rámců: Ethernet 802.2; Ethernet 802.3; Ethernet II; Ethernet SNAP; Automatický podavač originálů (volitelný): až 100 originálů; A6–A3; 35–163 g/m2; Tisknutelné formáty: min. A6–SRA3, vlastní formáty papíru; dlouhý papír max. 1200 x 297 mm
min. Gramáž papíru: 52–300 g/m2; včetně automatického podavače originálů; včetně čtečky bezkontakntích karet pro ověřování - kompatibilní připojení na rozhoraní SafeQ;  Funkce kopírování: Rychlost kopír./tisku A4 (černobíle/barevně): min 36 str/min
Rychlost kopír./tisku A3 (černobíle/barevně): min. 18 str/min, Tisk min. rozlišení tisku: 1 800 x 600 dpi; 1 200 x 1 200 dpi
Rychlost oboustranného tisku A4 (čb./barevně): min. 36 str/min</t>
  </si>
  <si>
    <t>Knihovní software, zajišťující následující funkcionality:
Podporované knihovnické standardy: typu UNIMRC nebo MARC21
Akvizice - modul nákupního fondu
Katalogizace
Evidence periodik
Audiovisuální média - jejich kategorizace
Modul vyhledávání
WWW katalog
Výpůjční protokol
Dětský ONLINE katalog
Revize fondu
zajištění verze pro využití ve školním prostředí, včetně školení pedagogických pracovníků, zajištění servisní práce včetně instalace</t>
  </si>
  <si>
    <t>Ruční CCD scanner připojený na vstup klávesnice,  musí umět za číslem poslat Enter, před číslem poslat dvakrát znak ~ ( ascii kód 126)</t>
  </si>
  <si>
    <t>Technologie displeje E Ink
Úhlopříčka displeje min 6" (15,24 cm)
Nasvícení displeje Ano
Min. rozlišení v pixelech 800 × 600
Podporované formáty PDF, MOBI, AZW, DOC, HTML, DOCX, PRC, TXT
Displej:Technologie displeje E Ink
Funkce: Podporované formáty PDF, MOBI, AZW, DOC, HTML, DOCX, PRC, TXT
Další funkce Slovník, Prohlížení obrázků, Webový prohlížeč
Výbava Dotykový displej
Paměť
Vnitřní paměť min 8 GB
Bezdrátové připojení WiFi, BlueTooth
Konektory Micro USB</t>
  </si>
  <si>
    <t>Čtečka knih</t>
  </si>
  <si>
    <t>projekční plátno min. rozměry 124,5 x 221 cm, má bílé provedení, min úhlopříčku 100", a formát projekční stěny je 16:9. minimální úhel projekčního pohledu 160 stupňů, zajištuje uzamykací systém, spodní zátěžová lišta, rukojeť, instalace na zeď či strop</t>
  </si>
  <si>
    <t>kód</t>
  </si>
  <si>
    <t>1.1.2.3.1.92</t>
  </si>
  <si>
    <t>1.1.2.3.1.96</t>
  </si>
  <si>
    <t>1.1.2.3.1.99</t>
  </si>
  <si>
    <t>1.1.2.3.1.101</t>
  </si>
  <si>
    <t>1.1.2.3.1.54</t>
  </si>
  <si>
    <t xml:space="preserve">1.1.2.3.1.57                 1.1.2.3.1.79    </t>
  </si>
  <si>
    <t xml:space="preserve">Dataprojektor přenosný </t>
  </si>
  <si>
    <t xml:space="preserve">Projekční plátno plus </t>
  </si>
  <si>
    <t>1.1.2.3.1.74</t>
  </si>
  <si>
    <t>1.1.1.2.1</t>
  </si>
  <si>
    <t>1.1.1.2.2</t>
  </si>
  <si>
    <t>1.1.1.2.3</t>
  </si>
  <si>
    <t>1.1.1.2.4</t>
  </si>
  <si>
    <t>1.1.1.2.8</t>
  </si>
  <si>
    <t>1.1.1.3.1</t>
  </si>
  <si>
    <t>1.1.2.3.1.107</t>
  </si>
  <si>
    <t>1.1.2.3.1.111</t>
  </si>
  <si>
    <t>1.1.2.4.3</t>
  </si>
  <si>
    <t xml:space="preserve">1.1.2.3.1.56           </t>
  </si>
  <si>
    <t>Tablet</t>
  </si>
  <si>
    <r>
      <t>Počítač - minimální požadované parametry:</t>
    </r>
    <r>
      <rPr>
        <sz val="9"/>
        <rFont val="Arial"/>
        <family val="2"/>
      </rPr>
      <t xml:space="preserve">
procesor o výkonu </t>
    </r>
    <r>
      <rPr>
        <b/>
        <sz val="9"/>
        <rFont val="Arial"/>
        <family val="2"/>
      </rPr>
      <t>min. 9609 bodů v testu benchamark (dle www.cpubenchmark.net)</t>
    </r>
    <r>
      <rPr>
        <sz val="9"/>
        <rFont val="Arial"/>
        <family val="2"/>
      </rPr>
      <t xml:space="preserve">; paměť RAM </t>
    </r>
    <r>
      <rPr>
        <b/>
        <sz val="9"/>
        <rFont val="Arial"/>
        <family val="2"/>
      </rPr>
      <t>min.</t>
    </r>
    <r>
      <rPr>
        <sz val="9"/>
        <rFont val="Arial"/>
        <family val="2"/>
      </rPr>
      <t xml:space="preserve"> 16GB DDR4; uložiště SSD </t>
    </r>
    <r>
      <rPr>
        <b/>
        <sz val="9"/>
        <rFont val="Arial"/>
        <family val="2"/>
      </rPr>
      <t>min.</t>
    </r>
    <r>
      <rPr>
        <sz val="9"/>
        <rFont val="Arial"/>
        <family val="2"/>
      </rPr>
      <t xml:space="preserve"> 512GB;GLAN,Wi-Fi ac; Bluetooth; 2x USB (3.0/3.1/3.2 gen), USB Type-C; VGA, 2xDP; čtečka paměťových karet, COM port; operační systém Windows 10 Pro v nejnovější verzi s možnostíí připojení do domény (z důvodu kompatibility s již používanými programy), minimální záruční doba 36 měsíců, klávesnice, myš
</t>
    </r>
  </si>
  <si>
    <r>
      <t>Monitor - minimální požadované parametry:</t>
    </r>
    <r>
      <rPr>
        <sz val="9"/>
        <rFont val="Arial"/>
        <family val="2"/>
      </rPr>
      <t xml:space="preserve">
min. uhlopříčka 24", min. rozlišení 1920x1200, poměr stran 16:10, jas min 300 cd/m2, kontrastní poměr 1000:1, min pozorovací úhly 178°, min. doba odezvy 8 ms, antireflexní povrch disleje, kontektory: VGA, DP 1.2, HDMI, USB 3.0 a 2.0, včetně DP kabelu pro připojení min. délky 1,2 metru, min. záruka 36 měsíců
</t>
    </r>
  </si>
  <si>
    <t>Rozlišení:min 1920 x 1080 (FullHD)
Technologie DLP
Svítivost [ANSI lumens]:min 3 500
Kontrast [:1]: min 12 000
Vstupy: Audio, HDMI, VGA (D-SUB)
Výstupy: Audio, USB (5V), VGA (D-SUB)
Min. projekční vzdálenost (m): 1
Širokoúhlý
Economic mode
Reproduktor
Dálkové ovládání
Životnost výbojky normal [h]: min 5 000
Životnost výbojky economic [h]:min 20 000</t>
  </si>
  <si>
    <r>
      <rPr>
        <b/>
        <sz val="9"/>
        <color theme="1"/>
        <rFont val="Arial"/>
        <family val="2"/>
      </rPr>
      <t xml:space="preserve">Výkonný tower server o minimálních požadavcích:
</t>
    </r>
    <r>
      <rPr>
        <sz val="9"/>
        <color theme="1"/>
        <rFont val="Arial"/>
        <family val="2"/>
      </rPr>
      <t>procesor: min. 2 fyzické procesory, s min. výkonem dle standardizovaného testu dle dostupného výsledku na https://www.cpubenchmark.net/high_end_cpus.html, dosahuje hodnoty za procesor min. 14459 bodů za procesor; min. operační pamět 128 GB; 4xSSD serverový disk s min. kapacitou 480GB HotPlug, HDD disk v serverový - min. 8TB, min. počet otáček 7200 ot/min, typ HotPlug, Optická mechanika, min. záruka 36 měsíců; min. 2x Gbit Ethernet, řadič disků s kapacitou vyrovnávací paměti 2GB; rozšiřující interní kartu výstupního rozhraní SAS s min. rychlostí přenostu 12Gbps</t>
    </r>
  </si>
  <si>
    <t>Acces point, externí použití, rozhraní LAN 1x1000 a 1x10000 Mbs, režim bridge, normy:802.11a/b/g/n/ac/ac-wave2, podpora PoE, min. záruka 26 měsíců
počet aktivních klientů až 1500
zabezpečení:  WEP, WPA-PSK, WPA-Enterprise (WPA/WPA2, TKIP/AES), 802.11w/PMF
kompatibilní se systémem UniFi Controller, využití funkcí: Více SSID s různým typem zabezpečení
Omezování rychlosti dle SSID
Pokročilé funkce AirTime Fairness a Band Steering
RF sken okolního prostředí
Účet hosta
Bilingový systém - využití externího serveru, definice voucherů, přímé platby
Load Balance - přepínání klientů na méně vytížené další zařízení
Podpora normy napájení 802.3bt
Podpora VLAN</t>
  </si>
  <si>
    <t>Je potřeba, aby animační sada obsahovala minimálně tyto komponenty: (3x vizualizér, 12x software, metodika, 6x scéna) pro efektivní využití při tvorbě animace.</t>
  </si>
  <si>
    <t>Nabíjení pera přes konektor (pero bez výměny baterií)
Vysoká odezva (sken 240x za sekundu)
Stínování náklonem ruky
Tlakové senzory pera zajistí přesnou tloušťku čáry
Hrot pera má zabudovány min dva senzory</t>
  </si>
  <si>
    <r>
      <t>Aplikační server s procesorem  s min. výkonem dle standardizovaného testu dle dostupného výsledku na https://www.cpubenchmark.net/high_end_cpus.html, dosahuje hodnoty za procesor min.</t>
    </r>
    <r>
      <rPr>
        <sz val="9"/>
        <color rgb="FFFF0000"/>
        <rFont val="Arial"/>
        <family val="2"/>
      </rPr>
      <t xml:space="preserve"> xx</t>
    </r>
    <r>
      <rPr>
        <sz val="9"/>
        <color theme="1"/>
        <rFont val="Arial"/>
        <family val="2"/>
      </rPr>
      <t xml:space="preserve"> bodů; operační paměť min. 16GB, vnitřní uložiště min. 4TB, interní SSD uložiště min. 120 GB Provedení:Rackmount°; Konektory a rozhraní - min. počet portů USB 2.0:2, min počet portů USB 3.0:   ;2, min počet slotů pro HDD:   2, Sériový port: RS232, VGA konektor: Ano; Rychlosti LAN: min (2)1G/10Gbps + (1) 10/100/1000Mbps IPMI management
Gigabit LAN: Ano, kompatibilita se systémy Unifi a Unifi Video</t>
    </r>
  </si>
  <si>
    <t xml:space="preserve">1.1.2.3.1.1               </t>
  </si>
  <si>
    <t>Maximální možná cena včetně DPH/jednotka</t>
  </si>
  <si>
    <r>
      <rPr>
        <b/>
        <sz val="9"/>
        <rFont val="Arial"/>
        <family val="2"/>
      </rPr>
      <t>Diskové pole s následujícími parametry:</t>
    </r>
    <r>
      <rPr>
        <sz val="9"/>
        <rFont val="Arial"/>
        <family val="2"/>
      </rPr>
      <t xml:space="preserve">
Nainstalované disky 
Nainstalované typy úložišť - HDD  
Počet nainstalovaných úložišť min. 6  
Celková instalovaná úložná kapacita min. 10,8 TB 
Podporované typy úložišť - HDD  
Počet podporovaných úložných jednotek min 24  
Rozhraní ukládacího disku - Serial Attached SCSI (SAS)  
Kapacita úložiště - min. 1800 GB
Velikost ukládacího disku - 2.5'' 
Vlastnosti řadiče - úroveň RAID 0,1,5,6,10,50,60  
Podpora výměny za provozu  
Rychlost otáček pevného disku min 10000  ot./min
Typ skříně Rack (2U)  
Kapacita napájecího zdroje (PSU) min 600 W
Počet napájecích článků min. 2  
Podpora redundantního napájení (RPS) </t>
    </r>
  </si>
  <si>
    <r>
      <t>Wifi, Bluetooth min. ver 4.2, Webkamera 8Mpx, světlost fotoaparátu min. 2,4; výdrž baterie až 10 hodin při prohlížení webu, rozlišení displeje alespoň 2160x1620, jemnost displeje min. 264, kompatibilita s perem, interní paměť: min 128GB , přípojení jack sluchátka 3,5 mm, čtečka otisků prstů, podpora GLONASS, světelný senozor, barometr, pohybový senzor,</t>
    </r>
    <r>
      <rPr>
        <b/>
        <sz val="9"/>
        <rFont val="Arial"/>
        <family val="2"/>
      </rPr>
      <t xml:space="preserve"> výkon procesoru v benchmarku (https://www.antutu.com/en/ranking/ios1.htm) min. 440 000 bodů</t>
    </r>
    <r>
      <rPr>
        <sz val="9"/>
        <rFont val="Arial"/>
        <family val="2"/>
      </rPr>
      <t xml:space="preserve">                                                                                                                         Obal na tablet - kompatibilní ochranný kryt na tablet, funkce stojánku, magnetické spojení - magnetický pant.</t>
    </r>
  </si>
  <si>
    <t>Počítačová sestava</t>
  </si>
  <si>
    <t>jednotková cena bez DPH</t>
  </si>
  <si>
    <t>cena celkem bez DPH</t>
  </si>
  <si>
    <t>Maximální možná cena bez DPH/jednotka</t>
  </si>
  <si>
    <r>
      <t xml:space="preserve"> 
Maximální rozlišení snímacího senzoru v pixelech: min. 3 280 000                Typ stabilizace: Optická
Full HD
Úhlopříčka LCD panelu [palce]: min 3 palce
Zoom digitální: min 1 140
Zoom optický:min  32
Max. ohnisková vzdálenost [mm]: min 89,6
Min. ohnisková vzdálenost [mm]: 2,8
Min. světelnost objektivu: 1,8
Max. světelnost objektivu: min 4,5
Paměťové medium
Záznamové médium: SD, SDHC, SDXC
</t>
    </r>
    <r>
      <rPr>
        <b/>
        <sz val="9"/>
        <color theme="1"/>
        <rFont val="Arial"/>
        <family val="2"/>
      </rPr>
      <t>Parametry přijímacího čipu</t>
    </r>
    <r>
      <rPr>
        <sz val="9"/>
        <color theme="1"/>
        <rFont val="Arial"/>
        <family val="2"/>
      </rPr>
      <t xml:space="preserve">
Typ snímacího senzoru: CMOS
Úhlopříčka snímacího prvku [1/xx palce]: min 4,85
Dotykový panel
Úhlopříčka LCD panelu [palce]: min 3
Rozlišení LCD obrazovky: min 230 000
</t>
    </r>
    <r>
      <rPr>
        <b/>
        <sz val="9"/>
        <color theme="1"/>
        <rFont val="Arial"/>
        <family val="2"/>
      </rPr>
      <t>Základní parametry</t>
    </r>
    <r>
      <rPr>
        <sz val="9"/>
        <color theme="1"/>
        <rFont val="Arial"/>
        <family val="2"/>
      </rPr>
      <t xml:space="preserve">
Stabilizace obrazu: Ano
Režim 16:9: Ano
Záznam zvuku: Ano
Digitální fotografování: Ano
Full HD
Rozhraní: AV, mini HDMI, mini USB, Sluchátka, WiFi
Typ stabilizace: Optická</t>
    </r>
  </si>
  <si>
    <t xml:space="preserve">Software poskytující serverovou virtualizaci a konsolidaci s centralizovanou správou, vCenter Server Essentials, pro min. 3 servery s až min. 2 procesory na každý vSphere Hypervisor; 
Popis základních funkcionalit, které jsou kompatibilní s již instalovaným prostředím, které škola používá: 
Zvýšená škálovatelnost - Zvýšená konfigurace maxima: Virtuální stroje budou podporovat až 128 virtuálních CPU (vCPU) a 4 TB virtuální RAM (VRAM). Hostitelé budou podporovat až 480 CPU a 12TB o RAM, 1024 virtuálních strojů na hostitele a 64 uzlů na clusteru
Rozšířená podpora - Rozšířená podpora pro nejnovější x86 čipové sady, zařízení, ovladače a hostující operační systémy.
Grafika - NVIDIA GRID ™ vGPU ™ .
Instant Clone  
Úložiště
Převod úložiště pro virtuální stroje - vSphere virtuální svazky * umožňují vašim externím diskovým polím, aby se staly VM-aware. Management úložiště založený na rolíkch (SPBM) umožňující společnou správu napříč vrstvami úložišť a dynamickou třídou skladování. Možnost přesné kombinace datových služeb (například klonů a snímky), které mají být instancovány efektivněji na bázi VM.
Síť
Správa síťových IO - Nová podpora pro per-VM distribuované rezervace vSwitch šířky pásma k zajištění izolace a prosazení omezení na šířku pásma.
Multicast Snooping - Podpora IGMP snoopingu pro IPv4 paket a MLD snoopingu pro IPv6 pakety ve VDS. Vylepšený výkon a rozsah s multicastovým provozem.
Dostupnost
Poruchová tolerance (až 4-vCPU) - Rozšířená podpora odolnosti založené na softwaru proti chybám pro pracovní zátěže s kapacitou až 4 virtuálních CPU.
Management
Obsahová knihovna - Centrální úložiště, které poskytuje jednoduchou a efektivní správu pro obsah, včetně šablon virtuálních strojů, ISO obrazy a skripty, možnost ukládat a spravovat obsah z centrálního místa a sdílet prostřednictvím publikovacího/předplatného modelu.
Cross-vCenter klovonání a migrace - Kopírování a přesun virtuálních počítačů mezi hostiteli na různých vCenter serverech v jedné akci.
Rozšířené uživatelské rozhraní – webový klient je responzivní </t>
  </si>
  <si>
    <t>Standalone (bezpočítačové) brýle pro virtuální realitu, reproduktory, mikrofon. Zorné pole minimálně 90°. Rozlišení displaye brýlí min. 1440 × 1600 pixelů na jedno oko. Obnovovací frekvence min. 72 Hz., min. velikost operační paměti 6FB. Možnost pohybu ve 3D prostoru, wifi, 1 USB-c konektor, hardwarová možnost úpravy vzdáleností čoček od sebe. Včetně zařízení, které zajistí bezpečný transport a ukládání viruálních brýlí a ochranou před jejich poškozením: popis zařízení- Zařízení musí umožnit přenášení v jedné ruce, např. pomocí madla.  Současně požadujeme konstrukci z pevných materiálů s kovem vyztuženými rohy, aby nedošlo k poškození manipulací. Zařízení musí umožnit stohování. Vnitřní uspořádání boxu požadujeme upravené s ohledem na dodávaný typ brýlí, např. polstrováním, aby při transportu nedocházelo k pohybu brýlí. Zařízení musí umožnit nabíjení uložených brýlí – součástí požadujeme CE prohlášení nebo elektrorevizi k dodanému zařízení.. Zadání vyhovují zařízení např. typu kufr.</t>
  </si>
  <si>
    <r>
      <rPr>
        <b/>
        <sz val="9"/>
        <rFont val="Arial"/>
        <family val="2"/>
      </rPr>
      <t>Minimální požadované parametry:</t>
    </r>
    <r>
      <rPr>
        <sz val="9"/>
        <rFont val="Arial"/>
        <family val="2"/>
      </rPr>
      <t xml:space="preserve">
procesor </t>
    </r>
    <r>
      <rPr>
        <b/>
        <sz val="9"/>
        <rFont val="Arial"/>
        <family val="2"/>
      </rPr>
      <t>minimální počet bodů7991 v benchmarku  bodů, dle standardizovaného testu CPU PassMark</t>
    </r>
    <r>
      <rPr>
        <sz val="9"/>
        <rFont val="Arial"/>
        <family val="2"/>
      </rPr>
      <t>, zdroj viz odkaz v poznámkách ;min  8GB operační paměti DDR4; min. 14" Full HD displej s min. rolišením 1920x1080; pevný disk min 256GB SSD ;  Bluetooth, HDMI, HD kamera, min 3x USB (2x 3.0/3.1/3.2 Gen 1 a 1x Type-C 3.1/3.2 Gen 1), čtečka paměťových karet, podsvícená klávesnice, operační systém kompatibilní k nativnímu připojením k doménovému řadiči s OS Microsoft Server (Windows 10 Pro), min. záruka 36 měsíců - odkaz na CPU Benchmarks: https://www.cpubenchmark.net/cpu_list.php</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</si>
</sst>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č&quot;_-;\-* #,##0.00\ &quot;Kč&quot;_-;_-* &quot;-&quot;??\ &quot;Kč&quot;_-;_-@_-"/>
    <numFmt numFmtId="164" formatCode="#,##0\ &quot;Kč&quot;"/>
    <numFmt numFmtId="165" formatCode="#,##0.00\ &quot;Kč&quot;"/>
  </numFmts>
  <fonts count="16">
    <font>
      <sz val="11"/>
      <color theme="1"/>
      <name val="Calibri"/>
      <family val="2"/>
      <scheme val="minor"/>
    </font>
    <font>
      <sz val="10"/>
      <name val="Arial"/>
      <family val="2"/>
    </font>
    <font>
      <b/>
      <sz val="11"/>
      <color theme="1"/>
      <name val="Calibri"/>
      <family val="2"/>
      <scheme val="minor"/>
    </font>
    <font>
      <b/>
      <sz val="14"/>
      <color theme="1"/>
      <name val="Arial"/>
      <family val="2"/>
    </font>
    <font>
      <b/>
      <sz val="10"/>
      <color theme="1"/>
      <name val="Arial"/>
      <family val="2"/>
    </font>
    <font>
      <b/>
      <sz val="10"/>
      <color rgb="FF0070C0"/>
      <name val="Arial"/>
      <family val="2"/>
    </font>
    <font>
      <b/>
      <sz val="9"/>
      <color theme="1"/>
      <name val="Arial"/>
      <family val="2"/>
    </font>
    <font>
      <b/>
      <sz val="9"/>
      <name val="Arial"/>
      <family val="2"/>
    </font>
    <font>
      <sz val="11"/>
      <name val="Calibri"/>
      <family val="2"/>
    </font>
    <font>
      <sz val="11"/>
      <color theme="0"/>
      <name val="Calibri"/>
      <family val="2"/>
      <scheme val="minor"/>
    </font>
    <font>
      <u val="single"/>
      <sz val="10"/>
      <color indexed="12"/>
      <name val="Arial"/>
      <family val="2"/>
    </font>
    <font>
      <sz val="8"/>
      <name val="MS Sans Serif"/>
      <family val="2"/>
    </font>
    <font>
      <b/>
      <sz val="16"/>
      <color theme="0"/>
      <name val="Calibri"/>
      <family val="2"/>
      <scheme val="minor"/>
    </font>
    <font>
      <sz val="9"/>
      <name val="Arial"/>
      <family val="2"/>
    </font>
    <font>
      <sz val="9"/>
      <color theme="1"/>
      <name val="Arial"/>
      <family val="2"/>
    </font>
    <font>
      <sz val="9"/>
      <color rgb="FFFF0000"/>
      <name val="Arial"/>
      <family val="2"/>
    </font>
  </fonts>
  <fills count="6">
    <fill>
      <patternFill/>
    </fill>
    <fill>
      <patternFill patternType="gray125"/>
    </fill>
    <fill>
      <patternFill patternType="solid">
        <fgColor theme="4" tint="0.39998000860214233"/>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s>
  <borders count="15">
    <border>
      <left/>
      <right/>
      <top/>
      <bottom/>
      <diagonal/>
    </border>
    <border>
      <left style="medium">
        <color theme="0" tint="-0.4999699890613556"/>
      </left>
      <right/>
      <top style="medium">
        <color theme="0" tint="-0.4999699890613556"/>
      </top>
      <bottom style="medium">
        <color theme="0" tint="-0.4999699890613556"/>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right/>
      <top/>
      <bottom style="thin"/>
    </border>
    <border>
      <left style="medium">
        <color theme="0" tint="-0.4999699890613556"/>
      </left>
      <right/>
      <top style="medium">
        <color theme="0" tint="-0.4999699890613556"/>
      </top>
      <bottom/>
    </border>
    <border>
      <left/>
      <right/>
      <top style="medium">
        <color theme="0" tint="-0.4999699890613556"/>
      </top>
      <bottom/>
    </border>
    <border>
      <left/>
      <right style="medium">
        <color theme="0" tint="-0.4999699890613556"/>
      </right>
      <top style="medium">
        <color theme="0" tint="-0.4999699890613556"/>
      </top>
      <bottom/>
    </border>
    <border>
      <left style="thin"/>
      <right/>
      <top style="thin"/>
      <bottom/>
    </border>
    <border>
      <left style="thin"/>
      <right/>
      <top/>
      <bottom style="thin"/>
    </border>
    <border>
      <left/>
      <right style="thin"/>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8" fillId="0" borderId="0">
      <alignment/>
      <protection/>
    </xf>
    <xf numFmtId="0" fontId="10" fillId="0" borderId="0" applyNumberFormat="0" applyFill="0" applyBorder="0">
      <alignment/>
      <protection locked="0"/>
    </xf>
    <xf numFmtId="0" fontId="1" fillId="0" borderId="0">
      <alignment/>
      <protection/>
    </xf>
    <xf numFmtId="0" fontId="1" fillId="0" borderId="0">
      <alignment/>
      <protection/>
    </xf>
    <xf numFmtId="0" fontId="11" fillId="0" borderId="0">
      <alignment/>
      <protection locked="0"/>
    </xf>
    <xf numFmtId="0" fontId="8" fillId="0" borderId="0">
      <alignment/>
      <protection/>
    </xf>
  </cellStyleXfs>
  <cellXfs count="69">
    <xf numFmtId="0" fontId="0" fillId="0" borderId="0" xfId="0"/>
    <xf numFmtId="0" fontId="0" fillId="0" borderId="0" xfId="0" applyProtection="1">
      <protection locked="0"/>
    </xf>
    <xf numFmtId="0" fontId="3" fillId="2" borderId="1" xfId="0" applyFont="1" applyFill="1" applyBorder="1" applyAlignment="1" applyProtection="1">
      <alignment vertical="center"/>
      <protection locked="0"/>
    </xf>
    <xf numFmtId="0" fontId="2" fillId="0" borderId="1" xfId="0" applyFont="1" applyBorder="1" applyProtection="1">
      <protection locked="0"/>
    </xf>
    <xf numFmtId="0" fontId="0" fillId="0" borderId="2" xfId="0" applyBorder="1" applyProtection="1">
      <protection locked="0"/>
    </xf>
    <xf numFmtId="44" fontId="0" fillId="0" borderId="2" xfId="0" applyNumberFormat="1" applyBorder="1" applyProtection="1">
      <protection locked="0"/>
    </xf>
    <xf numFmtId="44" fontId="2" fillId="3" borderId="3" xfId="0" applyNumberFormat="1" applyFont="1" applyFill="1" applyBorder="1" applyProtection="1">
      <protection locked="0"/>
    </xf>
    <xf numFmtId="44" fontId="0" fillId="0" borderId="0" xfId="0" applyNumberFormat="1" applyProtection="1">
      <protection locked="0"/>
    </xf>
    <xf numFmtId="44" fontId="0" fillId="0" borderId="0" xfId="20" applyFont="1" applyProtection="1">
      <protection locked="0"/>
    </xf>
    <xf numFmtId="0" fontId="9" fillId="0" borderId="0" xfId="0" applyFont="1" applyProtection="1">
      <protection locked="0"/>
    </xf>
    <xf numFmtId="44" fontId="9" fillId="0" borderId="0" xfId="20" applyFont="1" applyProtection="1">
      <protection locked="0"/>
    </xf>
    <xf numFmtId="2" fontId="12" fillId="4" borderId="0" xfId="0" applyNumberFormat="1" applyFont="1" applyFill="1" applyProtection="1">
      <protection locked="0"/>
    </xf>
    <xf numFmtId="0" fontId="0" fillId="0" borderId="0" xfId="0" applyProtection="1">
      <protection hidden="1"/>
    </xf>
    <xf numFmtId="0" fontId="0" fillId="5" borderId="0" xfId="0" applyFill="1" applyProtection="1">
      <protection hidden="1"/>
    </xf>
    <xf numFmtId="0" fontId="7" fillId="0" borderId="4" xfId="0" applyFont="1" applyFill="1" applyBorder="1" applyAlignment="1" applyProtection="1">
      <alignment horizontal="left" vertical="top" wrapText="1"/>
      <protection hidden="1"/>
    </xf>
    <xf numFmtId="0" fontId="0" fillId="0" borderId="4" xfId="0" applyBorder="1" applyAlignment="1" applyProtection="1">
      <alignment horizontal="center" vertical="center"/>
      <protection hidden="1"/>
    </xf>
    <xf numFmtId="0" fontId="6" fillId="0" borderId="4" xfId="0" applyFont="1" applyFill="1" applyBorder="1" applyAlignment="1" applyProtection="1">
      <alignment horizontal="left" vertical="center" wrapText="1"/>
      <protection hidden="1"/>
    </xf>
    <xf numFmtId="0" fontId="13" fillId="0" borderId="4" xfId="0" applyFont="1" applyFill="1" applyBorder="1" applyAlignment="1" applyProtection="1">
      <alignment horizontal="left" vertical="top" wrapText="1"/>
      <protection hidden="1"/>
    </xf>
    <xf numFmtId="164" fontId="7" fillId="0" borderId="4" xfId="0" applyNumberFormat="1" applyFont="1" applyFill="1" applyBorder="1" applyAlignment="1" applyProtection="1">
      <alignment horizontal="center" vertical="center" wrapText="1"/>
      <protection hidden="1"/>
    </xf>
    <xf numFmtId="0" fontId="14" fillId="0" borderId="4" xfId="0" applyFont="1" applyBorder="1" applyAlignment="1" applyProtection="1">
      <alignment horizontal="center" vertical="center"/>
      <protection hidden="1"/>
    </xf>
    <xf numFmtId="0" fontId="0" fillId="0" borderId="4" xfId="0" applyBorder="1" applyAlignment="1" applyProtection="1">
      <alignment horizontal="center" vertical="center" wrapText="1"/>
      <protection hidden="1"/>
    </xf>
    <xf numFmtId="0" fontId="13" fillId="0" borderId="4" xfId="0" applyFont="1" applyBorder="1" applyAlignment="1" applyProtection="1">
      <alignment horizontal="center" vertical="center"/>
      <protection hidden="1"/>
    </xf>
    <xf numFmtId="0" fontId="0" fillId="0" borderId="4" xfId="0" applyFill="1" applyBorder="1" applyAlignment="1" applyProtection="1">
      <alignment horizontal="center" vertical="center" wrapText="1"/>
      <protection hidden="1"/>
    </xf>
    <xf numFmtId="0" fontId="7" fillId="0" borderId="4" xfId="21" applyFont="1" applyBorder="1" applyAlignment="1" applyProtection="1">
      <alignment vertical="center"/>
      <protection hidden="1"/>
    </xf>
    <xf numFmtId="0" fontId="14" fillId="0" borderId="4" xfId="0" applyFont="1" applyBorder="1" applyAlignment="1" applyProtection="1">
      <alignment wrapText="1"/>
      <protection hidden="1"/>
    </xf>
    <xf numFmtId="0" fontId="6" fillId="0" borderId="4" xfId="0" applyFont="1" applyBorder="1" applyAlignment="1" applyProtection="1">
      <alignment vertical="center"/>
      <protection hidden="1"/>
    </xf>
    <xf numFmtId="44" fontId="7" fillId="0" borderId="4" xfId="20" applyFont="1" applyFill="1" applyBorder="1" applyAlignment="1" applyProtection="1">
      <alignment horizontal="center" vertical="center"/>
      <protection hidden="1"/>
    </xf>
    <xf numFmtId="0" fontId="6" fillId="0" borderId="4" xfId="0" applyFont="1" applyBorder="1" applyAlignment="1" applyProtection="1">
      <alignment vertical="center" wrapText="1"/>
      <protection hidden="1"/>
    </xf>
    <xf numFmtId="0" fontId="14" fillId="0" borderId="0" xfId="0" applyFont="1" applyAlignment="1" applyProtection="1">
      <alignment wrapText="1"/>
      <protection hidden="1"/>
    </xf>
    <xf numFmtId="0" fontId="7" fillId="4" borderId="4" xfId="21" applyFont="1" applyFill="1" applyBorder="1" applyAlignment="1" applyProtection="1">
      <alignment vertical="center"/>
      <protection hidden="1"/>
    </xf>
    <xf numFmtId="0" fontId="13" fillId="0" borderId="4" xfId="0" applyFont="1" applyBorder="1" applyAlignment="1" applyProtection="1">
      <alignment wrapText="1"/>
      <protection hidden="1"/>
    </xf>
    <xf numFmtId="0" fontId="7" fillId="4" borderId="4" xfId="21" applyFont="1" applyFill="1" applyBorder="1" applyAlignment="1" applyProtection="1">
      <alignment vertical="center" wrapText="1"/>
      <protection hidden="1"/>
    </xf>
    <xf numFmtId="44" fontId="6" fillId="0" borderId="4" xfId="20" applyFont="1" applyFill="1" applyBorder="1" applyAlignment="1" applyProtection="1">
      <alignment horizontal="center" vertical="center"/>
      <protection hidden="1"/>
    </xf>
    <xf numFmtId="44" fontId="14" fillId="3" borderId="5" xfId="0" applyNumberFormat="1" applyFont="1" applyFill="1" applyBorder="1" applyAlignment="1" applyProtection="1">
      <alignment vertical="center"/>
      <protection locked="0"/>
    </xf>
    <xf numFmtId="165" fontId="7" fillId="2" borderId="5" xfId="0" applyNumberFormat="1" applyFont="1" applyFill="1" applyBorder="1" applyAlignment="1" applyProtection="1">
      <alignment horizontal="center" vertical="center" wrapText="1"/>
      <protection hidden="1"/>
    </xf>
    <xf numFmtId="165" fontId="14" fillId="3" borderId="5" xfId="0" applyNumberFormat="1" applyFont="1" applyFill="1" applyBorder="1" applyAlignment="1" applyProtection="1">
      <alignment vertical="center"/>
      <protection locked="0"/>
    </xf>
    <xf numFmtId="0" fontId="6" fillId="0" borderId="5" xfId="0" applyFont="1" applyFill="1" applyBorder="1" applyAlignment="1" applyProtection="1">
      <alignment horizontal="center" vertical="center" wrapText="1"/>
      <protection hidden="1"/>
    </xf>
    <xf numFmtId="0" fontId="6" fillId="0" borderId="6" xfId="0" applyFont="1" applyFill="1" applyBorder="1" applyAlignment="1" applyProtection="1">
      <alignment horizontal="center" vertical="center" wrapText="1"/>
      <protection hidden="1"/>
    </xf>
    <xf numFmtId="165" fontId="14" fillId="3" borderId="5" xfId="0" applyNumberFormat="1" applyFont="1" applyFill="1" applyBorder="1" applyAlignment="1" applyProtection="1">
      <alignment horizontal="center" vertical="center"/>
      <protection locked="0"/>
    </xf>
    <xf numFmtId="44" fontId="14" fillId="3" borderId="6" xfId="0" applyNumberFormat="1" applyFont="1" applyFill="1" applyBorder="1" applyAlignment="1" applyProtection="1">
      <alignment horizontal="center" vertical="center"/>
      <protection locked="0"/>
    </xf>
    <xf numFmtId="0" fontId="0" fillId="0" borderId="4" xfId="0" applyBorder="1" applyAlignment="1" applyProtection="1">
      <alignment horizontal="center" vertical="center"/>
      <protection hidden="1"/>
    </xf>
    <xf numFmtId="165" fontId="7" fillId="2" borderId="5" xfId="0" applyNumberFormat="1" applyFont="1" applyFill="1" applyBorder="1" applyAlignment="1" applyProtection="1">
      <alignment horizontal="center" vertical="center" wrapText="1"/>
      <protection hidden="1"/>
    </xf>
    <xf numFmtId="165" fontId="7" fillId="2" borderId="6" xfId="0" applyNumberFormat="1" applyFont="1" applyFill="1" applyBorder="1" applyAlignment="1" applyProtection="1">
      <alignment horizontal="center" vertical="center" wrapText="1"/>
      <protection hidden="1"/>
    </xf>
    <xf numFmtId="164" fontId="7" fillId="0" borderId="5" xfId="0" applyNumberFormat="1" applyFont="1" applyFill="1" applyBorder="1" applyAlignment="1" applyProtection="1">
      <alignment horizontal="center" vertical="center" wrapText="1"/>
      <protection hidden="1"/>
    </xf>
    <xf numFmtId="164" fontId="7" fillId="0" borderId="6" xfId="0" applyNumberFormat="1" applyFont="1" applyFill="1" applyBorder="1" applyAlignment="1" applyProtection="1">
      <alignment horizontal="center" vertical="center" wrapText="1"/>
      <protection hidden="1"/>
    </xf>
    <xf numFmtId="0" fontId="4" fillId="5" borderId="5" xfId="0" applyFont="1" applyFill="1" applyBorder="1" applyAlignment="1" applyProtection="1">
      <alignment horizontal="center" vertical="center"/>
      <protection hidden="1"/>
    </xf>
    <xf numFmtId="0" fontId="4" fillId="5" borderId="6" xfId="0" applyFont="1" applyFill="1" applyBorder="1" applyAlignment="1" applyProtection="1">
      <alignment horizontal="center" vertical="center"/>
      <protection hidden="1"/>
    </xf>
    <xf numFmtId="0" fontId="2" fillId="5" borderId="7" xfId="0" applyFont="1" applyFill="1" applyBorder="1" applyAlignment="1" applyProtection="1">
      <alignment horizontal="center" vertical="center" wrapText="1"/>
      <protection hidden="1"/>
    </xf>
    <xf numFmtId="0" fontId="2" fillId="5" borderId="8" xfId="0" applyFont="1" applyFill="1" applyBorder="1" applyAlignment="1" applyProtection="1">
      <alignment horizontal="center" vertical="center" wrapText="1"/>
      <protection hidden="1"/>
    </xf>
    <xf numFmtId="0" fontId="2" fillId="5" borderId="5" xfId="0" applyFont="1" applyFill="1" applyBorder="1" applyAlignment="1" applyProtection="1">
      <alignment horizontal="center" vertical="center" wrapText="1"/>
      <protection hidden="1"/>
    </xf>
    <xf numFmtId="0" fontId="2" fillId="5" borderId="6" xfId="0" applyFont="1" applyFill="1" applyBorder="1" applyAlignment="1" applyProtection="1">
      <alignment horizontal="center" vertical="center" wrapText="1"/>
      <protection hidden="1"/>
    </xf>
    <xf numFmtId="0" fontId="2" fillId="5" borderId="5"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hidden="1"/>
    </xf>
    <xf numFmtId="0" fontId="5" fillId="5" borderId="6" xfId="0" applyFont="1" applyFill="1" applyBorder="1" applyAlignment="1" applyProtection="1">
      <alignment horizontal="center" vertical="center" wrapText="1"/>
      <protection hidden="1"/>
    </xf>
    <xf numFmtId="44" fontId="14" fillId="3" borderId="5" xfId="0" applyNumberFormat="1"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2" fillId="3" borderId="9" xfId="0" applyFont="1" applyFill="1" applyBorder="1" applyAlignment="1" applyProtection="1">
      <alignment horizontal="center"/>
      <protection locked="0"/>
    </xf>
    <xf numFmtId="0" fontId="2" fillId="3" borderId="10" xfId="0" applyFont="1" applyFill="1" applyBorder="1" applyAlignment="1" applyProtection="1">
      <alignment horizontal="center"/>
      <protection locked="0"/>
    </xf>
    <xf numFmtId="0" fontId="2" fillId="3" borderId="11" xfId="0" applyFont="1" applyFill="1" applyBorder="1" applyAlignment="1" applyProtection="1">
      <alignment horizontal="center"/>
      <protection locked="0"/>
    </xf>
    <xf numFmtId="0" fontId="4" fillId="5" borderId="12" xfId="0" applyFont="1" applyFill="1" applyBorder="1" applyAlignment="1" applyProtection="1">
      <alignment horizontal="center" vertical="center"/>
      <protection hidden="1"/>
    </xf>
    <xf numFmtId="0" fontId="4" fillId="5" borderId="13" xfId="0" applyFont="1" applyFill="1" applyBorder="1" applyAlignment="1" applyProtection="1">
      <alignment horizontal="center" vertical="center"/>
      <protection hidden="1"/>
    </xf>
    <xf numFmtId="0" fontId="14" fillId="0" borderId="5" xfId="0" applyFont="1" applyBorder="1" applyAlignment="1" applyProtection="1">
      <alignment horizontal="center" vertical="center"/>
      <protection hidden="1"/>
    </xf>
    <xf numFmtId="0" fontId="14" fillId="0" borderId="6" xfId="0" applyFont="1" applyBorder="1" applyAlignment="1" applyProtection="1">
      <alignment horizontal="center" vertical="center"/>
      <protection hidden="1"/>
    </xf>
    <xf numFmtId="0" fontId="13" fillId="4" borderId="4" xfId="0" applyFont="1" applyFill="1" applyBorder="1" applyAlignment="1" applyProtection="1">
      <alignment horizontal="left" vertical="top" wrapText="1"/>
      <protection hidden="1"/>
    </xf>
    <xf numFmtId="0" fontId="0" fillId="4" borderId="4" xfId="0" applyFill="1" applyBorder="1" applyAlignment="1" applyProtection="1">
      <alignment horizontal="center" vertical="center"/>
      <protection hidden="1"/>
    </xf>
    <xf numFmtId="0" fontId="6" fillId="4" borderId="14" xfId="0" applyFont="1" applyFill="1" applyBorder="1" applyAlignment="1" applyProtection="1">
      <alignment horizontal="left" vertical="center" wrapText="1"/>
      <protection hidden="1"/>
    </xf>
    <xf numFmtId="0" fontId="6" fillId="4" borderId="4" xfId="0" applyFont="1" applyFill="1" applyBorder="1" applyAlignment="1" applyProtection="1">
      <alignment horizontal="left" vertical="center" wrapText="1"/>
      <protection hidden="1"/>
    </xf>
  </cellXfs>
  <cellStyles count="13">
    <cellStyle name="Normal" xfId="0"/>
    <cellStyle name="Percent" xfId="15"/>
    <cellStyle name="Currency" xfId="16"/>
    <cellStyle name="Currency [0]" xfId="17"/>
    <cellStyle name="Comma" xfId="18"/>
    <cellStyle name="Comma [0]" xfId="19"/>
    <cellStyle name="Měna" xfId="20"/>
    <cellStyle name="Normální 2 5 2" xfId="21"/>
    <cellStyle name="Hypertextový odkaz 2" xfId="22"/>
    <cellStyle name="Normální 3" xfId="23"/>
    <cellStyle name="Normální 2" xfId="24"/>
    <cellStyle name="normální 4" xfId="25"/>
    <cellStyle name="Normální 2 5"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9"/>
  <sheetViews>
    <sheetView tabSelected="1" zoomScale="98" zoomScaleNormal="98" workbookViewId="0" topLeftCell="A18">
      <selection activeCell="B24" sqref="B24"/>
    </sheetView>
  </sheetViews>
  <sheetFormatPr defaultColWidth="9.140625" defaultRowHeight="15"/>
  <cols>
    <col min="1" max="1" width="15.7109375" style="1" customWidth="1"/>
    <col min="2" max="2" width="36.57421875" style="1" customWidth="1"/>
    <col min="3" max="3" width="61.140625" style="1" customWidth="1"/>
    <col min="4" max="5" width="14.28125" style="1" customWidth="1"/>
    <col min="6" max="6" width="6.140625" style="1" customWidth="1"/>
    <col min="7" max="7" width="6.421875" style="1" customWidth="1"/>
    <col min="8" max="9" width="15.140625" style="1" customWidth="1"/>
    <col min="10" max="10" width="20.28125" style="1" customWidth="1"/>
    <col min="11" max="12" width="9.140625" style="1" customWidth="1"/>
    <col min="13" max="13" width="15.7109375" style="1" bestFit="1" customWidth="1"/>
    <col min="14" max="16384" width="9.140625" style="1" customWidth="1"/>
  </cols>
  <sheetData>
    <row r="1" ht="15.75" thickBot="1"/>
    <row r="2" spans="2:10" ht="18.75" thickBot="1">
      <c r="B2" s="2" t="s">
        <v>0</v>
      </c>
      <c r="C2" s="56" t="s">
        <v>1</v>
      </c>
      <c r="D2" s="56"/>
      <c r="E2" s="56"/>
      <c r="F2" s="56"/>
      <c r="G2" s="56"/>
      <c r="H2" s="56"/>
      <c r="I2" s="56"/>
      <c r="J2" s="57"/>
    </row>
    <row r="3" ht="15.75" thickBot="1"/>
    <row r="4" spans="6:10" ht="15">
      <c r="F4" s="58" t="s">
        <v>2</v>
      </c>
      <c r="G4" s="59"/>
      <c r="H4" s="59"/>
      <c r="I4" s="59"/>
      <c r="J4" s="60"/>
    </row>
    <row r="5" spans="1:10" ht="86.45" customHeight="1">
      <c r="A5" s="12"/>
      <c r="B5" s="45" t="s">
        <v>3</v>
      </c>
      <c r="C5" s="61" t="s">
        <v>4</v>
      </c>
      <c r="D5" s="53" t="s">
        <v>70</v>
      </c>
      <c r="E5" s="53" t="s">
        <v>64</v>
      </c>
      <c r="F5" s="47" t="s">
        <v>5</v>
      </c>
      <c r="G5" s="49" t="s">
        <v>6</v>
      </c>
      <c r="H5" s="51" t="s">
        <v>68</v>
      </c>
      <c r="I5" s="51" t="s">
        <v>69</v>
      </c>
      <c r="J5" s="51" t="s">
        <v>7</v>
      </c>
    </row>
    <row r="6" spans="1:10" ht="15">
      <c r="A6" s="13" t="s">
        <v>34</v>
      </c>
      <c r="B6" s="46"/>
      <c r="C6" s="62"/>
      <c r="D6" s="54"/>
      <c r="E6" s="54"/>
      <c r="F6" s="48"/>
      <c r="G6" s="50"/>
      <c r="H6" s="52"/>
      <c r="I6" s="52"/>
      <c r="J6" s="52"/>
    </row>
    <row r="7" spans="1:10" ht="108">
      <c r="A7" s="40" t="s">
        <v>35</v>
      </c>
      <c r="B7" s="36" t="s">
        <v>67</v>
      </c>
      <c r="C7" s="14" t="s">
        <v>55</v>
      </c>
      <c r="D7" s="41">
        <f>E7/1.21</f>
        <v>19834.710743801654</v>
      </c>
      <c r="E7" s="43">
        <v>24000</v>
      </c>
      <c r="F7" s="63">
        <v>25</v>
      </c>
      <c r="G7" s="63" t="s">
        <v>8</v>
      </c>
      <c r="H7" s="38"/>
      <c r="I7" s="55">
        <f>H7*F7</f>
        <v>0</v>
      </c>
      <c r="J7" s="55">
        <f>I7*1.21</f>
        <v>0</v>
      </c>
    </row>
    <row r="8" spans="1:10" ht="84">
      <c r="A8" s="40"/>
      <c r="B8" s="37"/>
      <c r="C8" s="14" t="s">
        <v>56</v>
      </c>
      <c r="D8" s="42"/>
      <c r="E8" s="44"/>
      <c r="F8" s="64"/>
      <c r="G8" s="64"/>
      <c r="H8" s="39"/>
      <c r="I8" s="39"/>
      <c r="J8" s="39"/>
    </row>
    <row r="9" spans="1:10" ht="220.5" customHeight="1">
      <c r="A9" s="15" t="s">
        <v>36</v>
      </c>
      <c r="B9" s="16" t="s">
        <v>9</v>
      </c>
      <c r="C9" s="17" t="s">
        <v>59</v>
      </c>
      <c r="D9" s="34">
        <f>E9/1.21</f>
        <v>16281.818181818182</v>
      </c>
      <c r="E9" s="18">
        <v>19701</v>
      </c>
      <c r="F9" s="19">
        <v>10</v>
      </c>
      <c r="G9" s="19" t="s">
        <v>8</v>
      </c>
      <c r="H9" s="35"/>
      <c r="I9" s="33">
        <f>F9*H9</f>
        <v>0</v>
      </c>
      <c r="J9" s="33">
        <f>I9*1.21</f>
        <v>0</v>
      </c>
    </row>
    <row r="10" spans="1:10" ht="192" customHeight="1">
      <c r="A10" s="66" t="s">
        <v>10</v>
      </c>
      <c r="B10" s="67" t="s">
        <v>11</v>
      </c>
      <c r="C10" s="65" t="s">
        <v>73</v>
      </c>
      <c r="D10" s="34">
        <f>E10/1.21</f>
        <v>16524.793388429753</v>
      </c>
      <c r="E10" s="18">
        <v>19995</v>
      </c>
      <c r="F10" s="19">
        <v>20</v>
      </c>
      <c r="G10" s="19" t="s">
        <v>8</v>
      </c>
      <c r="H10" s="35"/>
      <c r="I10" s="33">
        <f aca="true" t="shared" si="0" ref="I10:I27">F10*H10</f>
        <v>0</v>
      </c>
      <c r="J10" s="33">
        <f aca="true" t="shared" si="1" ref="J10:J27">I10*1.21</f>
        <v>0</v>
      </c>
    </row>
    <row r="11" spans="1:10" ht="144" customHeight="1">
      <c r="A11" s="15" t="s">
        <v>12</v>
      </c>
      <c r="B11" s="16" t="s">
        <v>13</v>
      </c>
      <c r="C11" s="17" t="s">
        <v>25</v>
      </c>
      <c r="D11" s="34">
        <f aca="true" t="shared" si="2" ref="D11:D27">E11/1.21</f>
        <v>16528.92561983471</v>
      </c>
      <c r="E11" s="18">
        <v>20000</v>
      </c>
      <c r="F11" s="19">
        <v>20</v>
      </c>
      <c r="G11" s="19" t="s">
        <v>8</v>
      </c>
      <c r="H11" s="35"/>
      <c r="I11" s="33">
        <f t="shared" si="0"/>
        <v>0</v>
      </c>
      <c r="J11" s="33">
        <f t="shared" si="1"/>
        <v>0</v>
      </c>
    </row>
    <row r="12" spans="1:10" ht="36">
      <c r="A12" s="15" t="s">
        <v>37</v>
      </c>
      <c r="B12" s="16" t="s">
        <v>14</v>
      </c>
      <c r="C12" s="17" t="s">
        <v>60</v>
      </c>
      <c r="D12" s="34">
        <f t="shared" si="2"/>
        <v>22148.760330578512</v>
      </c>
      <c r="E12" s="18">
        <v>26800</v>
      </c>
      <c r="F12" s="19">
        <v>6</v>
      </c>
      <c r="G12" s="19" t="s">
        <v>8</v>
      </c>
      <c r="H12" s="35"/>
      <c r="I12" s="33">
        <f t="shared" si="0"/>
        <v>0</v>
      </c>
      <c r="J12" s="33">
        <f t="shared" si="1"/>
        <v>0</v>
      </c>
    </row>
    <row r="13" spans="1:10" ht="125.25" customHeight="1">
      <c r="A13" s="20" t="s">
        <v>63</v>
      </c>
      <c r="B13" s="16" t="s">
        <v>54</v>
      </c>
      <c r="C13" s="17" t="s">
        <v>66</v>
      </c>
      <c r="D13" s="34">
        <f t="shared" si="2"/>
        <v>11699.173553719009</v>
      </c>
      <c r="E13" s="18">
        <v>14156</v>
      </c>
      <c r="F13" s="21">
        <v>45</v>
      </c>
      <c r="G13" s="19" t="s">
        <v>8</v>
      </c>
      <c r="H13" s="35"/>
      <c r="I13" s="33">
        <f t="shared" si="0"/>
        <v>0</v>
      </c>
      <c r="J13" s="33">
        <f t="shared" si="1"/>
        <v>0</v>
      </c>
    </row>
    <row r="14" spans="1:10" ht="78" customHeight="1">
      <c r="A14" s="15" t="s">
        <v>38</v>
      </c>
      <c r="B14" s="16" t="s">
        <v>15</v>
      </c>
      <c r="C14" s="17" t="s">
        <v>61</v>
      </c>
      <c r="D14" s="34">
        <f t="shared" si="2"/>
        <v>2106.6115702479337</v>
      </c>
      <c r="E14" s="18">
        <v>2549</v>
      </c>
      <c r="F14" s="19">
        <v>45</v>
      </c>
      <c r="G14" s="19" t="s">
        <v>8</v>
      </c>
      <c r="H14" s="35"/>
      <c r="I14" s="33">
        <f t="shared" si="0"/>
        <v>0</v>
      </c>
      <c r="J14" s="33">
        <f t="shared" si="1"/>
        <v>0</v>
      </c>
    </row>
    <row r="15" spans="1:10" ht="124.5" customHeight="1">
      <c r="A15" s="66" t="s">
        <v>39</v>
      </c>
      <c r="B15" s="68" t="s">
        <v>16</v>
      </c>
      <c r="C15" s="65" t="s">
        <v>74</v>
      </c>
      <c r="D15" s="34">
        <f t="shared" si="2"/>
        <v>16528.92561983471</v>
      </c>
      <c r="E15" s="18">
        <v>20000</v>
      </c>
      <c r="F15" s="19">
        <v>20</v>
      </c>
      <c r="G15" s="19" t="s">
        <v>8</v>
      </c>
      <c r="H15" s="35"/>
      <c r="I15" s="33">
        <f t="shared" si="0"/>
        <v>0</v>
      </c>
      <c r="J15" s="33">
        <f t="shared" si="1"/>
        <v>0</v>
      </c>
    </row>
    <row r="16" spans="1:10" ht="165.75" customHeight="1">
      <c r="A16" s="22" t="s">
        <v>53</v>
      </c>
      <c r="B16" s="23" t="s">
        <v>41</v>
      </c>
      <c r="C16" s="24" t="s">
        <v>57</v>
      </c>
      <c r="D16" s="34">
        <f t="shared" si="2"/>
        <v>10330.578512396694</v>
      </c>
      <c r="E16" s="18">
        <v>12500</v>
      </c>
      <c r="F16" s="19">
        <v>2</v>
      </c>
      <c r="G16" s="19" t="s">
        <v>8</v>
      </c>
      <c r="H16" s="35"/>
      <c r="I16" s="33">
        <f t="shared" si="0"/>
        <v>0</v>
      </c>
      <c r="J16" s="33">
        <f t="shared" si="1"/>
        <v>0</v>
      </c>
    </row>
    <row r="17" spans="1:10" ht="67.5" customHeight="1">
      <c r="A17" s="20" t="s">
        <v>40</v>
      </c>
      <c r="B17" s="16" t="s">
        <v>42</v>
      </c>
      <c r="C17" s="17" t="s">
        <v>33</v>
      </c>
      <c r="D17" s="34">
        <f t="shared" si="2"/>
        <v>5785.123966942149</v>
      </c>
      <c r="E17" s="18">
        <v>7000</v>
      </c>
      <c r="F17" s="19">
        <v>2</v>
      </c>
      <c r="G17" s="19" t="s">
        <v>8</v>
      </c>
      <c r="H17" s="35"/>
      <c r="I17" s="33">
        <f t="shared" si="0"/>
        <v>0</v>
      </c>
      <c r="J17" s="33">
        <f t="shared" si="1"/>
        <v>0</v>
      </c>
    </row>
    <row r="18" spans="1:10" ht="324.75">
      <c r="A18" s="15" t="s">
        <v>43</v>
      </c>
      <c r="B18" s="23" t="s">
        <v>17</v>
      </c>
      <c r="C18" s="24" t="s">
        <v>71</v>
      </c>
      <c r="D18" s="34">
        <f t="shared" si="2"/>
        <v>7024.793388429753</v>
      </c>
      <c r="E18" s="18">
        <v>8500</v>
      </c>
      <c r="F18" s="19">
        <v>1</v>
      </c>
      <c r="G18" s="19" t="s">
        <v>8</v>
      </c>
      <c r="H18" s="35"/>
      <c r="I18" s="33">
        <f t="shared" si="0"/>
        <v>0</v>
      </c>
      <c r="J18" s="33">
        <f t="shared" si="1"/>
        <v>0</v>
      </c>
    </row>
    <row r="19" spans="1:10" ht="129" customHeight="1">
      <c r="A19" s="15" t="s">
        <v>44</v>
      </c>
      <c r="B19" s="25" t="s">
        <v>18</v>
      </c>
      <c r="C19" s="24" t="s">
        <v>58</v>
      </c>
      <c r="D19" s="34">
        <f t="shared" si="2"/>
        <v>247933.88429752068</v>
      </c>
      <c r="E19" s="26">
        <v>300000</v>
      </c>
      <c r="F19" s="19">
        <v>2</v>
      </c>
      <c r="G19" s="19" t="s">
        <v>8</v>
      </c>
      <c r="H19" s="35"/>
      <c r="I19" s="33">
        <f t="shared" si="0"/>
        <v>0</v>
      </c>
      <c r="J19" s="33">
        <f t="shared" si="1"/>
        <v>0</v>
      </c>
    </row>
    <row r="20" spans="1:10" ht="133.5" customHeight="1">
      <c r="A20" s="15" t="s">
        <v>45</v>
      </c>
      <c r="B20" s="25" t="s">
        <v>26</v>
      </c>
      <c r="C20" s="24" t="s">
        <v>62</v>
      </c>
      <c r="D20" s="34">
        <f t="shared" si="2"/>
        <v>45619.8347107438</v>
      </c>
      <c r="E20" s="26">
        <v>55200</v>
      </c>
      <c r="F20" s="19">
        <v>1</v>
      </c>
      <c r="G20" s="19" t="s">
        <v>8</v>
      </c>
      <c r="H20" s="35"/>
      <c r="I20" s="33">
        <f t="shared" si="0"/>
        <v>0</v>
      </c>
      <c r="J20" s="33">
        <f t="shared" si="1"/>
        <v>0</v>
      </c>
    </row>
    <row r="21" spans="1:10" ht="99.75" customHeight="1">
      <c r="A21" s="15" t="s">
        <v>46</v>
      </c>
      <c r="B21" s="27" t="s">
        <v>19</v>
      </c>
      <c r="C21" s="28" t="s">
        <v>27</v>
      </c>
      <c r="D21" s="34">
        <f t="shared" si="2"/>
        <v>50000</v>
      </c>
      <c r="E21" s="26">
        <v>60500</v>
      </c>
      <c r="F21" s="19">
        <v>1</v>
      </c>
      <c r="G21" s="19" t="s">
        <v>8</v>
      </c>
      <c r="H21" s="35"/>
      <c r="I21" s="33">
        <f t="shared" si="0"/>
        <v>0</v>
      </c>
      <c r="J21" s="33">
        <f t="shared" si="1"/>
        <v>0</v>
      </c>
    </row>
    <row r="22" spans="1:10" ht="242.25" customHeight="1">
      <c r="A22" s="15" t="s">
        <v>47</v>
      </c>
      <c r="B22" s="23" t="s">
        <v>20</v>
      </c>
      <c r="C22" s="24" t="s">
        <v>28</v>
      </c>
      <c r="D22" s="34">
        <f t="shared" si="2"/>
        <v>123966.94214876034</v>
      </c>
      <c r="E22" s="26">
        <v>150000</v>
      </c>
      <c r="F22" s="19">
        <v>1</v>
      </c>
      <c r="G22" s="19" t="s">
        <v>8</v>
      </c>
      <c r="H22" s="35"/>
      <c r="I22" s="33">
        <f t="shared" si="0"/>
        <v>0</v>
      </c>
      <c r="J22" s="33">
        <f t="shared" si="1"/>
        <v>0</v>
      </c>
    </row>
    <row r="23" spans="1:10" ht="241.5" customHeight="1">
      <c r="A23" s="15" t="s">
        <v>48</v>
      </c>
      <c r="B23" s="29" t="s">
        <v>21</v>
      </c>
      <c r="C23" s="30" t="s">
        <v>65</v>
      </c>
      <c r="D23" s="34">
        <f t="shared" si="2"/>
        <v>165289.2561983471</v>
      </c>
      <c r="E23" s="26">
        <v>200000</v>
      </c>
      <c r="F23" s="19">
        <v>1</v>
      </c>
      <c r="G23" s="19" t="s">
        <v>8</v>
      </c>
      <c r="H23" s="35"/>
      <c r="I23" s="33">
        <f t="shared" si="0"/>
        <v>0</v>
      </c>
      <c r="J23" s="33">
        <f t="shared" si="1"/>
        <v>0</v>
      </c>
    </row>
    <row r="24" spans="1:10" ht="409.5" customHeight="1">
      <c r="A24" s="15" t="s">
        <v>49</v>
      </c>
      <c r="B24" s="31" t="s">
        <v>22</v>
      </c>
      <c r="C24" s="24" t="s">
        <v>72</v>
      </c>
      <c r="D24" s="34">
        <f t="shared" si="2"/>
        <v>82644.62809917355</v>
      </c>
      <c r="E24" s="26">
        <v>100000</v>
      </c>
      <c r="F24" s="19">
        <v>1</v>
      </c>
      <c r="G24" s="19" t="s">
        <v>8</v>
      </c>
      <c r="H24" s="35"/>
      <c r="I24" s="33">
        <f t="shared" si="0"/>
        <v>0</v>
      </c>
      <c r="J24" s="33">
        <f t="shared" si="1"/>
        <v>0</v>
      </c>
    </row>
    <row r="25" spans="1:10" ht="58.5" customHeight="1">
      <c r="A25" s="15" t="s">
        <v>50</v>
      </c>
      <c r="B25" s="23" t="s">
        <v>23</v>
      </c>
      <c r="C25" s="24" t="s">
        <v>30</v>
      </c>
      <c r="D25" s="34">
        <f t="shared" si="2"/>
        <v>2826.4462809917354</v>
      </c>
      <c r="E25" s="26">
        <v>3420</v>
      </c>
      <c r="F25" s="19">
        <v>1</v>
      </c>
      <c r="G25" s="19" t="s">
        <v>8</v>
      </c>
      <c r="H25" s="35"/>
      <c r="I25" s="33">
        <f t="shared" si="0"/>
        <v>0</v>
      </c>
      <c r="J25" s="33">
        <f t="shared" si="1"/>
        <v>0</v>
      </c>
    </row>
    <row r="26" spans="1:10" ht="191.25" customHeight="1">
      <c r="A26" s="15" t="s">
        <v>51</v>
      </c>
      <c r="B26" s="25" t="s">
        <v>32</v>
      </c>
      <c r="C26" s="24" t="s">
        <v>31</v>
      </c>
      <c r="D26" s="34">
        <f t="shared" si="2"/>
        <v>2636.3636363636365</v>
      </c>
      <c r="E26" s="26">
        <v>3190</v>
      </c>
      <c r="F26" s="19">
        <v>50</v>
      </c>
      <c r="G26" s="19" t="s">
        <v>8</v>
      </c>
      <c r="H26" s="35"/>
      <c r="I26" s="33">
        <f t="shared" si="0"/>
        <v>0</v>
      </c>
      <c r="J26" s="33">
        <f t="shared" si="1"/>
        <v>0</v>
      </c>
    </row>
    <row r="27" spans="1:10" ht="210" customHeight="1">
      <c r="A27" s="15" t="s">
        <v>52</v>
      </c>
      <c r="B27" s="23" t="s">
        <v>24</v>
      </c>
      <c r="C27" s="24" t="s">
        <v>29</v>
      </c>
      <c r="D27" s="34">
        <f t="shared" si="2"/>
        <v>36363.63636363637</v>
      </c>
      <c r="E27" s="32">
        <v>44000</v>
      </c>
      <c r="F27" s="19">
        <v>1</v>
      </c>
      <c r="G27" s="19" t="s">
        <v>8</v>
      </c>
      <c r="H27" s="35"/>
      <c r="I27" s="33">
        <f t="shared" si="0"/>
        <v>0</v>
      </c>
      <c r="J27" s="33">
        <f t="shared" si="1"/>
        <v>0</v>
      </c>
    </row>
    <row r="29" ht="15.75" thickBot="1"/>
    <row r="30" spans="6:13" ht="15.75" thickBot="1">
      <c r="F30" s="3" t="s">
        <v>69</v>
      </c>
      <c r="G30" s="4"/>
      <c r="H30" s="5"/>
      <c r="I30" s="5"/>
      <c r="J30" s="6">
        <f>SUM(I7:I27)</f>
        <v>0</v>
      </c>
      <c r="M30" s="7"/>
    </row>
    <row r="31" spans="6:10" ht="15.75" thickBot="1">
      <c r="F31" s="3" t="s">
        <v>7</v>
      </c>
      <c r="G31" s="4"/>
      <c r="H31" s="5"/>
      <c r="I31" s="5"/>
      <c r="J31" s="6">
        <f>SUM(J7:J27)</f>
        <v>0</v>
      </c>
    </row>
    <row r="33" ht="15">
      <c r="C33" s="7"/>
    </row>
    <row r="35" ht="15">
      <c r="C35" s="7"/>
    </row>
    <row r="36" ht="15">
      <c r="J36" s="8"/>
    </row>
    <row r="37" spans="8:10" ht="15">
      <c r="H37" s="9"/>
      <c r="I37" s="9"/>
      <c r="J37" s="10"/>
    </row>
    <row r="38" spans="8:10" ht="15">
      <c r="H38" s="9"/>
      <c r="I38" s="9"/>
      <c r="J38" s="10"/>
    </row>
    <row r="39" spans="8:10" ht="21">
      <c r="H39" s="9"/>
      <c r="I39" s="9"/>
      <c r="J39" s="11"/>
    </row>
  </sheetData>
  <sheetProtection selectLockedCells="1"/>
  <mergeCells count="20">
    <mergeCell ref="J7:J8"/>
    <mergeCell ref="I5:I6"/>
    <mergeCell ref="I7:I8"/>
    <mergeCell ref="C2:J2"/>
    <mergeCell ref="F4:J4"/>
    <mergeCell ref="C5:C6"/>
    <mergeCell ref="F7:F8"/>
    <mergeCell ref="G7:G8"/>
    <mergeCell ref="B5:B6"/>
    <mergeCell ref="F5:F6"/>
    <mergeCell ref="G5:G6"/>
    <mergeCell ref="H5:H6"/>
    <mergeCell ref="J5:J6"/>
    <mergeCell ref="D5:D6"/>
    <mergeCell ref="E5:E6"/>
    <mergeCell ref="B7:B8"/>
    <mergeCell ref="H7:H8"/>
    <mergeCell ref="A7:A8"/>
    <mergeCell ref="D7:D8"/>
    <mergeCell ref="E7:E8"/>
  </mergeCells>
  <printOptions/>
  <pageMargins left="0.7086614173228347" right="0.7086614173228347" top="0.7874015748031497" bottom="0.7874015748031497"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Tichý</dc:creator>
  <cp:keywords/>
  <dc:description/>
  <cp:lastModifiedBy>Nigutová Ivana</cp:lastModifiedBy>
  <cp:lastPrinted>2020-10-29T07:46:12Z</cp:lastPrinted>
  <dcterms:created xsi:type="dcterms:W3CDTF">2020-10-26T09:00:55Z</dcterms:created>
  <dcterms:modified xsi:type="dcterms:W3CDTF">2021-02-04T13:43:21Z</dcterms:modified>
  <cp:category/>
  <cp:version/>
  <cp:contentType/>
  <cp:contentStatus/>
</cp:coreProperties>
</file>