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workbookProtection lockStructure="1"/>
  <bookViews>
    <workbookView xWindow="65431" yWindow="65431" windowWidth="19425" windowHeight="10425" activeTab="0"/>
  </bookViews>
  <sheets>
    <sheet name="Část C Biologie"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<sst xmlns="http://schemas.openxmlformats.org/spreadsheetml/2006/main" count="122" uniqueCount="85">
  <si>
    <t>cena celkem včetně DPH</t>
  </si>
  <si>
    <t>cena celkem bez DPH</t>
  </si>
  <si>
    <t>ks</t>
  </si>
  <si>
    <t xml:space="preserve">Senzor pro měření koncentrace kyslíku ve vzduchu, umožňuje experimenty v oblasti biologie a chemie. Rozsah 0-27 % kyslíku ve vzduchu, rozlišení ±0,01 %, čas k měření: maximálně 12 sekund. </t>
  </si>
  <si>
    <t>Bezdrátový senzor plynného O2</t>
  </si>
  <si>
    <t>Model ukazuje vrstvy kůže a jejich struktury v trojrozměrném zobrazení. Zobrazeny jsou i vlasy, vlasové kořínky, mazové žlázy, potní žlázy, receptory, nervy a cévy.</t>
  </si>
  <si>
    <t>Model řezu kůže</t>
  </si>
  <si>
    <t>Kostěný preparát z pravých kostí zvířat spojené drátky. Popiska s českým a latinským názvem.</t>
  </si>
  <si>
    <t>Kostra psa</t>
  </si>
  <si>
    <t>Světelný zdroj a stojan pro provedení pokusů ohledně fotosyntézy pomocí přístrojové soupravy pro fotosyntézu.</t>
  </si>
  <si>
    <t>Osvětlovací zařízení pro sadu fotosyntéza</t>
  </si>
  <si>
    <t>Pomocí přístrojové soupravy lze pozorovat proces fotosyntézy a stanovit závislosti na intenzitě světla, vlnové délce světla, obsahu CO2 a jiných parametrech. Prokázání kyslíku vyvinutého rostlinami
-Závislost fotosyntézy na intenzitě světla
- Závislost fotosyntézy na vlnové délce světla
- Závislost fotosyntézy na obsahu CO2 vody
- Závislost fotosyntézy na teplotě vody
- Závislost fotosyntézy na počtu výhonků</t>
  </si>
  <si>
    <t>Sada fotosyntéza</t>
  </si>
  <si>
    <t>rozkládací model na stojanu, čtyřnásobná velikost, velmi dobře viditelné síně, předsíně, aorta, tepny i žíly</t>
  </si>
  <si>
    <t>Velký model srdce</t>
  </si>
  <si>
    <t xml:space="preserve">Ilustrativní funkční model koloběhu vody v přírodě. Do modelu se nalie voda, dokud nebude moře plné. Pak se položí do oblaku několik kostek ledu. Slunce, simulované jasnou lampou, způsobuje, že se voda v moři odpaří. Stoupající vlhkost kondenzuje na studeném mraku, hromadí se a odkapává na reliéfní krajině. Tento déšť se shromažďuje v řekách krajiny a sráží zpět do moře. </t>
  </si>
  <si>
    <t>Model koloběhu vody</t>
  </si>
  <si>
    <t>Ukazuje hlavní části květu.</t>
  </si>
  <si>
    <t>Model květu dvouděložné rostliny</t>
  </si>
  <si>
    <t>Průřez jednoděložnou rostlinou.</t>
  </si>
  <si>
    <t>Model květu jednoděložné rostliny</t>
  </si>
  <si>
    <t>Sada životního cyklu žáby pro znázornění proměny od vajíček, přes pulce, pulce bez žaber a pulce s nožičkami až po dospělou žábu.</t>
  </si>
  <si>
    <t>Životní cyklus žáby</t>
  </si>
  <si>
    <t>Sada Životní cyklus slunéčka znázorňuje vývojové fáze slunéčka sedmitečného: vajíčko, larva, kukla a dospělý jedinec.</t>
  </si>
  <si>
    <t>Životní cyklus slunéčka</t>
  </si>
  <si>
    <t>Sada prezentuje motýla v různých vývojových stádiích: vajíčko – larva – kukla – motýl</t>
  </si>
  <si>
    <t>Životní cyklus motýla</t>
  </si>
  <si>
    <t>Vývoj včely. 1 – vajíčko, larva, zámotek
2 – trubec, královna, dělnice
3 – plástev prázdná, plástev plná medu
4 – včelí dělnice na květu, pylová zrnka
5 – pyl, včelí vosk, med</t>
  </si>
  <si>
    <t>Životní cyklus včely</t>
  </si>
  <si>
    <t>Pro rozpoznávání srdce u jednotlibých živočichů. Srdce kapra, žáby, hada, holuba a zajíce. Zalito v akrylovém bloku.</t>
  </si>
  <si>
    <t>Srdce pro porovnání</t>
  </si>
  <si>
    <t>Model kapra v řezu zalitý do epoxidové pryskyřice. Jsou zachovány vnitřní orgány a struktury.</t>
  </si>
  <si>
    <t>Model kapra v podélném řezu</t>
  </si>
  <si>
    <t>Model žáby v řezu zalitý do epoxidové pryskyřice. Jsou zachovány vnitřní orgány a struktury.</t>
  </si>
  <si>
    <t>Model žáby v podélném řezu</t>
  </si>
  <si>
    <t>Model kolenního kloubu, na kterém lze ukázat změny vazivového aparátu při pohybu.</t>
  </si>
  <si>
    <t>Model kolenního kloubu</t>
  </si>
  <si>
    <t>Model plic umožňuje vnímat pohyby při dýchání.
Transparentní zvon (hrudní koš), který je uzavřen membránou (diafragma), obsahuje 2 balonky (plíce). Balonky se nafukují nebo vyprazdňují.</t>
  </si>
  <si>
    <t>Malý model plic</t>
  </si>
  <si>
    <t>Model umožňuje prohlédnout si vnitřní část plic, průdušnice s hlavními a lalokovými bronchy</t>
  </si>
  <si>
    <t>Model plic</t>
  </si>
  <si>
    <t>rozkládací model samostatné deoxyribonukleové molekuly
snadno pochopitelné skládání párů bází
dva vodíkové můstky u adeninu a thyminu, tři u guaninu a cytosinu
dobře rozpoznatelná dvojšroubovice
výška cca 60 cm, průměr spirály cca 20 cm</t>
  </si>
  <si>
    <t>Velký model DNA</t>
  </si>
  <si>
    <t>Jako standardní lidská kostra, ale na levé straně jsou barevně vyznačeny svalové úpony (modře) a začátky (červeně). Samostatně jsou různými barvami znázorněny M. iliocostalis a M. longissimus. Označeny nejdůležitější kosti, části kostí, rýhy a otvory.</t>
  </si>
  <si>
    <t>Lidská kostra se svaly</t>
  </si>
  <si>
    <t>Model slouží k demonstraci optických funkcí oka, jako je zobrazení předmětu na sítnici, akomodace oka (změna zakřivení čočky), krátkozrakosti a dalekozrakosti. Model se skládá z očního pouzdra a nastavitelné irisové clony, držáku na čočky a ze 2 konvexních čoček (f = 65 mm a 80 mm), očního pouzdra se sítnicí (transparentní clona), korekční konkávní a konvexní čočky, držáku na čočky</t>
  </si>
  <si>
    <t>Funkční model lidského oka</t>
  </si>
  <si>
    <t>Seznámí žáky s funkcí oka. pracovní listy
7 různých optických čoček
LED světelný zdroj</t>
  </si>
  <si>
    <t>Experimentální sada - funkce oka</t>
  </si>
  <si>
    <t>1 břitva, plastová rukojeť
2 skalpely
2 pinzety
1 anatomické nůžky
1 mikroskopovací nůžky
1 preparační jehla rovná
1 preparační jehla ve formě lancety
1 sonda se zaoblením
​Všechny díly z nerezové oceli.</t>
  </si>
  <si>
    <t xml:space="preserve">Preparační nástroje na mikroskopování </t>
  </si>
  <si>
    <t>Základní školní mikroskopické preparáty z botaniky, zoologie a histologie savců. Histologie člověka a savců:
Kost – řez, člověk
Kosterní sval - podélný a příčný řez, pes
Kůže s vlasovým folikulem – řez, člověk
Vrstvený hladký epitel (výsteka) – řez, pes
Roztěr krve, člověk.
Zoologie:
Měňavka velká
Nezmar s očkem
Dešťovka, příčný řez
Dafnie
Moucha domácí, část úst
Moucha domácí, noha s přilnavou částí
Moucha domácí, křídlo.
Botanika:
Cibule kuchyňská, epidermis
Cibule kuchyňská, špička kořene, mitóza, podélný řez
Kukuřice, stonek, příčný řez
Pšenice ozimá, stonek, příčný řez
Slunečnice , mladý stonek, příčný řez
Slunečnice, list, příčný řez
Jednoděložný/dvouděložný květ – kukuřice/pryskyřník, příčný řez
Lilie, semeník, příčný řez
Mech
Kropidlovec černavý , vyvinuté sporangie
Diatomity
Šroubatka, vegetační masa
Zubní kámen, roztěr.</t>
  </si>
  <si>
    <t>Sady mikroskopických preparátů č.1</t>
  </si>
  <si>
    <t>Sada pro přípravu mikroskopických preparátů. Kleštičky
Pipeta
Líheň pro žábronožky (mořský živočich používaný jako krmivo pro ryby)
Lahvička s vajíčky žábronožky
Mikrotom - nástroj k vytváření řezů pro pozorování; umožňuje získat vzorky ve formě řezů tenčích než 1 mm
Lahvička s kvasnicemi
Lahvička s mořskou solí
Lahvička s lepidlem pro vytváření vzorků
5 čistých sklíček
5 preparátů připravených k použití: noha mouchy domácí, cibule, větvička bavlníku, řez z kmene stromu, řez z borovice</t>
  </si>
  <si>
    <t>Sada experimentálních vzorků</t>
  </si>
  <si>
    <t>Vejce škrkavky, vcelku
Aspergillus (plíseň), vcelku
Zelí , podélný řez
Hnojník (houba), příčný řez
Stonek bavlníku, příčný řez
Stonek tykve, příčný řez
Chmýří pampelišky, vcelku
Husté pojivové tkáně, řez
Srdeční sval psa, podélný řez
Jícen psa, příčný řez
Kosterní sval psa, podélný řez &amp; příčný řez
Tenké střevo psa, řez
Hladký sval psa, podélný řez &amp; příčný řez
Dlaždicový epitel psa, vcelku
Žaludek psa, řez
Žížala, příčný řez
Noha včely, vcelku
Kusadla včely domácí, vcelku, podélný řez
Křídla včely, vcelku
Kusadla mouchy domácí, vcelku
Nátěr lidské krve
Nezmar (hydra), podélný řez
List přeslice vodní, vcelku
List zimního jasmínu, příčný řez
Prašník lilie, příčný řez
Semeník lilie, příčná řez
Křídlo kobylky, vcelku
Volná pojivová tkáň, řez
Křídlo kudlanky, vcelku
Leknín, příčný řez
Stonek leknínu, příčný řez 
Slupka cibule, vcelku
Štětičkovec (druh plísně), vcelku
Motorický nerv prasete, vcelku
Jehlice borovice, příčný řez
Pyl borovice, vcelku
Stonek borovice, příčný řez
Stonek dýně, příčný řez
Tepna &amp; žíla králíka, příčný řez
Hyalinní chrupavka králíka, řez
Mízní uzlina králíka, řez
Mícha králíka, příčný řez
Varle králíka, řez
Průduchy – list bobu obecného, vcelku
Stonek slunečnice, příčný řez
Stonek lípy, příčný řez
Ovčí vlna , vcelku
Mladý kořen bobu obecného, příčný řez
Lodyha kukuřice, příčný řez
Lodyha kukuřice, podélný řez</t>
  </si>
  <si>
    <t>Sada trvalých preparátů v dřevěné krabičce</t>
  </si>
  <si>
    <t>Sada preparátů připravených k pozorování mikroskopem. Obratlovci: Ptačí peří, Kočičí srst, Psí srst, Rybí šupinka, Žabí krev, Rybí krev
Hmyz: Mravenec, Motýlí křídlo, Hlava mouchy domácí, Noha včely medonosné, Ústní ústrojí včely medonosné, Křídlo včely medonosné, Komáří noha, Křídlo mouchy domácí, Mikroorganismy
Dafnie
Žížala obecná, Nezmar, Trepka velká, Hlíst plochý, Kožní systém, Kůže
Lidský vlas, Vzorek tkáně z lidských úst, Zubní plak, Oběhový systém, Lidská krev, Tkáň lidského srdce
Pohybový systém, Hladký sval, Šlacha, Pojivová tkáň, Nervový systém, Savčí mozek, Mícha
Chuťové pohárky, Motorický nerv, Vnitřní orgány, Žaludek, Plíce, Slinivka břišní, Slezina, Spermie, Mitóza zvířecí buňky</t>
  </si>
  <si>
    <t>Sada preparátů a sklíček v originální sadě</t>
  </si>
  <si>
    <t>Kompletně připravené vzorky biologického materiálu, např.: Ptačí peří
Kočičí srst
Psí srst
Rybí šupinka
Mravenec
Motýlí křídlo
Hlava mouchy domácí
Ústní ústrojí včely medonosné
Křídlo včely medonosné
Komáří noha</t>
  </si>
  <si>
    <t xml:space="preserve">Sada základních preparátů pro ZŠ </t>
  </si>
  <si>
    <t>Vzdělávací publikace určená pro žáky základních a středních škol. Pomůže mladým vědcům naučit se vše, co chtějí vědět o mikroskopech a pozorování mikroskopem. Mohou začít tím, že si nastudují historii mikroskopu, jeho konstrukci a základní principy práce s tímto optickým přístrojem.</t>
  </si>
  <si>
    <t>Neviditelný svět - kniha</t>
  </si>
  <si>
    <t>Možnost pozorování v temném poli, plynulý systém ostření, -hrubé i jemné, Hlavice: trikokulární
Otočná hlavice: 4 objektivy
Zvětšení: 40-2000x
Okuláry: duální se širokým zorným polem WF10x, WF20x
Objektivy: rovinné achromatické: 4x, 10x, 40x, 100x (pro ponoření do oleje)
Povrchová úprava optiky: vícenásobná antireflexní vrstva na všech optických prvcích
Pracovní stolek: 140x155 mm, pohyblivý stolek dvou os
Kondenzor: Abbeův, 1,25 N.A., špičková irisová clona a kondenzor pro pozorování v temném zorném poli
Zaostření: jemné - 0.002 mm hrubé - 25 mm
Osvětlení: halogenová žárovka 20W (220/110V)
Napájení: AC 220V 50 Hz</t>
  </si>
  <si>
    <t xml:space="preserve">Biologický trinokulární mikroskop pro žáky </t>
  </si>
  <si>
    <t>Digitální fotoaparátpro mikroskopy je technologický nástroj určený pro studium mikrosvěta. Možnosti využití: jako digitální okulár, fotografování nebo natáčení videa, získané soubory vylepšovat pomocí softwaru. Obraz se přenáší do počítače v reálném čase, bez zpoždění a zasekávání.  MAX rozlišení: 4096x3288
• Počet megapixelů: minimálně 14
• Snímač: minimálně 1/2,3'' CMOS
• Rozměr pixelu:minimálně 1,4x1,4
• Citlivost, v/lux.sec@550 nm: přibližně 0,724
• Expoziční čas, ms: 0,4–2000
• Videozáznam: ano
• Rychlost: 1,8@4096x3288; 10@2048x1644; 27@1024x822
• Aktivní rozsah: přibližně 65,3 dB
• Umístění: tubus okuláru
• Obrazový formát: *.jpg, *.bmp, *.png, *.tif
• Formát videozáznamů: výstup: *.wmv, *.avi, *.h264, *.h265
• Spektrální rozsah: 380 nm - 650 nm (zabudovaný infračervený filtr)
• Expozice: ERS
• Vyvážení bílé: automatické/manuální
• Nastavení expozice: automatické/manuální
• Programovatelné funkce: image size, brightness, exposure time
• Zásuvka: USB 2.0, 480 Mb/sec.
• Systémové požadavky: Mac OS 10.12, Linux Ubuntu 14.04, Windows XP/Vista/7/8/10 (32bit a 64bit), CPU 2,8 GHz Intel Core 2 nebo vyšší, RAM více než 2 GB, USB 2.0, CD-Rom</t>
  </si>
  <si>
    <t>Digitální fotoaparát pro mikroskopy</t>
  </si>
  <si>
    <t>Sbírka hmyzu rozdělená dle zoogegrafických oblastí.
Obsahuje atraktivní zástupce motýlů, brouků, pavouků, stonožek, štírů atd.
Neobsahuje chráněné druhy.
Palearktická oblast, Nearktická oblast, Etiopská oblast, Indoaustralská oblast, Neotropická oblast</t>
  </si>
  <si>
    <t>Sbírka světového hmyzu</t>
  </si>
  <si>
    <t>Trinokulární stereomikroskop, Okulár široké zorné pole: N-WF, zvětšení minimálně 10x, průměr okulárového tubusu přibližně 23 mm.
Hlavice: trinokulární, otočná o 360°, úhel vhledu 45°, nastavitelný oční rozestup 52-75 mm, dioptrické doostřování obou okulárů ± 5D, dělič světla pevný 50:50, Celkové zvětšení: 7,5x až 50x, Stolek s rozměry přibližně 303 x 239 mm, pérové držáky preparátu, Zaostřování: hrubý zaostřovací systém s nastavením tuhosti chodu, rozsah zaostřování přibližně 49 mm, ZOOM: 0,75 x - 5 x (transfokační poměr 1:6,7)
Pracovní vzdálenost: přibližně 110 mm, Osvětlení dopadající a procházející 3W LED s nezávislou plynulou regulací intenzity jasu, procházející osvětlení s náklopným parabolickým zrcadlem (šikmé osvětlení), možnost přizpůsobení na flexibilní světlovod, Stativ: tyčový se širokou pracovní plochou a držákem hlavice, výška maximálně 232 mm, držák pro hlavy s dopadajícím osvětlením, Napájení: napěťový zdroj 100V-240V (CE)</t>
  </si>
  <si>
    <t xml:space="preserve">Stereoskopický mikroskop trino včetně seřízení </t>
  </si>
  <si>
    <t>Trinokulární mikroskop s digitálním fotoaparátem minimálně 5 MP LCD. Je určen pro vizuální pozorování s fázovým kontrastem, ve světlém nebo tmavém poli, s použitím olejové lázně a Köhlerova osvětlení. Možnost pořizovat fotografie a videa z celého výzkumného procesu. Vybaveno na nekonečno korigovaným optickým systémem-umožňují instalaci dalších dílů do optické trasy mezi čočkami objektivu a tubusem okuláru. rinokulární hlavice, zvětšení v rozmezí od 40x do 1000x
Rovinný achromatický optický systém s korekcí na nekonečno a fázovým kontrastem
Širokoúhlé okuláry s dioptrickým nastavením
Fázový kontrastní kondenzor s tmavým polem
Spodní LED osvětlení s nastavením jasu
K dispozici je Köhlerovo osvětlení, minimálně 5 MP digitální fotoaparát/kamera s LCD obrazovkou součástí, 360° otočná trinokulární hlavice, Širokoúhlé okuláry: WF10x/22 mm s protiplísňovým povlakem, Zařízení s fázovým kontrastem (tmavé pole), Filtry: modrý, zelený, žlutý</t>
  </si>
  <si>
    <t xml:space="preserve">Digitální trinokulární mikroskop </t>
  </si>
  <si>
    <t>Mikrotom pro řezání velmi tenkých řezů pro mikroskopování. Nutné je velmi ostré ostří a slouží na tvorbu řezů z rostlinných, zvířecích a lidských tkání pro histologické zkoumání. ruční kolečko s blokovacím systémem
počet plátků (1 - 99) zobrazen na LED displeji 
standardní svorky a čepel (12 cm)
rozsah tloušťky řezu 1 - 25 µm
​minimální nastavení přibližně 1 µm
přesnost +/- 10%
maximální velikost vzorku 25 x 35 mm
úhel nastavení čepele 0-10°</t>
  </si>
  <si>
    <t>Ruční rotační mikrotom</t>
  </si>
  <si>
    <t>jednotková cena bez DPH</t>
  </si>
  <si>
    <t>jednotka</t>
  </si>
  <si>
    <t>množství</t>
  </si>
  <si>
    <t>Maximální možná cena včetně DPH/jednotka</t>
  </si>
  <si>
    <t>maximální možná cena bez DPH/jednotka</t>
  </si>
  <si>
    <t>Technická specifikace požadovaného výrobku</t>
  </si>
  <si>
    <t>Název požadovaného výrobku</t>
  </si>
  <si>
    <t>NABÍDKA</t>
  </si>
  <si>
    <t>Nákup učebních pomůcek a měřících přístrojů - část C - Biologie</t>
  </si>
  <si>
    <t>P_08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</si>
</sst>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0\ &quot;Kč&quot;"/>
    <numFmt numFmtId="165" formatCode="#,##0.00\ &quot;Kč&quot;"/>
  </numFmts>
  <fonts count="16">
    <font>
      <sz val="11"/>
      <color theme="1"/>
      <name val="Calibri"/>
      <family val="2"/>
      <scheme val="minor"/>
    </font>
    <font>
      <sz val="10"/>
      <name val="Arial"/>
      <family val="2"/>
    </font>
    <font>
      <b/>
      <sz val="11"/>
      <color theme="1"/>
      <name val="Calibri"/>
      <family val="2"/>
      <scheme val="minor"/>
    </font>
    <font>
      <sz val="11"/>
      <name val="Calibri"/>
      <family val="2"/>
    </font>
    <font>
      <b/>
      <sz val="11"/>
      <name val="Calibri"/>
      <family val="2"/>
      <scheme val="minor"/>
    </font>
    <font>
      <b/>
      <sz val="9"/>
      <color theme="1"/>
      <name val="Arial"/>
      <family val="2"/>
    </font>
    <font>
      <b/>
      <sz val="8"/>
      <color theme="1"/>
      <name val="Arial"/>
      <family val="2"/>
    </font>
    <font>
      <u val="single"/>
      <sz val="11"/>
      <color theme="10"/>
      <name val="Calibri"/>
      <family val="2"/>
      <scheme val="minor"/>
    </font>
    <font>
      <b/>
      <sz val="9"/>
      <name val="Arial"/>
      <family val="2"/>
    </font>
    <font>
      <sz val="8"/>
      <color theme="1"/>
      <name val="Arial"/>
      <family val="2"/>
    </font>
    <font>
      <sz val="11"/>
      <name val="Calibri"/>
      <family val="2"/>
      <scheme val="minor"/>
    </font>
    <font>
      <b/>
      <sz val="11"/>
      <name val="Calibri"/>
      <family val="2"/>
    </font>
    <font>
      <sz val="8"/>
      <name val="Arial"/>
      <family val="2"/>
    </font>
    <font>
      <b/>
      <sz val="10"/>
      <color rgb="FF0070C0"/>
      <name val="Arial"/>
      <family val="2"/>
    </font>
    <font>
      <b/>
      <sz val="10"/>
      <color theme="1"/>
      <name val="Arial"/>
      <family val="2"/>
    </font>
    <font>
      <b/>
      <sz val="14"/>
      <color theme="1"/>
      <name val="Arial"/>
      <family val="2"/>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rgb="FF92D050"/>
        <bgColor indexed="64"/>
      </patternFill>
    </fill>
  </fills>
  <borders count="12">
    <border>
      <left/>
      <right/>
      <top/>
      <bottom/>
      <diagonal/>
    </border>
    <border>
      <left style="thin">
        <color theme="0" tint="-0.4999699890613556"/>
      </left>
      <right style="thin">
        <color theme="0" tint="-0.4999699890613556"/>
      </right>
      <top style="medium">
        <color theme="2" tint="-0.4999699890613556"/>
      </top>
      <bottom style="medium">
        <color theme="2" tint="-0.4999699890613556"/>
      </bottom>
    </border>
    <border>
      <left style="medium">
        <color theme="0" tint="-0.4999699890613556"/>
      </left>
      <right/>
      <top style="medium">
        <color theme="0" tint="-0.4999699890613556"/>
      </top>
      <bottom style="medium">
        <color theme="0" tint="-0.4999699890613556"/>
      </bottom>
    </border>
    <border>
      <left style="thin">
        <color theme="0" tint="-0.4999699890613556"/>
      </left>
      <right style="medium">
        <color theme="2" tint="-0.4999699890613556"/>
      </right>
      <top style="medium">
        <color theme="2" tint="-0.4999699890613556"/>
      </top>
      <bottom style="medium">
        <color theme="2" tint="-0.4999699890613556"/>
      </bottom>
    </border>
    <border>
      <left style="thin">
        <color theme="2" tint="-0.4999699890613556"/>
      </left>
      <right style="thin">
        <color theme="2" tint="-0.4999699890613556"/>
      </right>
      <top/>
      <bottom style="thin">
        <color theme="2" tint="-0.4999699890613556"/>
      </bottom>
    </border>
    <border>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medium">
        <color theme="2" tint="-0.4999699890613556"/>
      </left>
      <right style="thin">
        <color theme="0" tint="-0.4999699890613556"/>
      </right>
      <top style="medium">
        <color theme="2" tint="-0.4999699890613556"/>
      </top>
      <bottom style="medium">
        <color theme="2" tint="-0.4999699890613556"/>
      </bottom>
    </border>
    <border>
      <left style="thin">
        <color theme="2" tint="-0.4999699890613556"/>
      </left>
      <right style="thin">
        <color theme="2" tint="-0.4999699890613556"/>
      </right>
      <top style="thin">
        <color theme="2" tint="-0.4999699890613556"/>
      </top>
      <bottom style="thin">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7" fillId="0" borderId="0" applyNumberFormat="0" applyFill="0" applyBorder="0" applyAlignment="0" applyProtection="0"/>
  </cellStyleXfs>
  <cellXfs count="45">
    <xf numFmtId="0" fontId="0" fillId="0" borderId="0" xfId="0"/>
    <xf numFmtId="0" fontId="4" fillId="2" borderId="0" xfId="20" applyFont="1" applyFill="1" applyAlignment="1" applyProtection="1">
      <alignment horizontal="center" vertical="center"/>
      <protection locked="0"/>
    </xf>
    <xf numFmtId="0" fontId="0" fillId="2" borderId="0" xfId="21" applyFont="1" applyFill="1" applyBorder="1" applyAlignment="1" applyProtection="1">
      <alignment vertical="center"/>
      <protection locked="0"/>
    </xf>
    <xf numFmtId="0" fontId="2" fillId="3" borderId="1" xfId="0" applyFont="1" applyFill="1" applyBorder="1" applyAlignment="1" applyProtection="1">
      <alignment vertical="center" wrapText="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15" fillId="4" borderId="2" xfId="0" applyFont="1" applyFill="1" applyBorder="1" applyAlignment="1" applyProtection="1">
      <alignment vertical="center"/>
      <protection locked="0"/>
    </xf>
    <xf numFmtId="0" fontId="2" fillId="2" borderId="0" xfId="0" applyFont="1" applyFill="1" applyProtection="1">
      <protection locked="0"/>
    </xf>
    <xf numFmtId="0" fontId="2" fillId="3" borderId="3" xfId="0" applyFont="1" applyFill="1" applyBorder="1" applyAlignment="1" applyProtection="1">
      <alignment vertical="center" wrapText="1"/>
      <protection locked="0"/>
    </xf>
    <xf numFmtId="164" fontId="0" fillId="5" borderId="4" xfId="0" applyNumberFormat="1" applyFill="1" applyBorder="1" applyAlignment="1" applyProtection="1">
      <alignment horizontal="center" vertical="center"/>
      <protection locked="0"/>
    </xf>
    <xf numFmtId="44" fontId="0" fillId="5" borderId="4" xfId="0" applyNumberFormat="1" applyFill="1" applyBorder="1" applyAlignment="1" applyProtection="1">
      <alignment vertical="center"/>
      <protection locked="0"/>
    </xf>
    <xf numFmtId="0" fontId="6" fillId="2" borderId="0" xfId="0" applyFont="1" applyFill="1" applyAlignment="1" applyProtection="1">
      <alignment horizontal="left" vertical="top" wrapText="1"/>
      <protection locked="0"/>
    </xf>
    <xf numFmtId="164" fontId="5" fillId="2" borderId="0" xfId="0" applyNumberFormat="1"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44" fontId="0" fillId="2" borderId="0" xfId="0" applyNumberFormat="1" applyFill="1" applyAlignment="1" applyProtection="1">
      <alignment vertical="center"/>
      <protection locked="0"/>
    </xf>
    <xf numFmtId="0" fontId="2" fillId="0" borderId="2" xfId="0" applyFont="1" applyBorder="1" applyProtection="1">
      <protection locked="0"/>
    </xf>
    <xf numFmtId="0" fontId="0" fillId="0" borderId="5" xfId="0" applyBorder="1" applyProtection="1">
      <protection locked="0"/>
    </xf>
    <xf numFmtId="44" fontId="0" fillId="0" borderId="5" xfId="0" applyNumberFormat="1" applyBorder="1" applyProtection="1">
      <protection locked="0"/>
    </xf>
    <xf numFmtId="44" fontId="2" fillId="5" borderId="6" xfId="0" applyNumberFormat="1" applyFont="1" applyFill="1" applyBorder="1" applyProtection="1">
      <protection locked="0"/>
    </xf>
    <xf numFmtId="0" fontId="14" fillId="3" borderId="7" xfId="0" applyFont="1" applyFill="1" applyBorder="1" applyAlignment="1" applyProtection="1">
      <alignment vertical="center"/>
      <protection/>
    </xf>
    <xf numFmtId="0" fontId="14" fillId="3" borderId="1" xfId="0" applyFont="1" applyFill="1" applyBorder="1" applyAlignment="1" applyProtection="1">
      <alignment horizontal="center" vertical="center"/>
      <protection/>
    </xf>
    <xf numFmtId="0" fontId="13" fillId="3" borderId="1" xfId="0" applyFont="1" applyFill="1" applyBorder="1" applyAlignment="1" applyProtection="1">
      <alignment horizontal="center" vertical="center" wrapText="1"/>
      <protection/>
    </xf>
    <xf numFmtId="0" fontId="2" fillId="3" borderId="1" xfId="0" applyFont="1" applyFill="1" applyBorder="1" applyAlignment="1" applyProtection="1">
      <alignment horizontal="center" vertical="center"/>
      <protection/>
    </xf>
    <xf numFmtId="0" fontId="3" fillId="0" borderId="4" xfId="20" applyBorder="1" applyAlignment="1" applyProtection="1">
      <alignment vertical="center"/>
      <protection/>
    </xf>
    <xf numFmtId="0" fontId="12" fillId="0" borderId="4" xfId="0" applyFont="1" applyBorder="1" applyAlignment="1" applyProtection="1">
      <alignment horizontal="left" vertical="top" wrapText="1"/>
      <protection/>
    </xf>
    <xf numFmtId="165" fontId="8" fillId="4" borderId="4" xfId="0" applyNumberFormat="1" applyFont="1" applyFill="1" applyBorder="1" applyAlignment="1" applyProtection="1">
      <alignment horizontal="center" vertical="center" wrapText="1"/>
      <protection/>
    </xf>
    <xf numFmtId="164" fontId="8" fillId="2" borderId="4" xfId="0" applyNumberFormat="1" applyFont="1" applyFill="1" applyBorder="1" applyAlignment="1" applyProtection="1">
      <alignment horizontal="center" vertical="center" wrapText="1"/>
      <protection/>
    </xf>
    <xf numFmtId="0" fontId="11" fillId="0" borderId="4" xfId="20" applyFont="1" applyBorder="1" applyAlignment="1" applyProtection="1">
      <alignment horizontal="center" vertical="center"/>
      <protection/>
    </xf>
    <xf numFmtId="0" fontId="0" fillId="0" borderId="4" xfId="0" applyBorder="1" applyAlignment="1" applyProtection="1">
      <alignment horizontal="center" vertical="center"/>
      <protection/>
    </xf>
    <xf numFmtId="0" fontId="3" fillId="0" borderId="8" xfId="20" applyBorder="1" applyAlignment="1" applyProtection="1">
      <alignment vertical="center"/>
      <protection/>
    </xf>
    <xf numFmtId="0" fontId="9" fillId="0" borderId="8" xfId="0" applyFont="1" applyBorder="1" applyAlignment="1" applyProtection="1">
      <alignment horizontal="left" vertical="top" wrapText="1"/>
      <protection/>
    </xf>
    <xf numFmtId="165" fontId="8" fillId="4" borderId="8" xfId="0" applyNumberFormat="1" applyFont="1" applyFill="1" applyBorder="1" applyAlignment="1" applyProtection="1">
      <alignment horizontal="center" vertical="center" wrapText="1"/>
      <protection/>
    </xf>
    <xf numFmtId="164" fontId="5" fillId="2" borderId="8" xfId="0" applyNumberFormat="1" applyFont="1" applyFill="1" applyBorder="1" applyAlignment="1" applyProtection="1">
      <alignment horizontal="center" vertical="center" wrapText="1"/>
      <protection/>
    </xf>
    <xf numFmtId="0" fontId="11" fillId="0" borderId="8" xfId="20" applyFont="1" applyBorder="1" applyAlignment="1" applyProtection="1">
      <alignment horizontal="center" vertical="center"/>
      <protection/>
    </xf>
    <xf numFmtId="0" fontId="0" fillId="0" borderId="8" xfId="0" applyBorder="1" applyAlignment="1" applyProtection="1">
      <alignment horizontal="center" vertical="center"/>
      <protection/>
    </xf>
    <xf numFmtId="0" fontId="0" fillId="0" borderId="8" xfId="21" applyFont="1" applyBorder="1" applyAlignment="1" applyProtection="1">
      <alignment vertical="center"/>
      <protection/>
    </xf>
    <xf numFmtId="0" fontId="4" fillId="0" borderId="8" xfId="20" applyFont="1" applyBorder="1" applyAlignment="1" applyProtection="1">
      <alignment horizontal="center" vertical="center"/>
      <protection/>
    </xf>
    <xf numFmtId="0" fontId="10" fillId="0" borderId="8" xfId="20" applyFont="1" applyBorder="1" applyAlignment="1" applyProtection="1">
      <alignment vertical="center"/>
      <protection/>
    </xf>
    <xf numFmtId="0" fontId="0" fillId="2" borderId="8" xfId="21" applyFont="1" applyFill="1" applyBorder="1" applyAlignment="1" applyProtection="1">
      <alignment vertical="center"/>
      <protection/>
    </xf>
    <xf numFmtId="0" fontId="15" fillId="4" borderId="5" xfId="0" applyFont="1" applyFill="1" applyBorder="1" applyAlignment="1" applyProtection="1">
      <alignment horizontal="center" vertical="center"/>
      <protection locked="0"/>
    </xf>
    <xf numFmtId="0" fontId="15" fillId="4" borderId="6" xfId="0" applyFont="1" applyFill="1" applyBorder="1" applyAlignment="1" applyProtection="1">
      <alignment horizontal="center" vertical="center"/>
      <protection locked="0"/>
    </xf>
    <xf numFmtId="0" fontId="2" fillId="5" borderId="9" xfId="0" applyFont="1" applyFill="1" applyBorder="1" applyAlignment="1" applyProtection="1">
      <alignment horizontal="center"/>
      <protection locked="0"/>
    </xf>
    <xf numFmtId="0" fontId="2" fillId="5" borderId="10" xfId="0" applyFont="1" applyFill="1" applyBorder="1" applyAlignment="1" applyProtection="1">
      <alignment horizontal="center"/>
      <protection locked="0"/>
    </xf>
    <xf numFmtId="0" fontId="2" fillId="5" borderId="11" xfId="0" applyFont="1" applyFill="1" applyBorder="1" applyAlignment="1" applyProtection="1">
      <alignment horizontal="center"/>
      <protection locked="0"/>
    </xf>
  </cellXfs>
  <cellStyles count="8">
    <cellStyle name="Normal" xfId="0"/>
    <cellStyle name="Percent" xfId="15"/>
    <cellStyle name="Currency" xfId="16"/>
    <cellStyle name="Currency [0]" xfId="17"/>
    <cellStyle name="Comma" xfId="18"/>
    <cellStyle name="Comma [0]" xfId="19"/>
    <cellStyle name="Normální 2 5" xfId="20"/>
    <cellStyle name="Hypertextový odkaz"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K44"/>
  <sheetViews>
    <sheetView tabSelected="1" zoomScale="85" zoomScaleNormal="85" workbookViewId="0" topLeftCell="A1">
      <selection activeCell="N8" sqref="N8"/>
    </sheetView>
  </sheetViews>
  <sheetFormatPr defaultColWidth="8.7109375" defaultRowHeight="15"/>
  <cols>
    <col min="1" max="1" width="45.28125" style="4" customWidth="1"/>
    <col min="2" max="2" width="78.28125" style="4" customWidth="1"/>
    <col min="3" max="3" width="33.28125" style="4" customWidth="1"/>
    <col min="4" max="4" width="22.00390625" style="4" customWidth="1"/>
    <col min="5" max="5" width="8.7109375" style="5" customWidth="1"/>
    <col min="6" max="6" width="8.7109375" style="6" customWidth="1"/>
    <col min="7" max="7" width="15.8515625" style="6" customWidth="1"/>
    <col min="8" max="8" width="15.140625" style="4" customWidth="1"/>
    <col min="9" max="9" width="19.7109375" style="4" customWidth="1"/>
    <col min="10" max="16384" width="8.7109375" style="4" customWidth="1"/>
  </cols>
  <sheetData>
    <row r="1" ht="15.75" thickBot="1"/>
    <row r="2" spans="1:9" ht="18.75" thickBot="1">
      <c r="A2" s="7" t="s">
        <v>84</v>
      </c>
      <c r="B2" s="40" t="s">
        <v>83</v>
      </c>
      <c r="C2" s="40"/>
      <c r="D2" s="40"/>
      <c r="E2" s="40"/>
      <c r="F2" s="40"/>
      <c r="G2" s="40"/>
      <c r="H2" s="40"/>
      <c r="I2" s="41"/>
    </row>
    <row r="3" ht="15.75" thickBot="1"/>
    <row r="4" spans="5:11" ht="15.75" thickBot="1">
      <c r="E4" s="8"/>
      <c r="F4" s="8"/>
      <c r="G4" s="42" t="s">
        <v>82</v>
      </c>
      <c r="H4" s="43"/>
      <c r="I4" s="44"/>
      <c r="J4" s="8"/>
      <c r="K4" s="8"/>
    </row>
    <row r="5" spans="1:9" ht="39" thickBot="1">
      <c r="A5" s="20" t="s">
        <v>81</v>
      </c>
      <c r="B5" s="21" t="s">
        <v>80</v>
      </c>
      <c r="C5" s="22" t="s">
        <v>79</v>
      </c>
      <c r="D5" s="22" t="s">
        <v>78</v>
      </c>
      <c r="E5" s="23" t="s">
        <v>77</v>
      </c>
      <c r="F5" s="23" t="s">
        <v>76</v>
      </c>
      <c r="G5" s="3" t="s">
        <v>75</v>
      </c>
      <c r="H5" s="3" t="s">
        <v>1</v>
      </c>
      <c r="I5" s="9" t="s">
        <v>0</v>
      </c>
    </row>
    <row r="6" spans="1:9" ht="117.75" customHeight="1">
      <c r="A6" s="24" t="s">
        <v>74</v>
      </c>
      <c r="B6" s="25" t="s">
        <v>73</v>
      </c>
      <c r="C6" s="26">
        <f aca="true" t="shared" si="0" ref="C6:C41">D6/1.21</f>
        <v>84297.52066115703</v>
      </c>
      <c r="D6" s="27">
        <v>102000</v>
      </c>
      <c r="E6" s="28">
        <v>5</v>
      </c>
      <c r="F6" s="29" t="s">
        <v>2</v>
      </c>
      <c r="G6" s="10"/>
      <c r="H6" s="11">
        <f aca="true" t="shared" si="1" ref="H6:H41">G6*E6</f>
        <v>0</v>
      </c>
      <c r="I6" s="11">
        <f aca="true" t="shared" si="2" ref="I6:I41">H6*1.21</f>
        <v>0</v>
      </c>
    </row>
    <row r="7" spans="1:9" ht="148.5" customHeight="1">
      <c r="A7" s="30" t="s">
        <v>72</v>
      </c>
      <c r="B7" s="31" t="s">
        <v>71</v>
      </c>
      <c r="C7" s="32">
        <f t="shared" si="0"/>
        <v>52892.561983471074</v>
      </c>
      <c r="D7" s="33">
        <v>64000</v>
      </c>
      <c r="E7" s="34">
        <v>10</v>
      </c>
      <c r="F7" s="35" t="s">
        <v>2</v>
      </c>
      <c r="G7" s="10"/>
      <c r="H7" s="11">
        <f t="shared" si="1"/>
        <v>0</v>
      </c>
      <c r="I7" s="11">
        <f t="shared" si="2"/>
        <v>0</v>
      </c>
    </row>
    <row r="8" spans="1:9" ht="141" customHeight="1">
      <c r="A8" s="30" t="s">
        <v>70</v>
      </c>
      <c r="B8" s="31" t="s">
        <v>69</v>
      </c>
      <c r="C8" s="32">
        <f t="shared" si="0"/>
        <v>38842.97520661157</v>
      </c>
      <c r="D8" s="33">
        <v>47000</v>
      </c>
      <c r="E8" s="34">
        <v>10</v>
      </c>
      <c r="F8" s="35" t="s">
        <v>2</v>
      </c>
      <c r="G8" s="10"/>
      <c r="H8" s="11">
        <f t="shared" si="1"/>
        <v>0</v>
      </c>
      <c r="I8" s="11">
        <f t="shared" si="2"/>
        <v>0</v>
      </c>
    </row>
    <row r="9" spans="1:9" ht="60" customHeight="1">
      <c r="A9" s="30" t="s">
        <v>68</v>
      </c>
      <c r="B9" s="31" t="s">
        <v>67</v>
      </c>
      <c r="C9" s="32">
        <f t="shared" si="0"/>
        <v>38016.52892561984</v>
      </c>
      <c r="D9" s="33">
        <v>46000</v>
      </c>
      <c r="E9" s="34">
        <v>1</v>
      </c>
      <c r="F9" s="35" t="s">
        <v>2</v>
      </c>
      <c r="G9" s="10"/>
      <c r="H9" s="11">
        <f t="shared" si="1"/>
        <v>0</v>
      </c>
      <c r="I9" s="11">
        <f t="shared" si="2"/>
        <v>0</v>
      </c>
    </row>
    <row r="10" spans="1:9" ht="259.5" customHeight="1">
      <c r="A10" s="36" t="s">
        <v>66</v>
      </c>
      <c r="B10" s="31" t="s">
        <v>65</v>
      </c>
      <c r="C10" s="32">
        <f t="shared" si="0"/>
        <v>9090.909090909092</v>
      </c>
      <c r="D10" s="33">
        <v>11000</v>
      </c>
      <c r="E10" s="37">
        <v>20</v>
      </c>
      <c r="F10" s="35" t="s">
        <v>2</v>
      </c>
      <c r="G10" s="10"/>
      <c r="H10" s="11">
        <f t="shared" si="1"/>
        <v>0</v>
      </c>
      <c r="I10" s="11">
        <f t="shared" si="2"/>
        <v>0</v>
      </c>
    </row>
    <row r="11" spans="1:9" ht="137.25" customHeight="1">
      <c r="A11" s="38" t="s">
        <v>64</v>
      </c>
      <c r="B11" s="31" t="s">
        <v>63</v>
      </c>
      <c r="C11" s="32">
        <f t="shared" si="0"/>
        <v>17355.371900826445</v>
      </c>
      <c r="D11" s="33">
        <v>21000</v>
      </c>
      <c r="E11" s="37">
        <v>20</v>
      </c>
      <c r="F11" s="35" t="s">
        <v>2</v>
      </c>
      <c r="G11" s="10"/>
      <c r="H11" s="11">
        <f t="shared" si="1"/>
        <v>0</v>
      </c>
      <c r="I11" s="11">
        <f t="shared" si="2"/>
        <v>0</v>
      </c>
    </row>
    <row r="12" spans="1:9" ht="33.75">
      <c r="A12" s="38" t="s">
        <v>62</v>
      </c>
      <c r="B12" s="31" t="s">
        <v>61</v>
      </c>
      <c r="C12" s="32">
        <f t="shared" si="0"/>
        <v>446.2809917355372</v>
      </c>
      <c r="D12" s="33">
        <v>540</v>
      </c>
      <c r="E12" s="37">
        <v>1</v>
      </c>
      <c r="F12" s="35" t="s">
        <v>2</v>
      </c>
      <c r="G12" s="10"/>
      <c r="H12" s="11">
        <f t="shared" si="1"/>
        <v>0</v>
      </c>
      <c r="I12" s="11">
        <f t="shared" si="2"/>
        <v>0</v>
      </c>
    </row>
    <row r="13" spans="1:9" ht="128.25" customHeight="1">
      <c r="A13" s="38" t="s">
        <v>60</v>
      </c>
      <c r="B13" s="31" t="s">
        <v>59</v>
      </c>
      <c r="C13" s="32">
        <f t="shared" si="0"/>
        <v>247.93388429752068</v>
      </c>
      <c r="D13" s="33">
        <v>300</v>
      </c>
      <c r="E13" s="37">
        <v>31</v>
      </c>
      <c r="F13" s="35" t="s">
        <v>2</v>
      </c>
      <c r="G13" s="10"/>
      <c r="H13" s="11">
        <f t="shared" si="1"/>
        <v>0</v>
      </c>
      <c r="I13" s="11">
        <f t="shared" si="2"/>
        <v>0</v>
      </c>
    </row>
    <row r="14" spans="1:9" ht="123" customHeight="1">
      <c r="A14" s="38" t="s">
        <v>58</v>
      </c>
      <c r="B14" s="31" t="s">
        <v>57</v>
      </c>
      <c r="C14" s="32">
        <f t="shared" si="0"/>
        <v>1570.2479338842975</v>
      </c>
      <c r="D14" s="33">
        <v>1900</v>
      </c>
      <c r="E14" s="37">
        <v>26</v>
      </c>
      <c r="F14" s="35" t="s">
        <v>2</v>
      </c>
      <c r="G14" s="10"/>
      <c r="H14" s="11">
        <f t="shared" si="1"/>
        <v>0</v>
      </c>
      <c r="I14" s="11">
        <f t="shared" si="2"/>
        <v>0</v>
      </c>
    </row>
    <row r="15" spans="1:9" ht="409.5">
      <c r="A15" s="38" t="s">
        <v>56</v>
      </c>
      <c r="B15" s="31" t="s">
        <v>55</v>
      </c>
      <c r="C15" s="32">
        <f t="shared" si="0"/>
        <v>1446.2809917355373</v>
      </c>
      <c r="D15" s="33">
        <v>1750</v>
      </c>
      <c r="E15" s="37">
        <v>6</v>
      </c>
      <c r="F15" s="35" t="s">
        <v>2</v>
      </c>
      <c r="G15" s="10"/>
      <c r="H15" s="11">
        <f t="shared" si="1"/>
        <v>0</v>
      </c>
      <c r="I15" s="11">
        <f t="shared" si="2"/>
        <v>0</v>
      </c>
    </row>
    <row r="16" spans="1:9" ht="150" customHeight="1">
      <c r="A16" s="38" t="s">
        <v>54</v>
      </c>
      <c r="B16" s="31" t="s">
        <v>53</v>
      </c>
      <c r="C16" s="32">
        <f t="shared" si="0"/>
        <v>404.9586776859504</v>
      </c>
      <c r="D16" s="33">
        <v>490</v>
      </c>
      <c r="E16" s="37">
        <v>26</v>
      </c>
      <c r="F16" s="35" t="s">
        <v>2</v>
      </c>
      <c r="G16" s="10"/>
      <c r="H16" s="11">
        <f t="shared" si="1"/>
        <v>0</v>
      </c>
      <c r="I16" s="11">
        <f t="shared" si="2"/>
        <v>0</v>
      </c>
    </row>
    <row r="17" spans="1:9" ht="346.5" customHeight="1">
      <c r="A17" s="38" t="s">
        <v>52</v>
      </c>
      <c r="B17" s="31" t="s">
        <v>51</v>
      </c>
      <c r="C17" s="32">
        <f t="shared" si="0"/>
        <v>1900.8264462809918</v>
      </c>
      <c r="D17" s="33">
        <v>2300</v>
      </c>
      <c r="E17" s="37">
        <v>16</v>
      </c>
      <c r="F17" s="35" t="s">
        <v>2</v>
      </c>
      <c r="G17" s="10"/>
      <c r="H17" s="11">
        <f t="shared" si="1"/>
        <v>0</v>
      </c>
      <c r="I17" s="11">
        <f t="shared" si="2"/>
        <v>0</v>
      </c>
    </row>
    <row r="18" spans="1:9" ht="125.25" customHeight="1">
      <c r="A18" s="38" t="s">
        <v>50</v>
      </c>
      <c r="B18" s="31" t="s">
        <v>49</v>
      </c>
      <c r="C18" s="32">
        <f t="shared" si="0"/>
        <v>661.1570247933885</v>
      </c>
      <c r="D18" s="33">
        <v>800</v>
      </c>
      <c r="E18" s="37">
        <v>31</v>
      </c>
      <c r="F18" s="35" t="s">
        <v>2</v>
      </c>
      <c r="G18" s="10"/>
      <c r="H18" s="11">
        <f t="shared" si="1"/>
        <v>0</v>
      </c>
      <c r="I18" s="11">
        <f t="shared" si="2"/>
        <v>0</v>
      </c>
    </row>
    <row r="19" spans="1:9" ht="50.25" customHeight="1">
      <c r="A19" s="38" t="s">
        <v>48</v>
      </c>
      <c r="B19" s="31" t="s">
        <v>47</v>
      </c>
      <c r="C19" s="32">
        <f t="shared" si="0"/>
        <v>1347.107438016529</v>
      </c>
      <c r="D19" s="33">
        <v>1630</v>
      </c>
      <c r="E19" s="37">
        <v>5</v>
      </c>
      <c r="F19" s="35" t="s">
        <v>2</v>
      </c>
      <c r="G19" s="10"/>
      <c r="H19" s="11">
        <f t="shared" si="1"/>
        <v>0</v>
      </c>
      <c r="I19" s="11">
        <f t="shared" si="2"/>
        <v>0</v>
      </c>
    </row>
    <row r="20" spans="1:9" ht="45">
      <c r="A20" s="38" t="s">
        <v>46</v>
      </c>
      <c r="B20" s="31" t="s">
        <v>45</v>
      </c>
      <c r="C20" s="32">
        <f t="shared" si="0"/>
        <v>19008.26446280992</v>
      </c>
      <c r="D20" s="33">
        <v>23000</v>
      </c>
      <c r="E20" s="37">
        <v>1</v>
      </c>
      <c r="F20" s="35" t="s">
        <v>2</v>
      </c>
      <c r="G20" s="10"/>
      <c r="H20" s="11">
        <f t="shared" si="1"/>
        <v>0</v>
      </c>
      <c r="I20" s="11">
        <f t="shared" si="2"/>
        <v>0</v>
      </c>
    </row>
    <row r="21" spans="1:9" ht="33.75">
      <c r="A21" s="38" t="s">
        <v>44</v>
      </c>
      <c r="B21" s="31" t="s">
        <v>43</v>
      </c>
      <c r="C21" s="32">
        <f t="shared" si="0"/>
        <v>19834.710743801654</v>
      </c>
      <c r="D21" s="33">
        <v>24000</v>
      </c>
      <c r="E21" s="37">
        <v>1</v>
      </c>
      <c r="F21" s="35" t="s">
        <v>2</v>
      </c>
      <c r="G21" s="10"/>
      <c r="H21" s="11">
        <f t="shared" si="1"/>
        <v>0</v>
      </c>
      <c r="I21" s="11">
        <f t="shared" si="2"/>
        <v>0</v>
      </c>
    </row>
    <row r="22" spans="1:9" ht="56.25">
      <c r="A22" s="38" t="s">
        <v>42</v>
      </c>
      <c r="B22" s="31" t="s">
        <v>41</v>
      </c>
      <c r="C22" s="32">
        <f t="shared" si="0"/>
        <v>1487.6033057851241</v>
      </c>
      <c r="D22" s="33">
        <v>1800</v>
      </c>
      <c r="E22" s="37">
        <v>1</v>
      </c>
      <c r="F22" s="35" t="s">
        <v>2</v>
      </c>
      <c r="G22" s="10"/>
      <c r="H22" s="11">
        <f t="shared" si="1"/>
        <v>0</v>
      </c>
      <c r="I22" s="11">
        <f t="shared" si="2"/>
        <v>0</v>
      </c>
    </row>
    <row r="23" spans="1:9" ht="15">
      <c r="A23" s="38" t="s">
        <v>40</v>
      </c>
      <c r="B23" s="31" t="s">
        <v>39</v>
      </c>
      <c r="C23" s="32">
        <f t="shared" si="0"/>
        <v>3388.4297520661157</v>
      </c>
      <c r="D23" s="33">
        <v>4100</v>
      </c>
      <c r="E23" s="37">
        <v>1</v>
      </c>
      <c r="F23" s="35" t="s">
        <v>2</v>
      </c>
      <c r="G23" s="10"/>
      <c r="H23" s="11">
        <f t="shared" si="1"/>
        <v>0</v>
      </c>
      <c r="I23" s="11">
        <f t="shared" si="2"/>
        <v>0</v>
      </c>
    </row>
    <row r="24" spans="1:9" ht="33.75">
      <c r="A24" s="38" t="s">
        <v>38</v>
      </c>
      <c r="B24" s="31" t="s">
        <v>37</v>
      </c>
      <c r="C24" s="32">
        <f t="shared" si="0"/>
        <v>950.4132231404959</v>
      </c>
      <c r="D24" s="33">
        <v>1150</v>
      </c>
      <c r="E24" s="37">
        <v>5</v>
      </c>
      <c r="F24" s="35" t="s">
        <v>2</v>
      </c>
      <c r="G24" s="10"/>
      <c r="H24" s="11">
        <f t="shared" si="1"/>
        <v>0</v>
      </c>
      <c r="I24" s="11">
        <f t="shared" si="2"/>
        <v>0</v>
      </c>
    </row>
    <row r="25" spans="1:9" ht="15">
      <c r="A25" s="38" t="s">
        <v>36</v>
      </c>
      <c r="B25" s="31" t="s">
        <v>35</v>
      </c>
      <c r="C25" s="32">
        <f t="shared" si="0"/>
        <v>1074.3801652892562</v>
      </c>
      <c r="D25" s="33">
        <v>1300</v>
      </c>
      <c r="E25" s="37">
        <v>1</v>
      </c>
      <c r="F25" s="35" t="s">
        <v>2</v>
      </c>
      <c r="G25" s="10"/>
      <c r="H25" s="11">
        <f t="shared" si="1"/>
        <v>0</v>
      </c>
      <c r="I25" s="11">
        <f t="shared" si="2"/>
        <v>0</v>
      </c>
    </row>
    <row r="26" spans="1:9" ht="15">
      <c r="A26" s="38" t="s">
        <v>34</v>
      </c>
      <c r="B26" s="31" t="s">
        <v>33</v>
      </c>
      <c r="C26" s="32">
        <f t="shared" si="0"/>
        <v>2727.2727272727275</v>
      </c>
      <c r="D26" s="33">
        <v>3300</v>
      </c>
      <c r="E26" s="37">
        <v>1</v>
      </c>
      <c r="F26" s="35" t="s">
        <v>2</v>
      </c>
      <c r="G26" s="10"/>
      <c r="H26" s="11">
        <f t="shared" si="1"/>
        <v>0</v>
      </c>
      <c r="I26" s="11">
        <f t="shared" si="2"/>
        <v>0</v>
      </c>
    </row>
    <row r="27" spans="1:9" ht="15">
      <c r="A27" s="38" t="s">
        <v>32</v>
      </c>
      <c r="B27" s="31" t="s">
        <v>31</v>
      </c>
      <c r="C27" s="32">
        <f t="shared" si="0"/>
        <v>3553.719008264463</v>
      </c>
      <c r="D27" s="33">
        <v>4300</v>
      </c>
      <c r="E27" s="37">
        <v>5</v>
      </c>
      <c r="F27" s="35" t="s">
        <v>2</v>
      </c>
      <c r="G27" s="10"/>
      <c r="H27" s="11">
        <f t="shared" si="1"/>
        <v>0</v>
      </c>
      <c r="I27" s="11">
        <f t="shared" si="2"/>
        <v>0</v>
      </c>
    </row>
    <row r="28" spans="1:9" ht="22.5">
      <c r="A28" s="38" t="s">
        <v>30</v>
      </c>
      <c r="B28" s="31" t="s">
        <v>29</v>
      </c>
      <c r="C28" s="32">
        <f t="shared" si="0"/>
        <v>1570.2479338842975</v>
      </c>
      <c r="D28" s="33">
        <v>1900</v>
      </c>
      <c r="E28" s="37">
        <v>5</v>
      </c>
      <c r="F28" s="35" t="s">
        <v>2</v>
      </c>
      <c r="G28" s="10"/>
      <c r="H28" s="11">
        <f t="shared" si="1"/>
        <v>0</v>
      </c>
      <c r="I28" s="11">
        <f t="shared" si="2"/>
        <v>0</v>
      </c>
    </row>
    <row r="29" spans="1:9" ht="68.25" customHeight="1">
      <c r="A29" s="38" t="s">
        <v>28</v>
      </c>
      <c r="B29" s="31" t="s">
        <v>27</v>
      </c>
      <c r="C29" s="32">
        <f t="shared" si="0"/>
        <v>1157.0247933884298</v>
      </c>
      <c r="D29" s="33">
        <v>1400</v>
      </c>
      <c r="E29" s="37">
        <v>1</v>
      </c>
      <c r="F29" s="35" t="s">
        <v>2</v>
      </c>
      <c r="G29" s="10"/>
      <c r="H29" s="11">
        <f t="shared" si="1"/>
        <v>0</v>
      </c>
      <c r="I29" s="11">
        <f t="shared" si="2"/>
        <v>0</v>
      </c>
    </row>
    <row r="30" spans="1:9" ht="15">
      <c r="A30" s="36" t="s">
        <v>26</v>
      </c>
      <c r="B30" s="31" t="s">
        <v>25</v>
      </c>
      <c r="C30" s="32">
        <f t="shared" si="0"/>
        <v>231.40495867768595</v>
      </c>
      <c r="D30" s="33">
        <v>280</v>
      </c>
      <c r="E30" s="37">
        <v>5</v>
      </c>
      <c r="F30" s="35" t="s">
        <v>2</v>
      </c>
      <c r="G30" s="10"/>
      <c r="H30" s="11">
        <f t="shared" si="1"/>
        <v>0</v>
      </c>
      <c r="I30" s="11">
        <f t="shared" si="2"/>
        <v>0</v>
      </c>
    </row>
    <row r="31" spans="1:9" ht="22.5">
      <c r="A31" s="36" t="s">
        <v>24</v>
      </c>
      <c r="B31" s="31" t="s">
        <v>23</v>
      </c>
      <c r="C31" s="32">
        <f t="shared" si="0"/>
        <v>231.40495867768595</v>
      </c>
      <c r="D31" s="33">
        <v>280</v>
      </c>
      <c r="E31" s="37">
        <v>5</v>
      </c>
      <c r="F31" s="35" t="s">
        <v>2</v>
      </c>
      <c r="G31" s="10"/>
      <c r="H31" s="11">
        <f t="shared" si="1"/>
        <v>0</v>
      </c>
      <c r="I31" s="11">
        <f t="shared" si="2"/>
        <v>0</v>
      </c>
    </row>
    <row r="32" spans="1:9" ht="22.5">
      <c r="A32" s="36" t="s">
        <v>22</v>
      </c>
      <c r="B32" s="31" t="s">
        <v>21</v>
      </c>
      <c r="C32" s="32">
        <f t="shared" si="0"/>
        <v>231.40495867768595</v>
      </c>
      <c r="D32" s="33">
        <v>280</v>
      </c>
      <c r="E32" s="37">
        <v>5</v>
      </c>
      <c r="F32" s="35" t="s">
        <v>2</v>
      </c>
      <c r="G32" s="10"/>
      <c r="H32" s="11">
        <f t="shared" si="1"/>
        <v>0</v>
      </c>
      <c r="I32" s="11">
        <f t="shared" si="2"/>
        <v>0</v>
      </c>
    </row>
    <row r="33" spans="1:9" ht="15">
      <c r="A33" s="39" t="s">
        <v>20</v>
      </c>
      <c r="B33" s="31" t="s">
        <v>19</v>
      </c>
      <c r="C33" s="32">
        <f t="shared" si="0"/>
        <v>1735.5371900826447</v>
      </c>
      <c r="D33" s="33">
        <v>2100</v>
      </c>
      <c r="E33" s="37">
        <v>1</v>
      </c>
      <c r="F33" s="35" t="s">
        <v>2</v>
      </c>
      <c r="G33" s="10"/>
      <c r="H33" s="11">
        <f t="shared" si="1"/>
        <v>0</v>
      </c>
      <c r="I33" s="11">
        <f t="shared" si="2"/>
        <v>0</v>
      </c>
    </row>
    <row r="34" spans="1:9" ht="15">
      <c r="A34" s="39" t="s">
        <v>18</v>
      </c>
      <c r="B34" s="31" t="s">
        <v>17</v>
      </c>
      <c r="C34" s="32">
        <f t="shared" si="0"/>
        <v>3223.1404958677685</v>
      </c>
      <c r="D34" s="33">
        <v>3900</v>
      </c>
      <c r="E34" s="37">
        <v>1</v>
      </c>
      <c r="F34" s="35" t="s">
        <v>2</v>
      </c>
      <c r="G34" s="10"/>
      <c r="H34" s="11">
        <f t="shared" si="1"/>
        <v>0</v>
      </c>
      <c r="I34" s="11">
        <f t="shared" si="2"/>
        <v>0</v>
      </c>
    </row>
    <row r="35" spans="1:9" ht="45">
      <c r="A35" s="39" t="s">
        <v>16</v>
      </c>
      <c r="B35" s="31" t="s">
        <v>15</v>
      </c>
      <c r="C35" s="32">
        <f t="shared" si="0"/>
        <v>1322.314049586777</v>
      </c>
      <c r="D35" s="33">
        <v>1600</v>
      </c>
      <c r="E35" s="37">
        <v>1</v>
      </c>
      <c r="F35" s="35" t="s">
        <v>2</v>
      </c>
      <c r="G35" s="10"/>
      <c r="H35" s="11">
        <f t="shared" si="1"/>
        <v>0</v>
      </c>
      <c r="I35" s="11">
        <f t="shared" si="2"/>
        <v>0</v>
      </c>
    </row>
    <row r="36" spans="1:9" ht="15">
      <c r="A36" s="39" t="s">
        <v>14</v>
      </c>
      <c r="B36" s="31" t="s">
        <v>13</v>
      </c>
      <c r="C36" s="32">
        <f t="shared" si="0"/>
        <v>991.7355371900827</v>
      </c>
      <c r="D36" s="33">
        <v>1200</v>
      </c>
      <c r="E36" s="37">
        <v>1</v>
      </c>
      <c r="F36" s="35" t="s">
        <v>2</v>
      </c>
      <c r="G36" s="10"/>
      <c r="H36" s="11">
        <f t="shared" si="1"/>
        <v>0</v>
      </c>
      <c r="I36" s="11">
        <f t="shared" si="2"/>
        <v>0</v>
      </c>
    </row>
    <row r="37" spans="1:9" ht="78.75">
      <c r="A37" s="39" t="s">
        <v>12</v>
      </c>
      <c r="B37" s="31" t="s">
        <v>11</v>
      </c>
      <c r="C37" s="32">
        <f t="shared" si="0"/>
        <v>2479.3388429752067</v>
      </c>
      <c r="D37" s="33">
        <v>3000</v>
      </c>
      <c r="E37" s="37">
        <v>5</v>
      </c>
      <c r="F37" s="35" t="s">
        <v>2</v>
      </c>
      <c r="G37" s="10"/>
      <c r="H37" s="11">
        <f t="shared" si="1"/>
        <v>0</v>
      </c>
      <c r="I37" s="11">
        <f t="shared" si="2"/>
        <v>0</v>
      </c>
    </row>
    <row r="38" spans="1:9" ht="22.5">
      <c r="A38" s="39" t="s">
        <v>10</v>
      </c>
      <c r="B38" s="31" t="s">
        <v>9</v>
      </c>
      <c r="C38" s="32">
        <f t="shared" si="0"/>
        <v>2892.5619834710747</v>
      </c>
      <c r="D38" s="33">
        <v>3500</v>
      </c>
      <c r="E38" s="37">
        <v>5</v>
      </c>
      <c r="F38" s="35" t="s">
        <v>2</v>
      </c>
      <c r="G38" s="10"/>
      <c r="H38" s="11">
        <f t="shared" si="1"/>
        <v>0</v>
      </c>
      <c r="I38" s="11">
        <f t="shared" si="2"/>
        <v>0</v>
      </c>
    </row>
    <row r="39" spans="1:9" ht="15">
      <c r="A39" s="39" t="s">
        <v>8</v>
      </c>
      <c r="B39" s="31" t="s">
        <v>7</v>
      </c>
      <c r="C39" s="32">
        <f t="shared" si="0"/>
        <v>20661.15702479339</v>
      </c>
      <c r="D39" s="33">
        <v>25000</v>
      </c>
      <c r="E39" s="37">
        <v>1</v>
      </c>
      <c r="F39" s="35" t="s">
        <v>2</v>
      </c>
      <c r="G39" s="10"/>
      <c r="H39" s="11">
        <f t="shared" si="1"/>
        <v>0</v>
      </c>
      <c r="I39" s="11">
        <f t="shared" si="2"/>
        <v>0</v>
      </c>
    </row>
    <row r="40" spans="1:9" ht="22.5">
      <c r="A40" s="39" t="s">
        <v>6</v>
      </c>
      <c r="B40" s="31" t="s">
        <v>5</v>
      </c>
      <c r="C40" s="32">
        <f t="shared" si="0"/>
        <v>2479.3388429752067</v>
      </c>
      <c r="D40" s="33">
        <v>3000</v>
      </c>
      <c r="E40" s="37">
        <v>1</v>
      </c>
      <c r="F40" s="35" t="s">
        <v>2</v>
      </c>
      <c r="G40" s="10"/>
      <c r="H40" s="11">
        <f t="shared" si="1"/>
        <v>0</v>
      </c>
      <c r="I40" s="11">
        <f t="shared" si="2"/>
        <v>0</v>
      </c>
    </row>
    <row r="41" spans="1:9" ht="22.5">
      <c r="A41" s="36" t="s">
        <v>4</v>
      </c>
      <c r="B41" s="31" t="s">
        <v>3</v>
      </c>
      <c r="C41" s="32">
        <f t="shared" si="0"/>
        <v>9917.355371900827</v>
      </c>
      <c r="D41" s="33">
        <v>12000</v>
      </c>
      <c r="E41" s="37">
        <v>7</v>
      </c>
      <c r="F41" s="35" t="s">
        <v>2</v>
      </c>
      <c r="G41" s="10"/>
      <c r="H41" s="11">
        <f t="shared" si="1"/>
        <v>0</v>
      </c>
      <c r="I41" s="11">
        <f t="shared" si="2"/>
        <v>0</v>
      </c>
    </row>
    <row r="42" spans="1:9" ht="15.75" thickBot="1">
      <c r="A42" s="2"/>
      <c r="B42" s="12"/>
      <c r="C42" s="12"/>
      <c r="D42" s="13"/>
      <c r="E42" s="1"/>
      <c r="F42" s="14"/>
      <c r="G42" s="14"/>
      <c r="H42" s="15"/>
      <c r="I42" s="15"/>
    </row>
    <row r="43" spans="5:9" ht="15.75" thickBot="1">
      <c r="E43" s="16" t="s">
        <v>1</v>
      </c>
      <c r="F43" s="17"/>
      <c r="G43" s="18"/>
      <c r="H43" s="18"/>
      <c r="I43" s="19">
        <f>SUM(H6:H41)</f>
        <v>0</v>
      </c>
    </row>
    <row r="44" spans="5:9" ht="15.75" thickBot="1">
      <c r="E44" s="16" t="s">
        <v>0</v>
      </c>
      <c r="F44" s="17"/>
      <c r="G44" s="18"/>
      <c r="H44" s="18"/>
      <c r="I44" s="19">
        <f>SUM(I6:I41)</f>
        <v>0</v>
      </c>
    </row>
  </sheetData>
  <sheetProtection algorithmName="SHA-512" hashValue="F+Ii48n7x0ON2ve12LIzpTWWrSEvJkDaM+QXZvdS1V8JyJ7LJzube42wXCb0LRjNfPK8VKUJ9erIjaZpRQNKag==" saltValue="mUIpKS6QQm9/ME81Ms2RmQ==" spinCount="100000" sheet="1" objects="1" scenarios="1"/>
  <mergeCells count="2">
    <mergeCell ref="B2:I2"/>
    <mergeCell ref="G4:I4"/>
  </mergeCells>
  <printOptions/>
  <pageMargins left="0.7" right="0.7" top="0.787401575" bottom="0.787401575" header="0.3" footer="0.3"/>
  <pageSetup fitToHeight="1" fitToWidth="1" horizontalDpi="600" verticalDpi="600" orientation="portrait"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Nigutová Ivana</cp:lastModifiedBy>
  <dcterms:created xsi:type="dcterms:W3CDTF">2021-01-19T16:06:53Z</dcterms:created>
  <dcterms:modified xsi:type="dcterms:W3CDTF">2021-01-22T12:31:31Z</dcterms:modified>
  <cp:category/>
  <cp:version/>
  <cp:contentType/>
  <cp:contentStatus/>
</cp:coreProperties>
</file>