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workbookAlgorithmName="SHA-512" workbookHashValue="3exxPuFLSrwDJKB1/gWg9O0gOOmI85E23UnJt9Q7HqLEN1W3Tr4CM7OwtHkylXD5dtmR92GmG/oCtVcYx/X2ug==" workbookSpinCount="100000" workbookSaltValue="lchYhX8jxemaPV9ZDEzAAQ==" lockStructure="1"/>
  <bookViews>
    <workbookView xWindow="65431" yWindow="65431" windowWidth="19425" windowHeight="10425" activeTab="0"/>
  </bookViews>
  <sheets>
    <sheet name="část A Chemie"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<sst xmlns="http://schemas.openxmlformats.org/spreadsheetml/2006/main" count="65" uniqueCount="46">
  <si>
    <t>cena celkem včetně DPH</t>
  </si>
  <si>
    <t>cena celkem bez DPH</t>
  </si>
  <si>
    <t>ks</t>
  </si>
  <si>
    <t xml:space="preserve">Technické parametry: pH rozsah -2,000 až +19,999 pH, 
pH rozlišení: volitelné 0,001 / 0,01 / 0,1 pH 
pH přesnost: ±0,003 pH 
mV rozsah: -1 999,9 až +1 999,9 mV 
mV rozlišení: ±0,1 mV 
mV přesnost: ±0,2 mV 
Rozsah teplot: -10 až 105 °C 
Rozlišení teplot: ±0,1 °C 
Přesnost teplot: ±0,5 °C 
Kalibrace: 1, 2 nebo 3 pufry 
Teplotní kompenzace:automatická (s ATC) nebo manuální 0 až 100 °C 
Výstup: RS232 / analogový
Paměť: 32 pozic (model 3510) 
Interval připomínání kalibrace 1 až 999 hod, alarm, zabezpečené přístupy k datům 
Napájení: síťový zdroj 9 V </t>
  </si>
  <si>
    <t xml:space="preserve">pH-metr Jenway 3510 </t>
  </si>
  <si>
    <t>Souprava k určování pH roztoků. kádinka minimálně 50 ml-maximálně  100ml, pH-metr, plastový stojánek na zkumavky, universální pH-papírky, lahvička na indikátor methyloranž nebo na indikátor červené zelí, pevný methyloranž pro pedagoga na přípravu vodného roztoku, lžička, tyčinka, zkumavky, pryžové zátky na zkumavky</t>
  </si>
  <si>
    <t>studentská souprava pro měření pH</t>
  </si>
  <si>
    <t>Žákovská souprava Elektrochemie pro provádění základních experimentů z elektrochemie jako je Vodivost kapalin, Elektrolýza, Galvanické pokovení, Elektrochemický potenciál, Galvanický článek. Obsah: skleněná vanička, sada vodičů, kyselina citronová, síran měďnatý (modrá skalice), chlorid sodný (kuchyňská sůl), uhlíková elektroda, zinková elektroda, měděná elektroda, železná elektroda, lakmusový papírek, mini digitální, multimetr, LED indikátor, krokosvorky, baterie 4,5 V, nerezová lžička, plastová kádinka</t>
  </si>
  <si>
    <t>žákovská souprava pro elektrochemii</t>
  </si>
  <si>
    <t>Bezdrátový senzor teploty, bezdrátový senzor tlaku, bezdrátový senzor pH, bezdrátový senzor CO2 s příslušenstvím, bezdrátový senzor vodivosti, bezdrátový čítač kapek, bezdrátový kolorimetr a turbidimetr, plochá pH elektroda a ORP elektroda. USB s žákovskými úlohami, tištěná metodika a software SPARKvue.</t>
  </si>
  <si>
    <t>Pasco senzorium chemie</t>
  </si>
  <si>
    <t>Připojení pomocí Bluetooth a USB, Rozlišovací schopnost (FWHM) 2–3 nm, Rozsah 380–950 nm, Dvě vlnové délky pro excitaci fluorescence: 405 nm a 500 nm, Wolframový světelný zdroj kombin. s LED. Pro úlohy: Emisní spektra, Absorpční spektra, Lambertův-Beerův zákon, Kinetika
Fluorescence</t>
  </si>
  <si>
    <t>Bezdrátový spektrometr Pasco</t>
  </si>
  <si>
    <t>Souprava pro experimenty, které souvisejí s chemií a světlem. S návodovými kartami, učitelskými metodickými poznámkami a učitelským teoretickým manuálem s detailním vysvětlením.
Chemikálie ve středním měřítku pro velký počet opakování pokusů.</t>
  </si>
  <si>
    <t>Souprava chemie a světlo - standard</t>
  </si>
  <si>
    <t>Model pro znázornění atomů, izotopů, iontů, konfigurací vzácných plynů, struktury tvorby a vazby prvků, iontových vazeb, hmotností atomů, čísel atomů a zařazení do periodické soustavy prvků. Možnost sestavovat své vlastní modely atomů, izotopů a iontů.</t>
  </si>
  <si>
    <t>Bright model atomu pro třídu</t>
  </si>
  <si>
    <t>Učitelská sada, možnost stavět jak "space filling" modely, tak molekulové modely s tyčinkovými vazbami, s velkou řadou prvků, které umožňují ilustrovat většinu stereochemických principů.uhlík: 30 ks (4 otvory, černá 23 mm ), uhlík: 12 ks (5 otvorů, černá 23 mm), vodík: 60 ks (1 otvor, bílá kopule 19 mm), vodík: 4 ks (2 otvory, bílá 17 mm), kyslík: 4 ks (1 otvor, červená 23 mm), kyslík: 12 ks (4 otvory, červená 23 mm), dusík: 8 ks (4 otvory, modrá 23 mm), dusík: 4 ks (5 otvorů, modrá 23 mm), chlor: 8 ks (1 otvor, zelená 17 mm), brom: 2 ks (1 otvor, oranžová 17 mm), fosfor: 3 ks (4 otvory, hnědá 23 mm), fosfor: 2 ks (5 otvorů, hnědá 23 mm), jod: 2 ks (1 otvor, purpurová 17 mm), síra: 8 ks (2 otvory, žlutá 23 mm), síra: 4 ks (4 otvory, žlutá 23 mm), kov: (6 otvorů, stříbrná 23 mm), p-orbital: 6 ks (růžový), p-orbital: 6 ks (purpurový), krátká vazba: 120 ks (1 mm, transparentní, na space filling modely), střední vazba: 40 ks (20 mm, šedá/purpurová, na jednoduchou vazbu), dlouhá vazba: 12 ks (35 mm, šedá/purpurová na dvojnou a trojnou vazbu), V-vazba: 20 ks (3 mm, bílá)
vytahovátko na vazby: 1 ks</t>
  </si>
  <si>
    <t>Demonstrační sada stavebnice stereochemie</t>
  </si>
  <si>
    <t>Sada pro demontraci modelů uhlovodíků, alkoholů, aminů, organických a anorganických kyselin a zásad, sacharidů, benzenů, chlorovaných molekul, anorganických molekul, rotující jednoduché vazby a nerotační dvojné a trojné vazby, strukturní izomery a optické izomery, kruhové struktury, "rotace" cyklohexanu a teorie VSEPR. Struktury je možné vidět ze zadní části třídy. Vazby a atomy jsou v měřítku 8,5 cm : 100 pM.
Kolíčky spojí všechny atomy a vazby v libovolném úhlu. Snadná manipulace při skládání i rozebírání. Odolné plastové díly pro vytvoření dlouhodobých modelů.</t>
  </si>
  <si>
    <t>Orbit -velký demonstrační set pro modelování molekul</t>
  </si>
  <si>
    <t>Systém k sestavování komplexních modelů organických molekul v plastovém boxu. Atomy: vodík 100 ks. (bílá, 1 otvor "čepička"), vodík 10 ks. (bílá, 2 otvory – na vodíkový můstek), uhlík 42 ks. (černá, 4 otvory), uhlík 24 ks. (černá, 3 otvory), uhlík 2 ks. (černá, 2 otvory), kyslík 20 ks. (červená, 2 otvory angulární), kyslík 10 ks. (červená, 2 otvory lineární), kyslík 10 ks. (červená, 1 otvor), dusík 12 ks. (modrá, 4 otvory), dusík 12 ks. (modrá, 3 otvory), síra 2 ks. (žlutá, 2 otvory), fosfor 6 ks. (purpurová, 4 otvory), kov 1 ks. (šedá, 4 otvory), kov 1 ks. (šedá, 6 otvory), Vazby: bezbarvá 150 ks. (pro vytváření kompaktních modelů), V-vazba 10 ks. (pro vytváření malých kruhových struktur)</t>
  </si>
  <si>
    <t>Demonstrační sada stavebnice biochemie</t>
  </si>
  <si>
    <t>111 atomů ve standardním barevném kódování, 140 vazeb a 18 elektronových 2D mraků v plastovém boxu. 
Atomy: uhlík: 24 ks (černá, 4 otvory, tetraedrická), uhlík: 6 ks (černá, 5 otvorů, trigonálně dipyramidální), uhlík: 2 ks (černá, 2 otvory, lineární)
uhlík: 6 ks (černá, 3 otvory, trigonální), vodík: 40 ks (bílá, 1 otvor)
kyslík: 12 ks (červená, 2 otvory, úhlová), dusík: 4 ks (modrá, 4 otvory, tetraedrická), síra: 1 ks (žlutá, 4 otvory, tetraedrická), síra: 1 ks (žlutá, 2 otvory, úhlová), halogen: 8 ks (zelená, 1 otvor), kov: 2 ks (šedá, 6 otvorů, oktaedrická), kov: 1 ks (šedá, 2 otvory, úhlová), elektronový 2D mrak , 6 ks růžový, 6 ks purpurový, 6 ks béžový, Vazby: krátká: 60 ks (10 mm bílá, jednoduchá vazba), střední: 55 ks (31 mm šedá, jednoduchá vazba nebo osamocené páry), dlouhá: 25 ks (46 mm šedá, dvojná nebo trojná vazba)</t>
  </si>
  <si>
    <t>Demonstrační sada stavebnice organické chemie</t>
  </si>
  <si>
    <t>Učitelská sada k sestavování názorných modelů anorganických a organických molekul. Atomy vodík: 12 ks (bílá, 1 otvor)
vodík: 2 ks (bílá, 2 otvory – na vodíkový můstek), uhlík: 14 ks (černá, 4 otvory)
uhlík: 6 ks (černá, 5 otvorů), kyslík: 16 ks (červená, 2 otvory), kyslík:  6 ks (červená, 4 otvory), dusík: 4 ks (modrá, 3 otvory), dusík: 6 ks (modrá, 4 otvory), síra: 8 ks (žlutá, 2 otvory), síra: 4 ks (žlutá, 4 otvory)
síra: 1 ks (žlutá, 6 otvory), fosfor: 2 ks (purpurová, 3 otvory), fosfor: 4 ks (purpurová, 4 otvory), fosfor: 1 ks (purpurová, 5 otvorů), halogen: 8 ks (zelená, 1 otvor), kov: 4 ks (šedá, 1 otvor), kov: 3 ks (šedá, 2 otvory), kov: 2 ks (šedá, 3 otvory), kov: 4 ks (šedá, 4 otvory), kov: 1 ks (šedá, 6 otvorů), elektronový 2D mrak:, 6 ks růžový (plochý hruškovitý tvar), 6 ks purpurový (plochý hruškovitý tvar), 6 ks béžový (plochý hruškovitý tvar), Vazby: střední: 38 ks (31 mm šedá, jednoduchá vazba), střední: 12 ks (31 mm purpurová, jednoduchá vazba nebo osamocené páry), dlouhá: 36 ks (46 mm šedá, dvojná nebo trojná vazba)</t>
  </si>
  <si>
    <t>Demonstrační sada stavebnice anorganická/organická chemie</t>
  </si>
  <si>
    <t>Molekulární stavebnice pro práci jednoho nebo dvou studentů. 20x vodík bílý, 12x uhlík černý, 7x kyslík červený, 6x halogenid zelený, 2x dusík modrý, 1x síra žlutá, 62 spojek, vytahovač spojek</t>
  </si>
  <si>
    <t>Žákovská sada stavebnice organická chemie</t>
  </si>
  <si>
    <t>Stavebnice modelů molekul. Atomy: uhlík 12 ks.(černá, 4 otvory), uhlík 9 ks. (černá, 3 otvory), kyslík 11 ks. (červená, 2 otvory), kyslík 2 ks. (červená, 1 otvor), vodík 22 ks. (bílá, 1 otvor), vodík 3 ks. (bílá, 2 otvory na vodíkový můstek), dusík 3 ks. (modrá, 4 otvory), dusík 6 ks. (modrá, 3 otvory), dusík 2 ks. (modrá, 2 otvory), síra 1 ks. (žlutá, 2 otvory), fosfor 1 ks(purpurová, 4 otvory)
Vazby: střední 40 ks. (šedá, jednoduchá vazba), flexibilní dlouhá 10 ks.(šedá, dvojná, trojná vazba)</t>
  </si>
  <si>
    <t>Žákovská sada stavebnice - biochemie</t>
  </si>
  <si>
    <t>Atomy: uhlík: 6 ks (černá, 4 otvory, tetraedrická), vodík: 14 ks (bílá, 1 otvor), bór: 1 ks (béžová, 3 otvory, trigonální), dusík: 1 ks (modrá, 3 otvory, pyramidální), dusík: 2 ks (modrá, 4 otvory, tetraedrická), kyslík: 6 ks (červená, 2 otvory, angular), kyslík: ks1 (červená, 4 otvory, tetraedrická)
síra: 1 ks (žlutá, 2 otvory, úhlová), síra: 1 ks (žlutá, 6 otvory, oktaedrická)
fosfor: 1 ks (purpurová, 5 otvorů, trigonálně-bipyramidální), fosfor: 1 ks (purpurová, 3 otvory, pyramidální), halogen: 6 ks (zelená, 1 otvor)
kov (Na): 2 ks (šedá, 1 otvor), kov (Ca, Mg): 2 ks (šedá, 2 otvory, angular)
kov (Be): 1 ks (šedá, 2 otvory, lineární), kov (Al): 1 ks (šedá, 3 otvory, trigonální), kov(Si, Cu): 1 ks (šedá, 4 otvory, tetraedrická)
kov: 1 ks (šedá, 6 otvorů, oktaedrická), hybridizovaný atom: 1 ks sp3 (béžová, 4 otvory, tetraedrická), hybridizovaný atom: 1 ks dsp3 (béžová, 5 otvorů, trigonálně-bipyramidální), hybridizovaný atom: 1 ks d2sp3 (béžová, 6 otvorů, oktaedrická), elektronový mrak: 3 ks (plochý hruškovitý tvar)
Vazby: střední: 20 ks (31 mm šedá, jednoduchá vazba), střední: 5 ks (31 mm purpurová, jednoduchá vazba nebo osamocené páry), dlouhá: 12 ks (46 mm šedá, dvojná nebo trojná vazba)</t>
  </si>
  <si>
    <t>Žákovská sada stavebnice anorganická/organická chemie</t>
  </si>
  <si>
    <t>Váživost maximálně 2,2 kg, dílek maximálně 0,1 g, rozměr misky přibližně 180 x 160 mm 
Jednotky: g, ct, oz, lb, ozt, dwt, GN tl (Hong Kong), tl (Taiwan), tl (Singapore, Malaysia), momme, tola
funkce: Vážení, tárování, procentní vážení, nastavení a signalizace limit, přepínání jednotek váhy</t>
  </si>
  <si>
    <t>Laboratorní váha</t>
  </si>
  <si>
    <t>Funkce: vážení, tárování, počítání kusů, podvěsné vážení, práce s procenty, toleranční vážení, vážení v procentech, podvěsné vážení, limitní navažování, tisk GLP procedur, váživost minimálně 420 g, maximálně 500 g.</t>
  </si>
  <si>
    <t>jednotková cena bez DPH</t>
  </si>
  <si>
    <t>jednotka</t>
  </si>
  <si>
    <t>množství</t>
  </si>
  <si>
    <t>Maximální možná cena včetně DPH/jednotka</t>
  </si>
  <si>
    <t>maximální možná cena bez DPH/jednotka</t>
  </si>
  <si>
    <t>Technická specifikace požadovaného výrobku</t>
  </si>
  <si>
    <t>Název požadovaného výrobku</t>
  </si>
  <si>
    <t>NABÍDKA</t>
  </si>
  <si>
    <t>Nákup učebních pomůcek a měřících přístrojů - část A - Chemie</t>
  </si>
  <si>
    <t>P_08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</si>
</sst>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1">
    <font>
      <sz val="11"/>
      <color theme="1"/>
      <name val="Calibri"/>
      <family val="2"/>
      <scheme val="minor"/>
    </font>
    <font>
      <sz val="10"/>
      <name val="Arial"/>
      <family val="2"/>
    </font>
    <font>
      <b/>
      <sz val="11"/>
      <color theme="1"/>
      <name val="Calibri"/>
      <family val="2"/>
      <scheme val="minor"/>
    </font>
    <font>
      <sz val="8"/>
      <color theme="1"/>
      <name val="Calibri"/>
      <family val="2"/>
      <scheme val="minor"/>
    </font>
    <font>
      <sz val="9"/>
      <color theme="1"/>
      <name val="Arial"/>
      <family val="2"/>
    </font>
    <font>
      <sz val="11"/>
      <name val="Calibri"/>
      <family val="2"/>
      <scheme val="minor"/>
    </font>
    <font>
      <b/>
      <sz val="9"/>
      <name val="Arial"/>
      <family val="2"/>
    </font>
    <font>
      <sz val="8"/>
      <name val="Arial"/>
      <family val="2"/>
    </font>
    <font>
      <b/>
      <sz val="10"/>
      <color rgb="FF0070C0"/>
      <name val="Arial"/>
      <family val="2"/>
    </font>
    <font>
      <b/>
      <sz val="10"/>
      <color theme="1"/>
      <name val="Arial"/>
      <family val="2"/>
    </font>
    <font>
      <b/>
      <sz val="14"/>
      <color theme="1"/>
      <name val="Arial"/>
      <family val="2"/>
    </font>
  </fonts>
  <fills count="6">
    <fill>
      <patternFill/>
    </fill>
    <fill>
      <patternFill patternType="gray125"/>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right style="thin"/>
      <top/>
      <bottom style="thin"/>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style="medium">
        <color theme="2" tint="-0.4999699890613556"/>
      </bottom>
    </border>
    <border>
      <left style="medium">
        <color theme="0" tint="-0.4999699890613556"/>
      </left>
      <right style="thin">
        <color theme="0" tint="-0.4999699890613556"/>
      </right>
      <top style="medium">
        <color theme="2" tint="-0.4999699890613556"/>
      </top>
      <bottom style="medium">
        <color theme="2" tint="-0.4999699890613556"/>
      </bottom>
    </border>
    <border>
      <left style="thin"/>
      <right style="thin"/>
      <top style="thin"/>
      <bottom style="thin"/>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2" fillId="2" borderId="1" xfId="0" applyFont="1" applyFill="1" applyBorder="1" applyAlignment="1" applyProtection="1">
      <alignment vertical="center" wrapText="1"/>
      <protection locked="0"/>
    </xf>
    <xf numFmtId="0" fontId="0" fillId="0" borderId="0" xfId="0" applyAlignment="1" applyProtection="1">
      <alignment vertical="center"/>
      <protection locked="0"/>
    </xf>
    <xf numFmtId="0" fontId="3" fillId="0" borderId="0" xfId="0" applyFont="1" applyAlignment="1" applyProtection="1">
      <alignment horizontal="left"/>
      <protection locked="0"/>
    </xf>
    <xf numFmtId="0" fontId="0" fillId="0" borderId="0" xfId="0" applyProtection="1">
      <protection locked="0"/>
    </xf>
    <xf numFmtId="0" fontId="10" fillId="3" borderId="2" xfId="0" applyFont="1" applyFill="1" applyBorder="1" applyAlignment="1" applyProtection="1">
      <alignment vertical="center"/>
      <protection locked="0"/>
    </xf>
    <xf numFmtId="0" fontId="2" fillId="4" borderId="0" xfId="0" applyFont="1" applyFill="1" applyProtection="1">
      <protection locked="0"/>
    </xf>
    <xf numFmtId="0" fontId="2" fillId="2" borderId="3" xfId="0" applyFont="1" applyFill="1" applyBorder="1" applyAlignment="1" applyProtection="1">
      <alignment vertical="center" wrapText="1"/>
      <protection locked="0"/>
    </xf>
    <xf numFmtId="165" fontId="0" fillId="5" borderId="4" xfId="0" applyNumberFormat="1" applyFill="1" applyBorder="1" applyAlignment="1" applyProtection="1">
      <alignment horizontal="center" vertical="center"/>
      <protection locked="0"/>
    </xf>
    <xf numFmtId="44" fontId="0" fillId="5" borderId="4" xfId="0" applyNumberFormat="1" applyFill="1" applyBorder="1" applyAlignment="1" applyProtection="1">
      <alignment vertical="center"/>
      <protection locked="0"/>
    </xf>
    <xf numFmtId="44" fontId="5" fillId="5" borderId="4" xfId="0" applyNumberFormat="1" applyFont="1" applyFill="1" applyBorder="1" applyAlignment="1" applyProtection="1">
      <alignment vertical="center"/>
      <protection locked="0"/>
    </xf>
    <xf numFmtId="0" fontId="4"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164" fontId="6" fillId="4" borderId="0" xfId="0" applyNumberFormat="1" applyFont="1" applyFill="1" applyAlignment="1" applyProtection="1">
      <alignment horizontal="center" vertical="center" wrapText="1"/>
      <protection locked="0"/>
    </xf>
    <xf numFmtId="0" fontId="0" fillId="4" borderId="0" xfId="0" applyFill="1" applyAlignment="1" applyProtection="1">
      <alignment horizontal="center" vertical="center"/>
      <protection locked="0"/>
    </xf>
    <xf numFmtId="164" fontId="0" fillId="4" borderId="0" xfId="0" applyNumberFormat="1" applyFill="1" applyAlignment="1" applyProtection="1">
      <alignment vertical="center"/>
      <protection locked="0"/>
    </xf>
    <xf numFmtId="44" fontId="5" fillId="4" borderId="0" xfId="0" applyNumberFormat="1" applyFont="1" applyFill="1" applyAlignment="1" applyProtection="1">
      <alignment vertical="center"/>
      <protection locked="0"/>
    </xf>
    <xf numFmtId="0" fontId="2" fillId="0" borderId="2" xfId="0" applyFont="1" applyBorder="1" applyProtection="1">
      <protection locked="0"/>
    </xf>
    <xf numFmtId="0" fontId="0" fillId="0" borderId="5" xfId="0" applyBorder="1" applyProtection="1">
      <protection locked="0"/>
    </xf>
    <xf numFmtId="44" fontId="0" fillId="0" borderId="5" xfId="0" applyNumberFormat="1" applyBorder="1" applyProtection="1">
      <protection locked="0"/>
    </xf>
    <xf numFmtId="44" fontId="2" fillId="5" borderId="6" xfId="0" applyNumberFormat="1" applyFont="1" applyFill="1" applyBorder="1" applyProtection="1">
      <protection locked="0"/>
    </xf>
    <xf numFmtId="0" fontId="0" fillId="0" borderId="0" xfId="0" applyAlignment="1" applyProtection="1">
      <alignment horizontal="center"/>
      <protection locked="0"/>
    </xf>
    <xf numFmtId="0" fontId="9" fillId="2" borderId="7" xfId="0" applyFont="1" applyFill="1" applyBorder="1" applyAlignment="1" applyProtection="1">
      <alignment vertical="center"/>
      <protection/>
    </xf>
    <xf numFmtId="0" fontId="9" fillId="2" borderId="8" xfId="0" applyFont="1" applyFill="1" applyBorder="1" applyAlignment="1" applyProtection="1">
      <alignment vertical="center"/>
      <protection/>
    </xf>
    <xf numFmtId="0" fontId="8"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vertical="center"/>
      <protection/>
    </xf>
    <xf numFmtId="0" fontId="4" fillId="0" borderId="4" xfId="0" applyFont="1" applyBorder="1" applyAlignment="1" applyProtection="1">
      <alignment horizontal="left" vertical="center" wrapText="1"/>
      <protection/>
    </xf>
    <xf numFmtId="0" fontId="7" fillId="0" borderId="4" xfId="0" applyFont="1" applyBorder="1" applyAlignment="1" applyProtection="1">
      <alignment horizontal="left" vertical="top" wrapText="1"/>
      <protection/>
    </xf>
    <xf numFmtId="165" fontId="6" fillId="3" borderId="4" xfId="0" applyNumberFormat="1" applyFont="1" applyFill="1" applyBorder="1" applyAlignment="1" applyProtection="1">
      <alignment horizontal="center" vertical="center" wrapText="1"/>
      <protection/>
    </xf>
    <xf numFmtId="164" fontId="6" fillId="4" borderId="4" xfId="0" applyNumberFormat="1" applyFont="1" applyFill="1" applyBorder="1" applyAlignment="1" applyProtection="1">
      <alignment horizontal="center" vertical="center" wrapText="1"/>
      <protection/>
    </xf>
    <xf numFmtId="0" fontId="0" fillId="0" borderId="4" xfId="0" applyBorder="1" applyAlignment="1" applyProtection="1">
      <alignment horizontal="right" vertical="center"/>
      <protection/>
    </xf>
    <xf numFmtId="0" fontId="4" fillId="0" borderId="9" xfId="0" applyFont="1" applyBorder="1" applyAlignment="1" applyProtection="1">
      <alignment horizontal="left" vertical="center" wrapText="1"/>
      <protection/>
    </xf>
    <xf numFmtId="0" fontId="7" fillId="0" borderId="9" xfId="0" applyFont="1" applyBorder="1" applyAlignment="1" applyProtection="1">
      <alignment horizontal="left" vertical="top" wrapText="1"/>
      <protection/>
    </xf>
    <xf numFmtId="165" fontId="6" fillId="3" borderId="9" xfId="0" applyNumberFormat="1" applyFont="1" applyFill="1" applyBorder="1" applyAlignment="1" applyProtection="1">
      <alignment horizontal="center" vertical="center" wrapText="1"/>
      <protection/>
    </xf>
    <xf numFmtId="164" fontId="6" fillId="4" borderId="9" xfId="0" applyNumberFormat="1" applyFont="1" applyFill="1" applyBorder="1" applyAlignment="1" applyProtection="1">
      <alignment horizontal="center" vertical="center" wrapText="1"/>
      <protection/>
    </xf>
    <xf numFmtId="0" fontId="0" fillId="0" borderId="9" xfId="0" applyBorder="1" applyAlignment="1" applyProtection="1">
      <alignment horizontal="right" vertical="center"/>
      <protection/>
    </xf>
    <xf numFmtId="0" fontId="7" fillId="4" borderId="9" xfId="0" applyFont="1" applyFill="1" applyBorder="1" applyAlignment="1" applyProtection="1">
      <alignment horizontal="left" vertical="top" wrapText="1"/>
      <protection/>
    </xf>
    <xf numFmtId="0" fontId="3" fillId="4" borderId="9" xfId="0" applyFont="1" applyFill="1" applyBorder="1" applyAlignment="1" applyProtection="1">
      <alignment horizontal="left" wrapText="1"/>
      <protection/>
    </xf>
    <xf numFmtId="0" fontId="3" fillId="0" borderId="9" xfId="0" applyFont="1" applyBorder="1" applyAlignment="1" applyProtection="1">
      <alignment horizontal="left" wrapText="1"/>
      <protection/>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7"/>
  <sheetViews>
    <sheetView tabSelected="1" workbookViewId="0" topLeftCell="A16">
      <selection activeCell="G7" sqref="G7"/>
    </sheetView>
  </sheetViews>
  <sheetFormatPr defaultColWidth="8.7109375" defaultRowHeight="15"/>
  <cols>
    <col min="1" max="1" width="38.28125" style="2" customWidth="1"/>
    <col min="2" max="2" width="64.8515625" style="3" customWidth="1"/>
    <col min="3" max="3" width="25.421875" style="3" customWidth="1"/>
    <col min="4" max="4" width="25.00390625" style="4" customWidth="1"/>
    <col min="5" max="5" width="8.7109375" style="4" customWidth="1"/>
    <col min="6" max="6" width="8.7109375" style="21" customWidth="1"/>
    <col min="7" max="7" width="15.57421875" style="21" customWidth="1"/>
    <col min="8" max="8" width="18.421875" style="4" customWidth="1"/>
    <col min="9" max="9" width="19.7109375" style="2" customWidth="1"/>
    <col min="10" max="16384" width="8.7109375" style="4" customWidth="1"/>
  </cols>
  <sheetData>
    <row r="1" spans="6:7" ht="15.75" thickBot="1">
      <c r="F1" s="4"/>
      <c r="G1" s="4"/>
    </row>
    <row r="2" spans="1:9" ht="18.75" thickBot="1">
      <c r="A2" s="5" t="s">
        <v>45</v>
      </c>
      <c r="B2" s="39" t="s">
        <v>44</v>
      </c>
      <c r="C2" s="39"/>
      <c r="D2" s="39"/>
      <c r="E2" s="39"/>
      <c r="F2" s="39"/>
      <c r="G2" s="39"/>
      <c r="H2" s="39"/>
      <c r="I2" s="40"/>
    </row>
    <row r="3" spans="6:7" ht="15.75" thickBot="1">
      <c r="F3" s="4"/>
      <c r="G3" s="4"/>
    </row>
    <row r="4" spans="5:9" ht="15.75" thickBot="1">
      <c r="E4" s="6"/>
      <c r="F4" s="6"/>
      <c r="G4" s="41" t="s">
        <v>43</v>
      </c>
      <c r="H4" s="42"/>
      <c r="I4" s="43"/>
    </row>
    <row r="5" spans="1:9" ht="30.75" thickBot="1">
      <c r="A5" s="22" t="s">
        <v>42</v>
      </c>
      <c r="B5" s="23" t="s">
        <v>41</v>
      </c>
      <c r="C5" s="24" t="s">
        <v>40</v>
      </c>
      <c r="D5" s="24" t="s">
        <v>39</v>
      </c>
      <c r="E5" s="25" t="s">
        <v>38</v>
      </c>
      <c r="F5" s="25" t="s">
        <v>37</v>
      </c>
      <c r="G5" s="1" t="s">
        <v>36</v>
      </c>
      <c r="H5" s="1" t="s">
        <v>1</v>
      </c>
      <c r="I5" s="7" t="s">
        <v>0</v>
      </c>
    </row>
    <row r="6" spans="1:9" ht="33.75">
      <c r="A6" s="26" t="s">
        <v>34</v>
      </c>
      <c r="B6" s="27" t="s">
        <v>35</v>
      </c>
      <c r="C6" s="28">
        <f aca="true" t="shared" si="0" ref="C6:C22">D6/1.21</f>
        <v>21471.900826446283</v>
      </c>
      <c r="D6" s="29">
        <v>25981</v>
      </c>
      <c r="E6" s="30">
        <v>1</v>
      </c>
      <c r="F6" s="30" t="s">
        <v>2</v>
      </c>
      <c r="G6" s="8"/>
      <c r="H6" s="9">
        <f aca="true" t="shared" si="1" ref="H6:H22">G6*E6</f>
        <v>0</v>
      </c>
      <c r="I6" s="10">
        <f aca="true" t="shared" si="2" ref="I6:I22">H6*1.21</f>
        <v>0</v>
      </c>
    </row>
    <row r="7" spans="1:9" ht="56.25">
      <c r="A7" s="31" t="s">
        <v>34</v>
      </c>
      <c r="B7" s="32" t="s">
        <v>33</v>
      </c>
      <c r="C7" s="33">
        <f t="shared" si="0"/>
        <v>12457.02479338843</v>
      </c>
      <c r="D7" s="34">
        <v>15073</v>
      </c>
      <c r="E7" s="35">
        <v>2</v>
      </c>
      <c r="F7" s="35" t="s">
        <v>2</v>
      </c>
      <c r="G7" s="8"/>
      <c r="H7" s="9">
        <f t="shared" si="1"/>
        <v>0</v>
      </c>
      <c r="I7" s="10">
        <f t="shared" si="2"/>
        <v>0</v>
      </c>
    </row>
    <row r="8" spans="1:9" ht="191.25">
      <c r="A8" s="31" t="s">
        <v>32</v>
      </c>
      <c r="B8" s="36" t="s">
        <v>31</v>
      </c>
      <c r="C8" s="33">
        <f t="shared" si="0"/>
        <v>785.9504132231406</v>
      </c>
      <c r="D8" s="34">
        <v>951</v>
      </c>
      <c r="E8" s="35">
        <v>18</v>
      </c>
      <c r="F8" s="35" t="s">
        <v>2</v>
      </c>
      <c r="G8" s="8"/>
      <c r="H8" s="9">
        <f t="shared" si="1"/>
        <v>0</v>
      </c>
      <c r="I8" s="10">
        <f t="shared" si="2"/>
        <v>0</v>
      </c>
    </row>
    <row r="9" spans="1:9" ht="86.25" customHeight="1">
      <c r="A9" s="31" t="s">
        <v>30</v>
      </c>
      <c r="B9" s="36" t="s">
        <v>29</v>
      </c>
      <c r="C9" s="33">
        <f t="shared" si="0"/>
        <v>942.1487603305785</v>
      </c>
      <c r="D9" s="34">
        <v>1140</v>
      </c>
      <c r="E9" s="35">
        <v>18</v>
      </c>
      <c r="F9" s="35" t="s">
        <v>2</v>
      </c>
      <c r="G9" s="8"/>
      <c r="H9" s="9">
        <f t="shared" si="1"/>
        <v>0</v>
      </c>
      <c r="I9" s="10">
        <f t="shared" si="2"/>
        <v>0</v>
      </c>
    </row>
    <row r="10" spans="1:9" ht="33.75">
      <c r="A10" s="31" t="s">
        <v>28</v>
      </c>
      <c r="B10" s="36" t="s">
        <v>27</v>
      </c>
      <c r="C10" s="33">
        <f t="shared" si="0"/>
        <v>786.7768595041323</v>
      </c>
      <c r="D10" s="34">
        <v>952</v>
      </c>
      <c r="E10" s="35">
        <v>18</v>
      </c>
      <c r="F10" s="35" t="s">
        <v>2</v>
      </c>
      <c r="G10" s="8"/>
      <c r="H10" s="9">
        <f t="shared" si="1"/>
        <v>0</v>
      </c>
      <c r="I10" s="10">
        <f t="shared" si="2"/>
        <v>0</v>
      </c>
    </row>
    <row r="11" spans="1:9" ht="157.5">
      <c r="A11" s="31" t="s">
        <v>26</v>
      </c>
      <c r="B11" s="36" t="s">
        <v>25</v>
      </c>
      <c r="C11" s="33">
        <f t="shared" si="0"/>
        <v>1518.1818181818182</v>
      </c>
      <c r="D11" s="34">
        <v>1837</v>
      </c>
      <c r="E11" s="35">
        <v>6</v>
      </c>
      <c r="F11" s="35" t="s">
        <v>2</v>
      </c>
      <c r="G11" s="8"/>
      <c r="H11" s="9">
        <f t="shared" si="1"/>
        <v>0</v>
      </c>
      <c r="I11" s="10">
        <f t="shared" si="2"/>
        <v>0</v>
      </c>
    </row>
    <row r="12" spans="1:9" ht="123.75">
      <c r="A12" s="31" t="s">
        <v>24</v>
      </c>
      <c r="B12" s="36" t="s">
        <v>23</v>
      </c>
      <c r="C12" s="33">
        <f t="shared" si="0"/>
        <v>1530.5785123966944</v>
      </c>
      <c r="D12" s="34">
        <v>1852</v>
      </c>
      <c r="E12" s="35">
        <v>6</v>
      </c>
      <c r="F12" s="35" t="s">
        <v>2</v>
      </c>
      <c r="G12" s="8"/>
      <c r="H12" s="9">
        <f t="shared" si="1"/>
        <v>0</v>
      </c>
      <c r="I12" s="10">
        <f t="shared" si="2"/>
        <v>0</v>
      </c>
    </row>
    <row r="13" spans="1:9" ht="100.5" customHeight="1">
      <c r="A13" s="31" t="s">
        <v>22</v>
      </c>
      <c r="B13" s="37" t="s">
        <v>21</v>
      </c>
      <c r="C13" s="33">
        <f t="shared" si="0"/>
        <v>2879.3388429752067</v>
      </c>
      <c r="D13" s="34">
        <v>3484</v>
      </c>
      <c r="E13" s="35">
        <v>6</v>
      </c>
      <c r="F13" s="35" t="s">
        <v>2</v>
      </c>
      <c r="G13" s="8"/>
      <c r="H13" s="9">
        <f t="shared" si="1"/>
        <v>0</v>
      </c>
      <c r="I13" s="10">
        <f t="shared" si="2"/>
        <v>0</v>
      </c>
    </row>
    <row r="14" spans="1:9" ht="86.25" customHeight="1">
      <c r="A14" s="31" t="s">
        <v>20</v>
      </c>
      <c r="B14" s="38" t="s">
        <v>19</v>
      </c>
      <c r="C14" s="33">
        <f t="shared" si="0"/>
        <v>3347.107438016529</v>
      </c>
      <c r="D14" s="34">
        <v>4050</v>
      </c>
      <c r="E14" s="35">
        <v>6</v>
      </c>
      <c r="F14" s="35" t="s">
        <v>2</v>
      </c>
      <c r="G14" s="8"/>
      <c r="H14" s="9">
        <f t="shared" si="1"/>
        <v>0</v>
      </c>
      <c r="I14" s="10">
        <f t="shared" si="2"/>
        <v>0</v>
      </c>
    </row>
    <row r="15" spans="1:9" ht="135" customHeight="1">
      <c r="A15" s="31" t="s">
        <v>18</v>
      </c>
      <c r="B15" s="38" t="s">
        <v>17</v>
      </c>
      <c r="C15" s="33">
        <f t="shared" si="0"/>
        <v>2241.322314049587</v>
      </c>
      <c r="D15" s="34">
        <v>2712</v>
      </c>
      <c r="E15" s="35">
        <v>6</v>
      </c>
      <c r="F15" s="35" t="s">
        <v>2</v>
      </c>
      <c r="G15" s="8"/>
      <c r="H15" s="9">
        <f t="shared" si="1"/>
        <v>0</v>
      </c>
      <c r="I15" s="10">
        <f t="shared" si="2"/>
        <v>0</v>
      </c>
    </row>
    <row r="16" spans="1:9" ht="34.5">
      <c r="A16" s="31" t="s">
        <v>16</v>
      </c>
      <c r="B16" s="38" t="s">
        <v>15</v>
      </c>
      <c r="C16" s="33">
        <f t="shared" si="0"/>
        <v>7194.214876033058</v>
      </c>
      <c r="D16" s="34">
        <v>8705</v>
      </c>
      <c r="E16" s="35">
        <v>8</v>
      </c>
      <c r="F16" s="35" t="s">
        <v>2</v>
      </c>
      <c r="G16" s="8"/>
      <c r="H16" s="9">
        <f t="shared" si="1"/>
        <v>0</v>
      </c>
      <c r="I16" s="10">
        <f t="shared" si="2"/>
        <v>0</v>
      </c>
    </row>
    <row r="17" spans="1:9" ht="45.75">
      <c r="A17" s="31" t="s">
        <v>14</v>
      </c>
      <c r="B17" s="38" t="s">
        <v>13</v>
      </c>
      <c r="C17" s="33">
        <f t="shared" si="0"/>
        <v>15000</v>
      </c>
      <c r="D17" s="34">
        <v>18150</v>
      </c>
      <c r="E17" s="35">
        <v>18</v>
      </c>
      <c r="F17" s="35" t="s">
        <v>2</v>
      </c>
      <c r="G17" s="8"/>
      <c r="H17" s="9">
        <f t="shared" si="1"/>
        <v>0</v>
      </c>
      <c r="I17" s="10">
        <f t="shared" si="2"/>
        <v>0</v>
      </c>
    </row>
    <row r="18" spans="1:9" ht="68.25" customHeight="1">
      <c r="A18" s="31" t="s">
        <v>12</v>
      </c>
      <c r="B18" s="38" t="s">
        <v>11</v>
      </c>
      <c r="C18" s="33">
        <f t="shared" si="0"/>
        <v>19545.454545454548</v>
      </c>
      <c r="D18" s="34">
        <v>23650</v>
      </c>
      <c r="E18" s="35">
        <v>6</v>
      </c>
      <c r="F18" s="35" t="s">
        <v>2</v>
      </c>
      <c r="G18" s="8"/>
      <c r="H18" s="9">
        <f t="shared" si="1"/>
        <v>0</v>
      </c>
      <c r="I18" s="10">
        <f t="shared" si="2"/>
        <v>0</v>
      </c>
    </row>
    <row r="19" spans="1:9" ht="45.75">
      <c r="A19" s="31" t="s">
        <v>10</v>
      </c>
      <c r="B19" s="38" t="s">
        <v>9</v>
      </c>
      <c r="C19" s="33">
        <f t="shared" si="0"/>
        <v>33057.02479338843</v>
      </c>
      <c r="D19" s="34">
        <v>39999</v>
      </c>
      <c r="E19" s="35">
        <v>15</v>
      </c>
      <c r="F19" s="35" t="s">
        <v>2</v>
      </c>
      <c r="G19" s="8"/>
      <c r="H19" s="9">
        <f t="shared" si="1"/>
        <v>0</v>
      </c>
      <c r="I19" s="10">
        <f t="shared" si="2"/>
        <v>0</v>
      </c>
    </row>
    <row r="20" spans="1:9" ht="68.25">
      <c r="A20" s="31" t="s">
        <v>8</v>
      </c>
      <c r="B20" s="38" t="s">
        <v>7</v>
      </c>
      <c r="C20" s="33">
        <f t="shared" si="0"/>
        <v>5455.371900826446</v>
      </c>
      <c r="D20" s="34">
        <v>6601</v>
      </c>
      <c r="E20" s="35">
        <v>18</v>
      </c>
      <c r="F20" s="35" t="s">
        <v>2</v>
      </c>
      <c r="G20" s="8"/>
      <c r="H20" s="9">
        <f t="shared" si="1"/>
        <v>0</v>
      </c>
      <c r="I20" s="10">
        <f t="shared" si="2"/>
        <v>0</v>
      </c>
    </row>
    <row r="21" spans="1:9" ht="45.75">
      <c r="A21" s="31" t="s">
        <v>6</v>
      </c>
      <c r="B21" s="38" t="s">
        <v>5</v>
      </c>
      <c r="C21" s="33">
        <f t="shared" si="0"/>
        <v>3305.785123966942</v>
      </c>
      <c r="D21" s="34">
        <v>4000</v>
      </c>
      <c r="E21" s="35">
        <v>18</v>
      </c>
      <c r="F21" s="35" t="s">
        <v>2</v>
      </c>
      <c r="G21" s="8"/>
      <c r="H21" s="9">
        <f t="shared" si="1"/>
        <v>0</v>
      </c>
      <c r="I21" s="10">
        <f t="shared" si="2"/>
        <v>0</v>
      </c>
    </row>
    <row r="22" spans="1:9" ht="169.5">
      <c r="A22" s="31" t="s">
        <v>4</v>
      </c>
      <c r="B22" s="38" t="s">
        <v>3</v>
      </c>
      <c r="C22" s="33">
        <f t="shared" si="0"/>
        <v>17120.661157024795</v>
      </c>
      <c r="D22" s="34">
        <v>20716</v>
      </c>
      <c r="E22" s="35">
        <v>1</v>
      </c>
      <c r="F22" s="35" t="s">
        <v>2</v>
      </c>
      <c r="G22" s="8"/>
      <c r="H22" s="9">
        <f t="shared" si="1"/>
        <v>0</v>
      </c>
      <c r="I22" s="10">
        <f t="shared" si="2"/>
        <v>0</v>
      </c>
    </row>
    <row r="23" spans="1:9" ht="15">
      <c r="A23" s="11"/>
      <c r="B23" s="12"/>
      <c r="C23" s="12"/>
      <c r="D23" s="13"/>
      <c r="E23" s="14"/>
      <c r="F23" s="14"/>
      <c r="G23" s="14"/>
      <c r="H23" s="15"/>
      <c r="I23" s="16"/>
    </row>
    <row r="24" spans="1:9" ht="15.75" thickBot="1">
      <c r="A24" s="11"/>
      <c r="B24" s="12"/>
      <c r="C24" s="12"/>
      <c r="D24" s="13"/>
      <c r="E24" s="14"/>
      <c r="F24" s="14"/>
      <c r="G24" s="14"/>
      <c r="H24" s="15"/>
      <c r="I24" s="16"/>
    </row>
    <row r="25" spans="1:9" ht="15.75" thickBot="1">
      <c r="A25" s="11"/>
      <c r="E25" s="17" t="s">
        <v>1</v>
      </c>
      <c r="F25" s="18"/>
      <c r="G25" s="19"/>
      <c r="H25" s="19"/>
      <c r="I25" s="20">
        <f>SUM(H6:H22)</f>
        <v>0</v>
      </c>
    </row>
    <row r="26" spans="1:9" ht="15.75" thickBot="1">
      <c r="A26" s="11"/>
      <c r="E26" s="17" t="s">
        <v>0</v>
      </c>
      <c r="F26" s="18"/>
      <c r="G26" s="19"/>
      <c r="H26" s="19"/>
      <c r="I26" s="20">
        <f>SUM(I6:I22)</f>
        <v>0</v>
      </c>
    </row>
    <row r="27" ht="15">
      <c r="A27" s="11"/>
    </row>
  </sheetData>
  <mergeCells count="2">
    <mergeCell ref="B2:I2"/>
    <mergeCell ref="G4:I4"/>
  </mergeCells>
  <printOptions/>
  <pageMargins left="0.7" right="0.7" top="0.787401575" bottom="0.787401575" header="0.3" footer="0.3"/>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Nigutová Ivana</cp:lastModifiedBy>
  <dcterms:created xsi:type="dcterms:W3CDTF">2021-01-19T16:05:33Z</dcterms:created>
  <dcterms:modified xsi:type="dcterms:W3CDTF">2021-01-22T12:28:24Z</dcterms:modified>
  <cp:category/>
  <cp:version/>
  <cp:contentType/>
  <cp:contentStatus/>
</cp:coreProperties>
</file>