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530"/>
  <workbookPr/>
  <mc:AlternateContent xmlns:mc="http://schemas.openxmlformats.org/markup-compatibility/2006">
    <mc:Choice Requires="x15">
      <x15ac:absPath xmlns:x15ac="http://schemas.microsoft.com/office/spreadsheetml/2010/11/ac" url="D:\IKAP II\VEŘEJNÉ ZAKÁZKY\OKI\Balíček 1\VZ0019\"/>
    </mc:Choice>
  </mc:AlternateContent>
  <xr:revisionPtr revIDLastSave="0" documentId="8_{F24CBEC2-D6E7-4CFA-8591-AE011A6ABF52}" xr6:coauthVersionLast="46" xr6:coauthVersionMax="46" xr10:uidLastSave="{00000000-0000-0000-0000-000000000000}"/>
  <bookViews>
    <workbookView xWindow="-110" yWindow="-110" windowWidth="19420" windowHeight="10420" xr2:uid="{00000000-000D-0000-FFFF-FFFF00000000}"/>
  </bookViews>
  <sheets>
    <sheet name="VZ0019_část C" sheetId="13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6" i="13" l="1"/>
  <c r="H7" i="13" l="1"/>
  <c r="I7" i="13" s="1"/>
  <c r="H8" i="13"/>
  <c r="I8" i="13" s="1"/>
  <c r="H9" i="13"/>
  <c r="I9" i="13" s="1"/>
  <c r="H10" i="13"/>
  <c r="I10" i="13" s="1"/>
  <c r="H11" i="13"/>
  <c r="I11" i="13" s="1"/>
  <c r="H12" i="13"/>
  <c r="I12" i="13" s="1"/>
  <c r="H13" i="13"/>
  <c r="I13" i="13" s="1"/>
  <c r="H14" i="13"/>
  <c r="I14" i="13" s="1"/>
  <c r="H15" i="13"/>
  <c r="I15" i="13" s="1"/>
  <c r="H16" i="13"/>
  <c r="I16" i="13" s="1"/>
  <c r="H17" i="13"/>
  <c r="I17" i="13" s="1"/>
  <c r="H18" i="13"/>
  <c r="I18" i="13" s="1"/>
  <c r="H19" i="13"/>
  <c r="I19" i="13" s="1"/>
  <c r="C7" i="13"/>
  <c r="C8" i="13"/>
  <c r="C9" i="13"/>
  <c r="C10" i="13"/>
  <c r="C11" i="13"/>
  <c r="C12" i="13"/>
  <c r="C13" i="13"/>
  <c r="C14" i="13"/>
  <c r="C15" i="13"/>
  <c r="C16" i="13"/>
  <c r="C17" i="13"/>
  <c r="C18" i="13"/>
  <c r="C19" i="13"/>
  <c r="C6" i="13"/>
  <c r="I21" i="13" l="1"/>
  <c r="I6" i="13"/>
  <c r="I22" i="13" s="1"/>
</calcChain>
</file>

<file path=xl/sharedStrings.xml><?xml version="1.0" encoding="utf-8"?>
<sst xmlns="http://schemas.openxmlformats.org/spreadsheetml/2006/main" count="56" uniqueCount="41">
  <si>
    <t>Název požadovaného výrobku</t>
  </si>
  <si>
    <t>technická specifikace požadovaného výrobku</t>
  </si>
  <si>
    <t>množství</t>
  </si>
  <si>
    <t>jednotka</t>
  </si>
  <si>
    <t>cena celkem včetně DPH</t>
  </si>
  <si>
    <t>NABÍDKA</t>
  </si>
  <si>
    <t>ks</t>
  </si>
  <si>
    <t>maximální možná cena včetně DPH/jednotka</t>
  </si>
  <si>
    <t>P_07</t>
  </si>
  <si>
    <t>3D myš</t>
  </si>
  <si>
    <t xml:space="preserve">DLP projektor </t>
  </si>
  <si>
    <t>Plátno</t>
  </si>
  <si>
    <t>Nákup ICT vybavení - část C - ostatní vybavení</t>
  </si>
  <si>
    <t>Laserový projektor pro souběžnou projekci</t>
  </si>
  <si>
    <t>Počítač pro grafiku v provedení All-in-One s OS</t>
  </si>
  <si>
    <t>Grafický tablet</t>
  </si>
  <si>
    <t>Ovládací stylus</t>
  </si>
  <si>
    <t>Pouzdro na tablet</t>
  </si>
  <si>
    <t>Notebook pro grafiku včetně OS</t>
  </si>
  <si>
    <t>Externí disk</t>
  </si>
  <si>
    <t>Přenosný SSD disk, kapacita min. 250 GB, připojení USB 3.x typ C</t>
  </si>
  <si>
    <t>Projekční systém: DLP, životnost lampy min. 2500 hodin;                                                                     svítivost min. 5000 ANSI lm;                                                                                                               min. rozlišení 1920x1080;                                                                                                                 poměr stran 16:10;                                                                                                                           konektivita: 2x HDMI vstup, VGA vstup;                                                                                        včetně držáku na strop</t>
  </si>
  <si>
    <t>Notebook pro přípravu k 3D tisku</t>
  </si>
  <si>
    <t>Projekční systém: 3xLCD; zdroj světla: laser, minimální životnost 20000 hodin;
svítivost min. 4500 ANSI lm;
min. rozlišení 1920 x 1200;
poměr stran 16:10;
konektivita: 2x HDMI vstup, VGA vstup;
včetně držáku na strop</t>
  </si>
  <si>
    <t>Ovládací notebook k 3D tiskárně</t>
  </si>
  <si>
    <t>Notebook pro učitele včetně OS</t>
  </si>
  <si>
    <t>Kit na platformě Arduino</t>
  </si>
  <si>
    <t>Podpora programovacího jazyka Arduino, MIT Scratch;                                                            nepájivé propojování komponent pomocí konektorů;                                                                         Bluetooth komunikace s chytrými zařízeními na bázi Android a IOS;                                     komponenty kitu: micro servo, joystick, snímač světla, vodotěsný snímač teploty, RGB led; sedmisegmentový displej, ultrazvukový snímač vzdálenosti, snímač zvuku, Bluetooth modul, potenciometr, PIR snímač pohybu, 130DC motor, 4 propojovací kabely tří různých délek,  základní deska, shield pro připojování vyjmenovaných modulů</t>
  </si>
  <si>
    <t>Zavírací pouzdro pro grafický tablet, otvory pro tlačítka a konektory, funkce stojánku</t>
  </si>
  <si>
    <t>Stylus plně kompatibilní s grafickým tabletem, citlivost na náklon a přítlak, výdrž baterie min. 10 h</t>
  </si>
  <si>
    <t>Drátová 3D myš, 6 stupňů volnosti, rozhraní USB, stabilní ocelová základna, 2 programovatelné klávesy, kompatibilní s běžnými CAD programy</t>
  </si>
  <si>
    <t>Modelový rok 2019 nebo novější;
vnitřní paměť min. 64GB;
displej: úhlopříčka min. 10,5", min. rozlišení 2200 x 1600, široký barevný gamut P3, výdrž baterie nejméně 10 h;
konektivita: Wi-Fi,  Bluetooth;                                                                                                         přední a zadní fotoaparát;
tablet bude možné použít jako druhý rozšiřující displej k položce "Počítač pro grafiku v provedení All-in-One s OS" a "Notebook pro grafiku včetně OS";
včetně operačního systému - počítač pro grafiku, grafický tablet, notebook pro grafiku a notebook pro přípravu k 3D tisku musí sdílet stejný ekosystém</t>
  </si>
  <si>
    <t>Projekční plátno stahovací, montáž na strop nebo stěnu, bílý povrch, šířka 200 až 250 cm, formát 16:10</t>
  </si>
  <si>
    <t>Modelový rok: 2020 nebo novější;
procesor: výkon dle Passmark min. 13500 bodů;
grafický akcelerátor s minimálně 4GB paměti, výkon dle Passmark min. 5000 bodů;
RAM min. 16GB;
úložiště: disk SSD, kapacita min. 512GB;
displej: úhlopříčka min. 27", technologie IPC, široký gamut P3, min. rozlišení 5K;
konektivita: min. 4x USB port, SDXC slot, výstup na sluchátka, Wi-Fi, Bluetooth, LAN 1 Gb;
webkamera min. FullHD;
bezdrátová bluetooth CZ klávesnice včetně numerické části;
bezdrátová bluetooth myš se zabudovanou baterií;                                                                                                                                                                                                                                                                      včetně operačního systému - počítač pro grafiku, grafický tablet, notebook pro grafiku a notebook pro přípravu k 3D tisku musí sdílet stejný ekosystém</t>
  </si>
  <si>
    <t xml:space="preserve">Modelový rok: 2019 nebo novější;                                                                                                   procesor o výkonu min. 4000 bodů v testu benchmark (dle www.cpubenchmark.net);            RAM min. 16GB DDR4;                                                                                                                                  displej: 15,4" - 15,6", rozlišení Full HD, antireflexní;                                                                       úložiště: SSD min. 256 GB;                                                                                                    konektivita: Wi-Fi ac, Bluetooth, min. 2x USB 3.0, HDMI;                                                     integrovaná HD webkamera;                                                                                                  numerická klávesnice;                                                                                                                operační systém kompatibilní s Windows 10 včetně připojení do domény;                              příslušenství: brašna na notebook, HDMI kabel min. 1,5m, audio kabel min. 1,5 m
</t>
  </si>
  <si>
    <t xml:space="preserve">Modelový rok: 2019 nebo novější;                                                                                             procesor o výkonu min. 4000 bodů v testu benchmark (dle www.cpubenchmark.net);            RAM min. 16GB DDR4;                                                                                                                                  displej: 15,4" - 15,6", rozlišení Full HD, antireflexní;                                                                       úložiště: SSD min. 256 GB;                                                                                                    konektivita: Wi-Fi ac, Bluetooth, min. 2x USB 3.0, HDMI;                                                     integrovaná HD webkamera;                                                                                                  numerická klávesnice;                                                                                                                operační systém kompatibilní s Windows 10 včetně připojení do domény;                              příslušenství: brašna na notebook, HDMI kabel min. 1,5m
</t>
  </si>
  <si>
    <t>Modelový rok: 2020 nebo novější;
procesor: výkon dle Passmark min. 8000 bodů;
RAM min. 8GB;
úložiště: disk SSD, kapacita min. 256GB;
displej: úhlopříčka 13" až 14", technologie IPC, široký gamut P3, rozlišení min. 2560 x 1600;
konektivita: min. 2x USB typ C;                                                                                          příslušenství: brašna na notebook; 
včetně operačního systému - počítač pro grafiku, grafický tablet, notebook pro grafiku a notebook pro přípravu k 3D tisku musí sdílet stejný ekosystém</t>
  </si>
  <si>
    <t>Modelový rok: 2019 nebo novější;
procesor: výkon dle Passmark min. 8000 bodů;
RAM min. 8GB;
úložiště: disk SSD, kapacita min. 256GB;
displej: úhlopříčka 13" až 14", technologie IPC, široký gamut P3, rozlišení min. 2560 x 1600;
konektivita: min. 2x USB typ C;                                                                                          příslušenství: brašna na notebook;                                                                                         
včetně operačního systému - počítač pro grafiku, grafický tablet, notebook pro grafiku a notebook pro přípravu k 3D tisku musí sdílet stejný ekosystém</t>
  </si>
  <si>
    <t>maximální možná cena bez DPH/jednotka</t>
  </si>
  <si>
    <t>jednotková cena bez DPH</t>
  </si>
  <si>
    <t>cena celkem bez DPH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</si>
</sst>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* #,##0.00\ &quot;Kč&quot;_-;\-* #,##0.00\ &quot;Kč&quot;_-;_-* &quot;-&quot;??\ &quot;Kč&quot;_-;_-@_-"/>
    <numFmt numFmtId="164" formatCode="#,##0\ &quot;Kč&quot;"/>
    <numFmt numFmtId="166" formatCode="#,##0.00\ &quot;Kč&quot;"/>
  </numFmts>
  <fonts count="13" x14ac:knownFonts="1">
    <font>
      <sz val="11"/>
      <color theme="1"/>
      <name val="Calibri"/>
      <family val="2"/>
      <charset val="238"/>
      <scheme val="minor"/>
    </font>
    <font>
      <b/>
      <sz val="9"/>
      <color theme="1"/>
      <name val="Arial"/>
      <family val="2"/>
      <charset val="238"/>
    </font>
    <font>
      <u/>
      <sz val="10"/>
      <color indexed="12"/>
      <name val="Arial"/>
      <family val="2"/>
      <charset val="238"/>
    </font>
    <font>
      <sz val="10"/>
      <name val="Arial"/>
      <family val="2"/>
      <charset val="238"/>
    </font>
    <font>
      <sz val="8"/>
      <name val="MS Sans Serif"/>
      <family val="2"/>
      <charset val="238"/>
    </font>
    <font>
      <b/>
      <sz val="10"/>
      <color theme="1"/>
      <name val="Arial"/>
      <family val="2"/>
      <charset val="238"/>
    </font>
    <font>
      <b/>
      <sz val="14"/>
      <color theme="1"/>
      <name val="Arial"/>
      <family val="2"/>
      <charset val="238"/>
    </font>
    <font>
      <b/>
      <sz val="11"/>
      <color theme="1"/>
      <name val="Calibri"/>
      <family val="2"/>
      <charset val="238"/>
      <scheme val="minor"/>
    </font>
    <font>
      <b/>
      <sz val="10"/>
      <color rgb="FF0070C0"/>
      <name val="Arial"/>
      <family val="2"/>
      <charset val="238"/>
    </font>
    <font>
      <b/>
      <sz val="9"/>
      <name val="Arial"/>
      <family val="2"/>
      <charset val="238"/>
    </font>
    <font>
      <sz val="11"/>
      <name val="Calibri"/>
      <family val="2"/>
      <charset val="238"/>
    </font>
    <font>
      <sz val="8"/>
      <name val="Arial"/>
      <family val="2"/>
      <charset val="238"/>
    </font>
    <font>
      <b/>
      <sz val="8"/>
      <name val="Arial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theme="4" tint="0.39997558519241921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 style="medium">
        <color theme="0" tint="-0.499984740745262"/>
      </left>
      <right/>
      <top style="medium">
        <color theme="0" tint="-0.499984740745262"/>
      </top>
      <bottom style="medium">
        <color theme="0" tint="-0.499984740745262"/>
      </bottom>
      <diagonal/>
    </border>
    <border>
      <left/>
      <right/>
      <top style="medium">
        <color theme="0" tint="-0.499984740745262"/>
      </top>
      <bottom style="medium">
        <color theme="0" tint="-0.499984740745262"/>
      </bottom>
      <diagonal/>
    </border>
    <border>
      <left/>
      <right style="medium">
        <color theme="0" tint="-0.499984740745262"/>
      </right>
      <top style="medium">
        <color theme="0" tint="-0.499984740745262"/>
      </top>
      <bottom style="medium">
        <color theme="0" tint="-0.499984740745262"/>
      </bottom>
      <diagonal/>
    </border>
    <border>
      <left style="medium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medium">
        <color theme="0" tint="-0.499984740745262"/>
      </left>
      <right style="thin">
        <color theme="0" tint="-0.499984740745262"/>
      </right>
      <top/>
      <bottom/>
      <diagonal/>
    </border>
    <border>
      <left style="thin">
        <color theme="0" tint="-0.499984740745262"/>
      </left>
      <right style="thin">
        <color theme="0" tint="-0.499984740745262"/>
      </right>
      <top/>
      <bottom/>
      <diagonal/>
    </border>
    <border>
      <left style="thin">
        <color theme="0" tint="-0.499984740745262"/>
      </left>
      <right style="thin">
        <color theme="0" tint="-0.499984740745262"/>
      </right>
      <top/>
      <bottom style="thin">
        <color theme="0" tint="-0.499984740745262"/>
      </bottom>
      <diagonal/>
    </border>
    <border>
      <left style="thin">
        <color theme="2" tint="-0.499984740745262"/>
      </left>
      <right style="thin">
        <color theme="2" tint="-0.499984740745262"/>
      </right>
      <top style="thin">
        <color theme="2" tint="-0.499984740745262"/>
      </top>
      <bottom style="thin">
        <color theme="2" tint="-0.499984740745262"/>
      </bottom>
      <diagonal/>
    </border>
    <border>
      <left style="thin">
        <color theme="0" tint="-0.499984740745262"/>
      </left>
      <right style="medium">
        <color theme="0" tint="-0.499984740745262"/>
      </right>
      <top/>
      <bottom style="thin">
        <color theme="0" tint="-0.499984740745262"/>
      </bottom>
      <diagonal/>
    </border>
    <border>
      <left style="thin">
        <color theme="2" tint="-0.499984740745262"/>
      </left>
      <right style="thin">
        <color theme="2" tint="-0.499984740745262"/>
      </right>
      <top style="thin">
        <color theme="2" tint="-0.499984740745262"/>
      </top>
      <bottom/>
      <diagonal/>
    </border>
    <border>
      <left style="medium">
        <color theme="0" tint="-0.499984740745262"/>
      </left>
      <right style="thin">
        <color theme="0" tint="-0.499984740745262"/>
      </right>
      <top/>
      <bottom style="thin">
        <color theme="0" tint="-0.499984740745262"/>
      </bottom>
      <diagonal/>
    </border>
  </borders>
  <cellStyleXfs count="7">
    <xf numFmtId="0" fontId="0" fillId="0" borderId="0"/>
    <xf numFmtId="0" fontId="2" fillId="0" borderId="0" applyNumberFormat="0" applyFill="0" applyBorder="0" applyAlignment="0" applyProtection="0">
      <alignment vertical="top"/>
      <protection locked="0"/>
    </xf>
    <xf numFmtId="0" fontId="3" fillId="0" borderId="0"/>
    <xf numFmtId="0" fontId="3" fillId="0" borderId="0"/>
    <xf numFmtId="0" fontId="4" fillId="0" borderId="0" applyAlignment="0">
      <alignment vertical="top" wrapText="1"/>
      <protection locked="0"/>
    </xf>
    <xf numFmtId="0" fontId="10" fillId="0" borderId="0"/>
    <xf numFmtId="0" fontId="10" fillId="0" borderId="0"/>
  </cellStyleXfs>
  <cellXfs count="35">
    <xf numFmtId="0" fontId="0" fillId="0" borderId="0" xfId="0"/>
    <xf numFmtId="0" fontId="8" fillId="4" borderId="9" xfId="0" applyFont="1" applyFill="1" applyBorder="1" applyAlignment="1" applyProtection="1">
      <alignment horizontal="center" vertical="center" wrapText="1"/>
    </xf>
    <xf numFmtId="0" fontId="7" fillId="4" borderId="9" xfId="0" applyFont="1" applyFill="1" applyBorder="1" applyAlignment="1" applyProtection="1">
      <alignment vertical="center" wrapText="1"/>
      <protection locked="0"/>
    </xf>
    <xf numFmtId="0" fontId="0" fillId="0" borderId="0" xfId="0" applyProtection="1">
      <protection locked="0"/>
    </xf>
    <xf numFmtId="0" fontId="0" fillId="0" borderId="0" xfId="0" applyAlignment="1" applyProtection="1">
      <alignment wrapText="1"/>
      <protection locked="0"/>
    </xf>
    <xf numFmtId="0" fontId="6" fillId="2" borderId="1" xfId="0" applyFont="1" applyFill="1" applyBorder="1" applyAlignment="1" applyProtection="1">
      <alignment vertical="center"/>
      <protection locked="0"/>
    </xf>
    <xf numFmtId="0" fontId="6" fillId="2" borderId="2" xfId="0" applyFont="1" applyFill="1" applyBorder="1" applyAlignment="1" applyProtection="1">
      <alignment horizontal="center" vertical="center"/>
      <protection locked="0"/>
    </xf>
    <xf numFmtId="0" fontId="6" fillId="2" borderId="3" xfId="0" applyFont="1" applyFill="1" applyBorder="1" applyAlignment="1" applyProtection="1">
      <alignment horizontal="center" vertical="center"/>
      <protection locked="0"/>
    </xf>
    <xf numFmtId="0" fontId="7" fillId="5" borderId="0" xfId="0" applyFont="1" applyFill="1" applyBorder="1" applyAlignment="1" applyProtection="1">
      <protection locked="0"/>
    </xf>
    <xf numFmtId="0" fontId="7" fillId="3" borderId="11" xfId="0" applyFont="1" applyFill="1" applyBorder="1" applyAlignment="1" applyProtection="1">
      <alignment horizontal="center"/>
      <protection locked="0"/>
    </xf>
    <xf numFmtId="44" fontId="0" fillId="3" borderId="8" xfId="0" applyNumberFormat="1" applyFill="1" applyBorder="1" applyAlignment="1" applyProtection="1">
      <alignment vertical="center"/>
      <protection locked="0"/>
    </xf>
    <xf numFmtId="44" fontId="0" fillId="3" borderId="10" xfId="0" applyNumberFormat="1" applyFill="1" applyBorder="1" applyAlignment="1" applyProtection="1">
      <alignment vertical="center"/>
      <protection locked="0"/>
    </xf>
    <xf numFmtId="44" fontId="0" fillId="0" borderId="0" xfId="0" applyNumberFormat="1" applyProtection="1">
      <protection locked="0"/>
    </xf>
    <xf numFmtId="0" fontId="7" fillId="0" borderId="1" xfId="0" applyFont="1" applyBorder="1" applyProtection="1">
      <protection locked="0"/>
    </xf>
    <xf numFmtId="0" fontId="0" fillId="0" borderId="2" xfId="0" applyBorder="1" applyProtection="1">
      <protection locked="0"/>
    </xf>
    <xf numFmtId="44" fontId="0" fillId="0" borderId="2" xfId="0" applyNumberFormat="1" applyBorder="1" applyProtection="1">
      <protection locked="0"/>
    </xf>
    <xf numFmtId="44" fontId="7" fillId="3" borderId="3" xfId="0" applyNumberFormat="1" applyFont="1" applyFill="1" applyBorder="1" applyProtection="1">
      <protection locked="0"/>
    </xf>
    <xf numFmtId="164" fontId="0" fillId="3" borderId="8" xfId="0" applyNumberFormat="1" applyFill="1" applyBorder="1" applyAlignment="1" applyProtection="1">
      <alignment horizontal="right" vertical="center"/>
      <protection locked="0"/>
    </xf>
    <xf numFmtId="0" fontId="5" fillId="4" borderId="9" xfId="0" applyFont="1" applyFill="1" applyBorder="1" applyAlignment="1" applyProtection="1">
      <alignment vertical="center"/>
    </xf>
    <xf numFmtId="0" fontId="5" fillId="4" borderId="9" xfId="0" applyFont="1" applyFill="1" applyBorder="1" applyAlignment="1" applyProtection="1">
      <alignment horizontal="center" vertical="center" wrapText="1"/>
    </xf>
    <xf numFmtId="0" fontId="7" fillId="4" borderId="9" xfId="0" applyFont="1" applyFill="1" applyBorder="1" applyAlignment="1" applyProtection="1">
      <alignment vertical="center"/>
    </xf>
    <xf numFmtId="0" fontId="1" fillId="0" borderId="12" xfId="0" applyFont="1" applyFill="1" applyBorder="1" applyAlignment="1" applyProtection="1">
      <alignment horizontal="left" vertical="top" wrapText="1"/>
    </xf>
    <xf numFmtId="0" fontId="11" fillId="0" borderId="8" xfId="0" applyFont="1" applyFill="1" applyBorder="1" applyAlignment="1" applyProtection="1">
      <alignment horizontal="left" vertical="top" wrapText="1"/>
    </xf>
    <xf numFmtId="166" fontId="12" fillId="2" borderId="8" xfId="0" applyNumberFormat="1" applyFont="1" applyFill="1" applyBorder="1" applyAlignment="1" applyProtection="1">
      <alignment horizontal="center" vertical="center" wrapText="1"/>
    </xf>
    <xf numFmtId="164" fontId="9" fillId="5" borderId="8" xfId="0" applyNumberFormat="1" applyFont="1" applyFill="1" applyBorder="1" applyAlignment="1" applyProtection="1">
      <alignment horizontal="center" vertical="center" wrapText="1"/>
    </xf>
    <xf numFmtId="0" fontId="0" fillId="0" borderId="8" xfId="0" applyBorder="1" applyAlignment="1" applyProtection="1">
      <alignment horizontal="right" vertical="center"/>
    </xf>
    <xf numFmtId="0" fontId="1" fillId="0" borderId="4" xfId="0" applyFont="1" applyFill="1" applyBorder="1" applyAlignment="1" applyProtection="1">
      <alignment horizontal="left" vertical="top" wrapText="1"/>
    </xf>
    <xf numFmtId="0" fontId="11" fillId="0" borderId="5" xfId="0" applyFont="1" applyFill="1" applyBorder="1" applyAlignment="1" applyProtection="1">
      <alignment horizontal="left" vertical="top" wrapText="1"/>
    </xf>
    <xf numFmtId="166" fontId="12" fillId="2" borderId="5" xfId="0" applyNumberFormat="1" applyFont="1" applyFill="1" applyBorder="1" applyAlignment="1" applyProtection="1">
      <alignment horizontal="center" vertical="center" wrapText="1"/>
    </xf>
    <xf numFmtId="164" fontId="9" fillId="5" borderId="5" xfId="0" applyNumberFormat="1" applyFont="1" applyFill="1" applyBorder="1" applyAlignment="1" applyProtection="1">
      <alignment horizontal="center" vertical="center" wrapText="1"/>
    </xf>
    <xf numFmtId="0" fontId="0" fillId="0" borderId="5" xfId="0" applyBorder="1" applyAlignment="1" applyProtection="1">
      <alignment horizontal="right" vertical="center"/>
    </xf>
    <xf numFmtId="164" fontId="1" fillId="5" borderId="5" xfId="0" applyNumberFormat="1" applyFont="1" applyFill="1" applyBorder="1" applyAlignment="1" applyProtection="1">
      <alignment horizontal="center" vertical="center" wrapText="1"/>
    </xf>
    <xf numFmtId="0" fontId="1" fillId="0" borderId="6" xfId="0" applyFont="1" applyFill="1" applyBorder="1" applyAlignment="1" applyProtection="1">
      <alignment horizontal="left" vertical="top" wrapText="1"/>
    </xf>
    <xf numFmtId="164" fontId="9" fillId="5" borderId="7" xfId="0" applyNumberFormat="1" applyFont="1" applyFill="1" applyBorder="1" applyAlignment="1" applyProtection="1">
      <alignment horizontal="center" vertical="center" wrapText="1"/>
    </xf>
    <xf numFmtId="0" fontId="0" fillId="0" borderId="7" xfId="0" applyBorder="1" applyAlignment="1" applyProtection="1">
      <alignment horizontal="right" vertical="center"/>
    </xf>
  </cellXfs>
  <cellStyles count="7">
    <cellStyle name="Hypertextový odkaz 2" xfId="1" xr:uid="{00000000-0005-0000-0000-000000000000}"/>
    <cellStyle name="Normální" xfId="0" builtinId="0"/>
    <cellStyle name="Normální 2" xfId="3" xr:uid="{00000000-0005-0000-0000-000002000000}"/>
    <cellStyle name="Normální 2 5" xfId="5" xr:uid="{00000000-0005-0000-0000-000003000000}"/>
    <cellStyle name="Normální 2 5 2" xfId="6" xr:uid="{00000000-0005-0000-0000-000004000000}"/>
    <cellStyle name="Normální 3" xfId="2" xr:uid="{00000000-0005-0000-0000-000005000000}"/>
    <cellStyle name="normální 4" xfId="4" xr:uid="{00000000-0005-0000-0000-000006000000}"/>
  </cellStyles>
  <dxfs count="0"/>
  <tableStyles count="0" defaultTableStyle="TableStyleMedium9" defaultPivotStyle="PivotStyleLight16"/>
  <colors>
    <mruColors>
      <color rgb="FFFF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22"/>
  <sheetViews>
    <sheetView tabSelected="1" zoomScale="120" zoomScaleNormal="120" workbookViewId="0">
      <selection activeCell="A5" sqref="A5:F19"/>
    </sheetView>
  </sheetViews>
  <sheetFormatPr defaultRowHeight="14.5" x14ac:dyDescent="0.35"/>
  <cols>
    <col min="1" max="1" width="30.54296875" style="3" customWidth="1"/>
    <col min="2" max="2" width="61.1796875" style="4" customWidth="1"/>
    <col min="3" max="3" width="21.81640625" style="4" customWidth="1"/>
    <col min="4" max="4" width="25" style="3" customWidth="1"/>
    <col min="5" max="6" width="8.7265625" style="3"/>
    <col min="7" max="8" width="16.81640625" style="3" customWidth="1"/>
    <col min="9" max="9" width="19.54296875" style="3" customWidth="1"/>
    <col min="10" max="16384" width="8.7265625" style="3"/>
  </cols>
  <sheetData>
    <row r="1" spans="1:9" ht="15" thickBot="1" x14ac:dyDescent="0.4"/>
    <row r="2" spans="1:9" ht="18.5" thickBot="1" x14ac:dyDescent="0.4">
      <c r="A2" s="5" t="s">
        <v>8</v>
      </c>
      <c r="B2" s="6" t="s">
        <v>12</v>
      </c>
      <c r="C2" s="6"/>
      <c r="D2" s="6"/>
      <c r="E2" s="6"/>
      <c r="F2" s="6"/>
      <c r="G2" s="6"/>
      <c r="H2" s="6"/>
      <c r="I2" s="7"/>
    </row>
    <row r="4" spans="1:9" x14ac:dyDescent="0.35">
      <c r="E4" s="8"/>
      <c r="F4" s="8"/>
      <c r="G4" s="9" t="s">
        <v>5</v>
      </c>
      <c r="H4" s="9"/>
      <c r="I4" s="9"/>
    </row>
    <row r="5" spans="1:9" ht="29" x14ac:dyDescent="0.35">
      <c r="A5" s="18" t="s">
        <v>0</v>
      </c>
      <c r="B5" s="19" t="s">
        <v>1</v>
      </c>
      <c r="C5" s="1" t="s">
        <v>38</v>
      </c>
      <c r="D5" s="1" t="s">
        <v>7</v>
      </c>
      <c r="E5" s="20" t="s">
        <v>2</v>
      </c>
      <c r="F5" s="20" t="s">
        <v>3</v>
      </c>
      <c r="G5" s="2" t="s">
        <v>39</v>
      </c>
      <c r="H5" s="2" t="s">
        <v>40</v>
      </c>
      <c r="I5" s="2" t="s">
        <v>4</v>
      </c>
    </row>
    <row r="6" spans="1:9" ht="60" x14ac:dyDescent="0.35">
      <c r="A6" s="21" t="s">
        <v>13</v>
      </c>
      <c r="B6" s="22" t="s">
        <v>23</v>
      </c>
      <c r="C6" s="23">
        <f>D6/1.21</f>
        <v>36771.074380165293</v>
      </c>
      <c r="D6" s="24">
        <v>44493</v>
      </c>
      <c r="E6" s="25">
        <v>2</v>
      </c>
      <c r="F6" s="25" t="s">
        <v>6</v>
      </c>
      <c r="G6" s="17"/>
      <c r="H6" s="10">
        <f>G6*E6</f>
        <v>0</v>
      </c>
      <c r="I6" s="11">
        <f>H6*1.21</f>
        <v>0</v>
      </c>
    </row>
    <row r="7" spans="1:9" ht="120" x14ac:dyDescent="0.35">
      <c r="A7" s="26" t="s">
        <v>14</v>
      </c>
      <c r="B7" s="27" t="s">
        <v>33</v>
      </c>
      <c r="C7" s="28">
        <f t="shared" ref="C7:C19" si="0">D7/1.21</f>
        <v>53490.082644628099</v>
      </c>
      <c r="D7" s="29">
        <v>64723</v>
      </c>
      <c r="E7" s="30">
        <v>23</v>
      </c>
      <c r="F7" s="30" t="s">
        <v>6</v>
      </c>
      <c r="G7" s="17"/>
      <c r="H7" s="10">
        <f t="shared" ref="H7:H19" si="1">G7*E7</f>
        <v>0</v>
      </c>
      <c r="I7" s="11">
        <f t="shared" ref="I7:I19" si="2">H7*1.21</f>
        <v>0</v>
      </c>
    </row>
    <row r="8" spans="1:9" ht="104.5" customHeight="1" x14ac:dyDescent="0.35">
      <c r="A8" s="26" t="s">
        <v>25</v>
      </c>
      <c r="B8" s="27" t="s">
        <v>34</v>
      </c>
      <c r="C8" s="28">
        <f t="shared" si="0"/>
        <v>14041.322314049587</v>
      </c>
      <c r="D8" s="29">
        <v>16990</v>
      </c>
      <c r="E8" s="30">
        <v>25</v>
      </c>
      <c r="F8" s="30" t="s">
        <v>6</v>
      </c>
      <c r="G8" s="17"/>
      <c r="H8" s="10">
        <f t="shared" si="1"/>
        <v>0</v>
      </c>
      <c r="I8" s="11">
        <f t="shared" si="2"/>
        <v>0</v>
      </c>
    </row>
    <row r="9" spans="1:9" ht="110" x14ac:dyDescent="0.35">
      <c r="A9" s="26" t="s">
        <v>24</v>
      </c>
      <c r="B9" s="27" t="s">
        <v>35</v>
      </c>
      <c r="C9" s="28">
        <f t="shared" si="0"/>
        <v>14041.322314049587</v>
      </c>
      <c r="D9" s="31">
        <v>16990</v>
      </c>
      <c r="E9" s="30">
        <v>5</v>
      </c>
      <c r="F9" s="30" t="s">
        <v>6</v>
      </c>
      <c r="G9" s="17"/>
      <c r="H9" s="10">
        <f t="shared" si="1"/>
        <v>0</v>
      </c>
      <c r="I9" s="11">
        <f t="shared" si="2"/>
        <v>0</v>
      </c>
    </row>
    <row r="10" spans="1:9" ht="70" x14ac:dyDescent="0.35">
      <c r="A10" s="32" t="s">
        <v>26</v>
      </c>
      <c r="B10" s="27" t="s">
        <v>27</v>
      </c>
      <c r="C10" s="28">
        <f t="shared" si="0"/>
        <v>2914.8760330578511</v>
      </c>
      <c r="D10" s="33">
        <v>3527</v>
      </c>
      <c r="E10" s="34">
        <v>8</v>
      </c>
      <c r="F10" s="34" t="s">
        <v>6</v>
      </c>
      <c r="G10" s="17"/>
      <c r="H10" s="10">
        <f t="shared" si="1"/>
        <v>0</v>
      </c>
      <c r="I10" s="11">
        <f t="shared" si="2"/>
        <v>0</v>
      </c>
    </row>
    <row r="11" spans="1:9" ht="20" x14ac:dyDescent="0.35">
      <c r="A11" s="26" t="s">
        <v>9</v>
      </c>
      <c r="B11" s="27" t="s">
        <v>30</v>
      </c>
      <c r="C11" s="28">
        <f t="shared" si="0"/>
        <v>3462.8099173553719</v>
      </c>
      <c r="D11" s="29">
        <v>4190</v>
      </c>
      <c r="E11" s="30">
        <v>23</v>
      </c>
      <c r="F11" s="30" t="s">
        <v>6</v>
      </c>
      <c r="G11" s="17"/>
      <c r="H11" s="10">
        <f t="shared" si="1"/>
        <v>0</v>
      </c>
      <c r="I11" s="11">
        <f t="shared" si="2"/>
        <v>0</v>
      </c>
    </row>
    <row r="12" spans="1:9" ht="120" x14ac:dyDescent="0.35">
      <c r="A12" s="26" t="s">
        <v>15</v>
      </c>
      <c r="B12" s="27" t="s">
        <v>31</v>
      </c>
      <c r="C12" s="28">
        <f t="shared" si="0"/>
        <v>11975.206611570249</v>
      </c>
      <c r="D12" s="29">
        <v>14490</v>
      </c>
      <c r="E12" s="30">
        <v>23</v>
      </c>
      <c r="F12" s="30" t="s">
        <v>6</v>
      </c>
      <c r="G12" s="17"/>
      <c r="H12" s="10">
        <f t="shared" si="1"/>
        <v>0</v>
      </c>
      <c r="I12" s="11">
        <f t="shared" si="2"/>
        <v>0</v>
      </c>
    </row>
    <row r="13" spans="1:9" ht="20" x14ac:dyDescent="0.35">
      <c r="A13" s="26" t="s">
        <v>16</v>
      </c>
      <c r="B13" s="27" t="s">
        <v>29</v>
      </c>
      <c r="C13" s="28">
        <f t="shared" si="0"/>
        <v>2140.495867768595</v>
      </c>
      <c r="D13" s="29">
        <v>2590</v>
      </c>
      <c r="E13" s="30">
        <v>23</v>
      </c>
      <c r="F13" s="30" t="s">
        <v>6</v>
      </c>
      <c r="G13" s="17"/>
      <c r="H13" s="10">
        <f t="shared" si="1"/>
        <v>0</v>
      </c>
      <c r="I13" s="11">
        <f t="shared" si="2"/>
        <v>0</v>
      </c>
    </row>
    <row r="14" spans="1:9" x14ac:dyDescent="0.35">
      <c r="A14" s="26" t="s">
        <v>17</v>
      </c>
      <c r="B14" s="27" t="s">
        <v>28</v>
      </c>
      <c r="C14" s="28">
        <f t="shared" si="0"/>
        <v>1148.7603305785124</v>
      </c>
      <c r="D14" s="29">
        <v>1390</v>
      </c>
      <c r="E14" s="30">
        <v>23</v>
      </c>
      <c r="F14" s="30" t="s">
        <v>6</v>
      </c>
      <c r="G14" s="17"/>
      <c r="H14" s="10">
        <f t="shared" si="1"/>
        <v>0</v>
      </c>
      <c r="I14" s="11">
        <f t="shared" si="2"/>
        <v>0</v>
      </c>
    </row>
    <row r="15" spans="1:9" ht="100" x14ac:dyDescent="0.35">
      <c r="A15" s="26" t="s">
        <v>18</v>
      </c>
      <c r="B15" s="27" t="s">
        <v>36</v>
      </c>
      <c r="C15" s="28">
        <f t="shared" si="0"/>
        <v>29991.735537190085</v>
      </c>
      <c r="D15" s="29">
        <v>36290</v>
      </c>
      <c r="E15" s="30">
        <v>2</v>
      </c>
      <c r="F15" s="30" t="s">
        <v>6</v>
      </c>
      <c r="G15" s="17"/>
      <c r="H15" s="10">
        <f t="shared" si="1"/>
        <v>0</v>
      </c>
      <c r="I15" s="11">
        <f t="shared" si="2"/>
        <v>0</v>
      </c>
    </row>
    <row r="16" spans="1:9" x14ac:dyDescent="0.35">
      <c r="A16" s="26" t="s">
        <v>19</v>
      </c>
      <c r="B16" s="27" t="s">
        <v>20</v>
      </c>
      <c r="C16" s="28">
        <f t="shared" si="0"/>
        <v>1217.3553719008264</v>
      </c>
      <c r="D16" s="29">
        <v>1473</v>
      </c>
      <c r="E16" s="30">
        <v>2</v>
      </c>
      <c r="F16" s="30" t="s">
        <v>6</v>
      </c>
      <c r="G16" s="17"/>
      <c r="H16" s="10">
        <f t="shared" si="1"/>
        <v>0</v>
      </c>
      <c r="I16" s="11">
        <f t="shared" si="2"/>
        <v>0</v>
      </c>
    </row>
    <row r="17" spans="1:9" ht="60" x14ac:dyDescent="0.35">
      <c r="A17" s="26" t="s">
        <v>10</v>
      </c>
      <c r="B17" s="27" t="s">
        <v>21</v>
      </c>
      <c r="C17" s="28">
        <f t="shared" si="0"/>
        <v>32057.851239669424</v>
      </c>
      <c r="D17" s="29">
        <v>38790</v>
      </c>
      <c r="E17" s="30">
        <v>1</v>
      </c>
      <c r="F17" s="30" t="s">
        <v>6</v>
      </c>
      <c r="G17" s="17"/>
      <c r="H17" s="10">
        <f t="shared" si="1"/>
        <v>0</v>
      </c>
      <c r="I17" s="11">
        <f t="shared" si="2"/>
        <v>0</v>
      </c>
    </row>
    <row r="18" spans="1:9" ht="100" x14ac:dyDescent="0.35">
      <c r="A18" s="26" t="s">
        <v>22</v>
      </c>
      <c r="B18" s="27" t="s">
        <v>37</v>
      </c>
      <c r="C18" s="28">
        <f t="shared" si="0"/>
        <v>29220.661157024795</v>
      </c>
      <c r="D18" s="29">
        <v>35357</v>
      </c>
      <c r="E18" s="30">
        <v>2</v>
      </c>
      <c r="F18" s="30" t="s">
        <v>6</v>
      </c>
      <c r="G18" s="17"/>
      <c r="H18" s="10">
        <f t="shared" si="1"/>
        <v>0</v>
      </c>
      <c r="I18" s="11">
        <f t="shared" si="2"/>
        <v>0</v>
      </c>
    </row>
    <row r="19" spans="1:9" ht="20" x14ac:dyDescent="0.35">
      <c r="A19" s="26" t="s">
        <v>11</v>
      </c>
      <c r="B19" s="27" t="s">
        <v>32</v>
      </c>
      <c r="C19" s="28">
        <f t="shared" si="0"/>
        <v>2089.2561983471073</v>
      </c>
      <c r="D19" s="29">
        <v>2528</v>
      </c>
      <c r="E19" s="30">
        <v>3</v>
      </c>
      <c r="F19" s="30" t="s">
        <v>6</v>
      </c>
      <c r="G19" s="17"/>
      <c r="H19" s="10">
        <f t="shared" si="1"/>
        <v>0</v>
      </c>
      <c r="I19" s="11">
        <f t="shared" si="2"/>
        <v>0</v>
      </c>
    </row>
    <row r="20" spans="1:9" ht="15" thickBot="1" x14ac:dyDescent="0.4">
      <c r="H20" s="12"/>
      <c r="I20" s="12"/>
    </row>
    <row r="21" spans="1:9" ht="15" thickBot="1" x14ac:dyDescent="0.4">
      <c r="E21" s="13" t="s">
        <v>40</v>
      </c>
      <c r="F21" s="14"/>
      <c r="G21" s="15"/>
      <c r="H21" s="15"/>
      <c r="I21" s="16">
        <f>SUM(H6:H19)</f>
        <v>0</v>
      </c>
    </row>
    <row r="22" spans="1:9" ht="15" thickBot="1" x14ac:dyDescent="0.4">
      <c r="E22" s="13" t="s">
        <v>4</v>
      </c>
      <c r="F22" s="14"/>
      <c r="G22" s="15"/>
      <c r="H22" s="15"/>
      <c r="I22" s="16">
        <f>SUM(I6:I19)</f>
        <v>0</v>
      </c>
    </row>
  </sheetData>
  <sheetProtection algorithmName="SHA-512" hashValue="yRKaef+tIBuBvUNuLdKuUNLPZsEt58+11B84OohWjliNydzWzn6rDao9ERdG0fEG33Ozg8lh+OrZSi4kuMUhPQ==" saltValue="P8kfgKEQhiBphVMnTia8zQ==" spinCount="100000" sheet="1" objects="1" scenarios="1"/>
  <mergeCells count="2">
    <mergeCell ref="B2:I2"/>
    <mergeCell ref="G4:I4"/>
  </mergeCells>
  <pageMargins left="0.7" right="0.7" top="0.78740157499999996" bottom="0.7874015749999999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VZ0019_část C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Blažíčková Jolana</dc:creator>
  <cp:lastModifiedBy>PC</cp:lastModifiedBy>
  <cp:lastPrinted>2017-12-27T09:02:56Z</cp:lastPrinted>
  <dcterms:created xsi:type="dcterms:W3CDTF">2017-01-23T02:45:31Z</dcterms:created>
  <dcterms:modified xsi:type="dcterms:W3CDTF">2021-01-19T16:33:43Z</dcterms:modified>
</cp:coreProperties>
</file>