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530"/>
  <workbookPr/>
  <bookViews>
    <workbookView xWindow="65426" yWindow="65426" windowWidth="19420" windowHeight="10420" tabRatio="500" activeTab="1"/>
  </bookViews>
  <sheets>
    <sheet name="IKAP ICT" sheetId="1" r:id="rId1"/>
    <sheet name="POKUSY" sheetId="2" r:id="rId2"/>
  </sheets>
  <definedNames/>
  <calcPr calcId="191029"/>
  <extLst/>
</workbook>
</file>

<file path=xl/sharedStrings.xml><?xml version="1.0" encoding="utf-8"?>
<sst xmlns="http://schemas.openxmlformats.org/spreadsheetml/2006/main" count="149" uniqueCount="102">
  <si>
    <t>P_05</t>
  </si>
  <si>
    <t>Nákup ICT vybavení</t>
  </si>
  <si>
    <t>NABÍDKA</t>
  </si>
  <si>
    <t>Název požadovaného výrobku</t>
  </si>
  <si>
    <t>technická specifikace požadovaného výrobku</t>
  </si>
  <si>
    <t>maximální možná cena včetně DPH/jednotka</t>
  </si>
  <si>
    <t>množství</t>
  </si>
  <si>
    <t>jednotka</t>
  </si>
  <si>
    <t>cena celkem včetně DPH</t>
  </si>
  <si>
    <t>3D skener ruční profi</t>
  </si>
  <si>
    <t>ks</t>
  </si>
  <si>
    <t>PC All in One</t>
  </si>
  <si>
    <t>3D skener ruční laserový s kamerou</t>
  </si>
  <si>
    <t>3D skener stolní</t>
  </si>
  <si>
    <t xml:space="preserve">3D tiskárna  PRUSA SL1       SLA </t>
  </si>
  <si>
    <t>vytvrzovací stanice CW1      SLA</t>
  </si>
  <si>
    <t>NAS disk úložiště</t>
  </si>
  <si>
    <t>HDD disky 8 TB do NAS</t>
  </si>
  <si>
    <t>Typ úložiště HDD - určení pro NAS úložiště
Formát 3.5"
Kapacita úložiště 8 000 GB (8 TB)
min. 5400 ot/min.
Rozhraní interní SATA III
Rychlost čtení min. 190 MB/s
Rychlost zápisu min. 190 MB/s
Vyrovnávací paměť min. 256 MB
Speciální funkce Advanced Format, RAID
Maximální hlučnost max. 30 dB
Mean Time Before Failure min. 1 000 000 h</t>
  </si>
  <si>
    <t>wifi router</t>
  </si>
  <si>
    <t xml:space="preserve">Robotická sada </t>
  </si>
  <si>
    <t>materiál pro tisk FDM dobu 2 let - sada</t>
  </si>
  <si>
    <t>materiál pro tisk SLA  dobu 2 let - sada</t>
  </si>
  <si>
    <t>Vybavení na pokusy - sada materiálu pro výjezd</t>
  </si>
  <si>
    <t>software pro řízení 3D tisku</t>
  </si>
  <si>
    <t>MS Office licence</t>
  </si>
  <si>
    <t>Zařízení musí podporovat následující Wi-Fi standardy: 802.11b, 802.11g, 802.11a, 802.11n, 802.11ac.
Zařízení musí být schopno pracovat současně v pásmu 2,4 GHz a 5 GHz.
Zařízení musí v případě standardu 802.11ac podporovat šířku kanálu až 80MHz.
Zařízení musí podporovat automatické nastavení výběru kanálu a vysílacích výkonů a to včetně dynamické reakce na změnu prostředí.
Zařízení musí podporovat PoE napájení dle standardu 802.3af. 
Zařízení musí být dodáno s úchytem na stěnu a/nebo strop.
Zařízení musí mít alespoň jedeno 100/1000Base-T rozhraní.
Zařízení musí podporovat následující bezpečnostní standardy: WPA2-PSK, WPA2-Enterprise s 802.1X autentizací.
Zařízení musí podporovat šifrování AES.
Zařízení podporuje principy QoS.
Zařízení musí být schopné omezit šířku pásma pro každé jednotlivé SSID, pro každého z klientů.
Zařízení musí podporovat BLE (Bluetooth Low Energy) dle specifikace Bluetooth 4.0.
Zařízení musí umožňovat spektrální analýzu pro detekci zdrojů rušení.
Zařízení musí umožnit filtrování procházejících uživatelských dat dle cílových IP adres a/nebo UDP/TCP portů.
Zařízení musí podporovat SSID based VLAN + standard 802.11q</t>
  </si>
  <si>
    <t>Datové úložiště s parametry minimálně: 
- externí box pro 2x 3.5" SATA II HDD s podporou Hot Swap, CPU s podporou HW šifrování a frekvencí min. 1.3 GHz,min.  512 MB RAM s možností rozšíření,2x GLAN s možností redundance, min. 1x USB 2.0, 2x USB 3.0, USB Print server, CZ prostředí, minimální podporovaná kapacita 32TB, podpora  RAID 0, RAID 1 (zrcadlení)
Navržen pro provoz 24 hodin, 7 dní v týdnu
RAID kompatibilní, podpora CoW souborového systému, případný ventilátor s řízenými otáčkami, max. příkon v zátěži 15W</t>
  </si>
  <si>
    <t>Stanice pro oplach, sušení a vytvrzování tiskových objektů.
Vyjímatelná nerezová nádoba pro oplachovací lázeň s ochranným víkem s těsněním.
Minimálně 50W zdroj UV světla s vlnovou délkou 405nm.
Magnetické míchadlo oplachovací lázně. Termostatem řízený proces.
Bezpečnostní ochrany proti provozu UV zdroje bez zavřeného ochranného víka.
Aktivní ventilace vnitřního prostoru.
Otočná platforma pro rovnoměrnou expozici objektu.
Lineární zdroj UV světla.</t>
  </si>
  <si>
    <t>Stavebnice robotického autonomního průzkumného vozidla na čtyřkolovém podvozku s pohonem každého kola samostatným motorem. Pneumatiky s hrubým vzorkem pro jízdu v terénu.
Centrální řídící deska s CPU ATmega 328P s USB převodníkem a programovacím kabelem. Tato architektura je požadována z důvodu kompatibility s již pořízeným vybavením robotického kroužku.
Možnost osazení otočných lokačních čidel s otáčením servomotorem.
Možnost autonomní jízdy nebo řízení externím ovladačem včetně možnosti využití žákovských mobilních zařízení k řízení robota pomocí BlueTooth. Návody, schémata, příklady zapojení na datovém nosiči.
Napájení pomocí přiložených 2ks Li-Ion článků 3,7V včetně nabíjecího adaptéru. Baterie musí být na vozidle v uzavíratelném bateriovém boxu. Nabíjecí adaptér musí umožnit nabíjení obou článků současně.
Sada musí obsahovat drivery motorů, motory, propojovací kabely, spojovací materiál případně další komponenty potřebné pro sestavení plně funkčního modelu. Sada musí obsahovat kromě základních stavebních dílů autonomního průzkumného vozidla na čtyřkolovém podvozku minimálně následující senzory:
- 1x ultrazvukový senzor (vysílač + přijímač)
- 1x senzor záření o vlnové délce 940nm
- 1x mikrofon
- 1x termistor
- 1x senzor osvětlení
- 1x čidlo VOC
- 1x senzor vlhkosti/teploty
- 1x pasivní infračervený senzor pohybu
- 1x piezo bzučák
- 1x magnetická hallova sonda</t>
  </si>
  <si>
    <t>Průměr struny 1,75mm v toleranci ±0,02mm. Struna musí být rovnoměrně navinutá ve vrstvách bez překřížení po celém objemu cívky.
Materiál PLA: 25ks (5x černá, 5x bílá, 5x šedá, mix ostatních barev do celkového počtu)
Materiál PETG: 25ks (6x černá, 3x bílá, 6x šedá, mix ostatních barev do celkového počtu)
Materiál FLEX 5ks (mix barev)
Materiál BVOH 3ks
Materiál XT transparent 5ks
Materiál PC blend 5ks (mix barev)
Materiál ASA 5ks (mix barev)</t>
  </si>
  <si>
    <t>UV vytvrditelná epoxidová pryskyřice pro vlnovou délku 405nm, netransparentní, opakovaně uzavíratelný, dobře těsnící obal s límcem na hrdle proti úkapu. Dodávka včetně datasheetů.
Transparentní tvrdá pryskyřice 1kg 2ks
Tvrdá pryskyřice super low odor mix barev 1kg 10ks
3DM ABS tvrdá pryskyřice 1kg 1ks
Spalitelná pryskyřice pro odlévací formy 0,5kg 2ks
Šperkařská odlévací pryskyřice 1kg 2ks
Flexibilní pryskyřice mix barev 1kg 6ks</t>
  </si>
  <si>
    <t>Elektronická licence pro 1 PC
ISO soubor 32/64 bit ke stažení
Osvědčení o zákonnosti (Prohlášení)
Doklad o nabytí
Praktické tipy a návody</t>
  </si>
  <si>
    <t>Kompatibilita se všemi dodanými tiskárnami a skenery, import alespoň modelů ve formátu *.stl, *.obj, *.3mf, možnost nastavení tloušťky vrstev, přednastavené profily pro dodané 3D tiskárny a skenery. Multijazyková verze včetně češtiny. Zobrazení 3D objektu na reálné podložce tiskáren. Odhad spotřeby tiskového materiálu a doby tisku. Možnost nastavení tichého režimu tisku.</t>
  </si>
  <si>
    <t>3D skener pro skenování z ruky, max. hmotnost 1,2 kg, přesnost skenování alespoň 0,5 mm/m, připojení přes USB, možnost použití referenčních bodů na objektu pro zvýšení přesnosti, hloubka snímání v ose alespoň 100 mm, vestavěný zdroj světla, snímání barevné textury objektu, včetně pomůcek pro uživatelskou kalibraci vyvážení bílé a zarovnání snímacích prvků, možnost upevnění na stojan, možnost užití točny, export naskenovaných modelů do *.obj a *.stl, postprocesing dat s možností uzavření polygonů. Veškerý potřebný software a ovladače součástí dodávky.</t>
  </si>
  <si>
    <t>notebook s vysokým výkonem pro 3D skenování</t>
  </si>
  <si>
    <t xml:space="preserve">3D tiskárna umožňující tisk min. 5 materiálů najednou přes jeden extrudér.Požadované parametry minimálně:
Velikost tiskového prostoru (D,Š,V) min.: 210 x 250 x 200 mm
Tloušťka vrstvy: - šířka  max. 0,4 mm, výška vrstvy volitelná dle kvality tisku min. v rozsahu 0.1 - 0,35 mm
Průměrná rychlost tisku: průměr 55 mm / s
Maximální rychlost tisku: min. 200 mm/s
Senzor filamentu
Hlídání přívodu energie s možností pokračování v tisku po výpadku
Tichý větrák se senzory rychlosti otáček na větrácích
Termistor pro kontrolu teploty okolí elektroniky, čidlo typu P.I.N.D.A. 2 s termistorem nebo obdobné, plně kompatibilní
Ovladače s detekcí posunu vrstev a s možností podpory tichého tisku
Extruder s podávacími kolečky vytlačují filament z obou stran, zvyšující sílu vytlačování a spolehlivost tisku, především u flexibilních filamentů
magnetická vyhřívaná podložka
pružný odnímatelný tiskový plát se práškovým nástřikem PEI
Možnost tisku s SD karty bez připojeného PC
Display a ovládání přímo na tiskárně, menu v českém jazyce
Dodávka včetně software v českém jazyce pro export modelů STL do tiskových dat G_CODE,  SD karty min. 8 GB, USB kabelu pro 3D tiskárnu, a min. 4 cívek tiskového materiálu PLA s držáky na cívky. </t>
  </si>
  <si>
    <t>3D tiskárna I3MK3S  FDM nebo plně kompatibilní</t>
  </si>
  <si>
    <t>All In One PC, Úhlopříčka displeje min. 23,8", Rozlišení min. 1920 × 1080 px
procesor min. 9600 CPU MARK, grafika GPU Passmark min. 1346
RAM min. 8GB DDR4 SSD min. 256 GB + HDD min. 1 TB min. 5400 ot/min
Rozhraní min,: USB 2.0 min. 2×,    USB 3.2 Gen2 min. 2x, 
Grafické HDMI , LAN, Výstup na sluchátka / reproduktor
Bluetooth, Čtečka paměťových karet, Webová kamera, Wi-Fi, bezdrátová  myš a klávesnice,
Windows 10 Pro z důvodu nutnosti připojení do domény</t>
  </si>
  <si>
    <t xml:space="preserve">Ruční 3D skener s jednoduchým ovládáním, který umožňuje skenovat malé střední i větší objekty až do vzdálenosti 3m a funkcí automatického rozpoznávání objektů, kdy vyjme rušivé objekty z pozadí s možností souběžného barevného skenování textury objektu. Požadované minimální technické parametry:
Kompatibilní s OS Windows 8 a 10 
Rozsah skenování - min. 0,2m x 0,2m x 0,2m, max. 2m x 2m x 2m
Hloubka obrazu min. 240 (w) x 320 (h) px
Prostorové rozlišení x / y  0.5m/ 0,9 mm
Hloubkové rozlišení  0,5m/1 mm
Rozhraní min. USB 3.0
Minimální průchodnost obrazu 30 fps </t>
  </si>
  <si>
    <t>3D skener s minimálními parametry: Automatické skenování objektů o velikosti min. 215x215x200 mm, volné skenování objektů o velikosti min. 700x700x700 mm, 
Možnost snímání textury a barvy 
3D bodová přesnost méně něž 0.2 mm
Rozlišení textury min.  1.3 MPx
Zajištění osvětlení objektů
Max. doba automatického skenování max. 5 minut</t>
  </si>
  <si>
    <t>3D tiskárna multimaterial  technologie   FDM</t>
  </si>
  <si>
    <t>3D tiskárna typu PRUSA MINI - student FDM + senzor nebo obdobná plně kompatibilní</t>
  </si>
  <si>
    <t>náplň kapalného dusíku 32l + odpar při plnění</t>
  </si>
  <si>
    <t>doplnění suchého ledu 12 kg  + pelety obsyp bedny</t>
  </si>
  <si>
    <t>doplnění lahve SF 6</t>
  </si>
  <si>
    <t>Doplnění - výměna tlakové lahve SF6 - fluoridu sírového  - v 6 požadovaných termínech ve školním roce 2019/20, které budou upřesněny dle plánu ukázek</t>
  </si>
  <si>
    <t>Supravodič -  každá 3. sada</t>
  </si>
  <si>
    <t>Supravodič, oxidický monokrystal Yttrium, Měď, Baryum, minimální velikost válec 25x9mm</t>
  </si>
  <si>
    <t>Nafukovací balonky</t>
  </si>
  <si>
    <t>Nafukovací balonky, průměr min. 27 cm, 100 ks, mix barev.</t>
  </si>
  <si>
    <t>sada</t>
  </si>
  <si>
    <t>Isopropanol</t>
  </si>
  <si>
    <t>Balení 1l, čistota minimálně 99%, baleno v opakovaně uzavíratelném dobře těsnícím neprůhledném obalu.</t>
  </si>
  <si>
    <t>Isopropanol ve spreji</t>
  </si>
  <si>
    <t>Balení 400ml, obsah isopropanolu min. 99,9%.</t>
  </si>
  <si>
    <t>Chemické světlo velké</t>
  </si>
  <si>
    <t>Svítící tyčinka minimálně 35cm dlouhá, mix barev, sada 5ks</t>
  </si>
  <si>
    <t>Chemické světlo malé s klipsem</t>
  </si>
  <si>
    <t>Svítící tyčinka minimálně 5cm dlouhá, s klipsem, doba svitu alespoň 24 hodin.</t>
  </si>
  <si>
    <t>Lékovka 50ml čirá s víčkem</t>
  </si>
  <si>
    <t>Lékovka plastová, materiál PET, atest pro styk s potravinami.</t>
  </si>
  <si>
    <t>Kyselina citronová , potravinářská</t>
  </si>
  <si>
    <t>Kyselina citronová v potravinářské kvalitě.</t>
  </si>
  <si>
    <t>kg</t>
  </si>
  <si>
    <t>Hydrogenuhličitan sodný, potravinářský</t>
  </si>
  <si>
    <t>Hydrogenuhličitan sodný v potravinářské kvalitě</t>
  </si>
  <si>
    <t>Nanočástice slídy - 100g</t>
  </si>
  <si>
    <t>Nanočástice slídy, balení v dokonale uzavřeném obalu, min. hmotnost obsahu 100g. S příměsí barviva, mix barev.</t>
  </si>
  <si>
    <t>Gyroskop včetně příslušenství - každá 5. sada</t>
  </si>
  <si>
    <t>Vysokootáčkový setrvačník z mosazi a hliníku, nerezová ložiska.
Až 12 000ot/min., roztáčení elektromotorem na 6V, možnost trvalého připojení a provozu elektromotoru k setrvačníku, celková hmotnost max. 350g, hmotnost rotující hmoty min. 110g.
Příslušenství minimálně: 1x nástavec s drážkou, 2x prodlužovací nástavec min 50mm, 2x nástavec s kuličkou, elektromotor, zdroj napětí, 1x středová tyč včetně nožiček s protiskluzovou gumou, 2x rameno pro horizontální usazení, 2x ruční šroub, 1x závaží, 1x kladina.
Vše uloženo v pevném přenosném obalu.</t>
  </si>
  <si>
    <t>Laserové ukazovátko červené</t>
  </si>
  <si>
    <t>Maximální světelný výkon do 5mW včetně, provedení pen na 2x AAA baterie, vlnová délka 650nm</t>
  </si>
  <si>
    <t>Laserové ukazovátko zelené</t>
  </si>
  <si>
    <t>Maximální světelný výkon do 5mW včetně, provedení pen na 2x AAA baterie, vlnová délka 530nm</t>
  </si>
  <si>
    <t>Laserové ukazovátko modré - každá 3. sada</t>
  </si>
  <si>
    <t>Maximální světelný výkon do 5mW včetně, provedení pen na 2x AAA baterie, vlnová délka 405nm</t>
  </si>
  <si>
    <t>RGB hranol pro složení laserů do bílého světla - každá 3. sada</t>
  </si>
  <si>
    <t>Velikost minimálně 25x25x25mm, vyrobeno z optického skla, termické nánosy dichroických filtrů.</t>
  </si>
  <si>
    <t>Držák pro RGB hranol a laserová ukazovátka  - každá 3. sada</t>
  </si>
  <si>
    <t>Plastový držák pro přesné umístění RGB hranolu do osy laserových ukazovátek tak, aby docházelo ke složení jednotlivých paprsků.</t>
  </si>
  <si>
    <t>Projekční terč pro projekci složeného RGB laseru         - každá 3. sada</t>
  </si>
  <si>
    <t>Stavitelný plastový stojan pro osvitovou plochu. Velikost osvitové plochy min. 5x5 cm, výškově stavitelné, stabilní základna.</t>
  </si>
  <si>
    <t>Plyn do zapalovače</t>
  </si>
  <si>
    <t>Zkapalnělá směs uhlovodíků do zapalovačů, 250ml.</t>
  </si>
  <si>
    <t>Pěnidlo</t>
  </si>
  <si>
    <t>Pěnidlo na tvorbu vodní pěny, s obsahem polyquaternia-7, biodegradabilní, balení o obsahu min. 300ml, bezpečně uzavíratelné</t>
  </si>
  <si>
    <t>Tryskový zapalovač  - každá 3. sada</t>
  </si>
  <si>
    <t>Výška min. 10cm, nastavitelná výška plamene, možnost zablokování, provoz na plyn do zapalovačů, plnitelný.</t>
  </si>
  <si>
    <t>Turbohořák na Pb včetně kartuše</t>
  </si>
  <si>
    <t>Piezo elektrický turbo hořák typ Bernzomatic TS4000 nebo plně kompatibilní  v sadě s přímým připojením na plynovou kartuši MAP/PRO(US závit) s kartuší  MAP // PRO,2400°C, 400g; včetně 5 náhradních kartuší</t>
  </si>
  <si>
    <t xml:space="preserve">Notebook - minimální požadované parametry:
procesor o výkonu min. 11000 bodů v testu benchamark (dle www.cpubenchmark.net); paměť RAM min. 32GB DDR4; min. 14" Full HD displej; grafická karta o výkonu min. 3000 bodů v testu benchamark s minimálně 4GB paměti a CUDA (nutné z důvodu požadavků softwaru pro grafické modelování); uložiště SSD min. 512GB nebo HDD min. 1TB;  Rozhraní min.: Wi-Fi ac; Bluetooth; 2x USB (3.0/3.1); VGA nebo redukci na VGA; HDMI; HD webkamera integrovaná; čtečka paměťových karet; podsvícená klávesnice;  operační systém Windows v nejnovější verzi s možnostíí připojení do domény (z důvodu kompatibility s již používanými programy)
</t>
  </si>
  <si>
    <t xml:space="preserve">Požadované parametry minimálně:
Velikost tiskového prostoru (D,Š,V) min.: 210 x 250 x 200 mm
Tloušťka vrstvy: - šířka  max. 0,4 mm, výška vrstvy volitelná dle kvality tisku min. v rozsahu 0.1 - 0,35 mm
Průměrná rychlost tisku: průměr 55 mm / s
Maximální rychlost tisku: min. 200 mm/s
Senzor filamentu
Hlídání přívodu energie s možností pokračování v tisku po výpadku
Tichý větrák se senzory rychlosti otáček na větrácích
Termistor pro kontrolu teploty okolí elektroniky, čidlo typu P.I.N.D.A. 2 s termistorem nebo kompatibilní
Ovladače s detekcí posunu vrstev a s možností podpory tichého tisku
Extruder s podávacími kolečky vytlačují filament z obou stran, zvyšující sílu vytlačování a spolehlivost tisku, především u flexibilních filamentů
magnetická vyhřívaná podložka
pružný odnímatelný tiskový plát s práškovým nástřikem PEI
Možnost tisku z SD karty bez připojeného PC
Display a ovládání přímo na tiskárně, menu v českém jazyce
Dodávka včetně software v českém jazyce pro export modelů STL do tiskových dat G_CODE,  SD karty min. 8 GB, USB kabelu pro 3D tiskárnu, a min. 1 cívky tiskového materiálu PLA s držákem na cívku.
Tento typ tiskárny požadován  z důvodu dodržení principů 3E a z důvodu kompatibility se softwarem a tiskárnami, který škola již vlastní, společným pro všechny 3D tiskárny typu FDM a tiskárny typu SLA, které škola již také vlastní. </t>
  </si>
  <si>
    <t xml:space="preserve">Požadované parametry minimálně:
Velikost tiskového prostoru (D,Š,V) min.: 180 x 180 x 180 mm
Tloušťka vrstvy: ,výška vrstvy volitelná  min. v rozsahu 0.1 - 0,35 mm
Maximální rychlost tisku: min. 200 mm/s
32bitová základní deska, drivery typu  2209 nebo kompatibilní    Průměr filamentu 1.75 mm, senzor filamentu
Hlídání přívodu energie s možností pokračování v tisku po výpadku
Tichý větrák se senzory rychlosti otáček na větrácích
Min. 3x termistor pro kontrolu teploty okolí elektroniky,
Ovladače s detekcí posunu vrstev 
Extruder v provedení bowden systém s pměrem max. 3:1
magnetická vyhřívaná podložka, automatická kaibrace
Pružný odnímatelný tiskový plát s práškovým nástřikem PEI
Možnost tisku z SD karty bez připojeného PC, nebo LAN
Display a ovládání přímo na tiskárně, menu v českém jazyce
Dodávka včetně software v českém jazyce pro export modelů STL do tiskových dat G_CODE,  SD karty min. 8 GB, USB kabelu pro 3D tiskárnu, a min. 1 cívky tiskového materiálu PLA s držákem na cívku.
Tento typ tiskárny požadován z důvodu dodržení principů 3E a z důvodu kompatibility se softwarem a tiskárnami, který škola již vlastní, společným pro všechny 3D tiskárny typu FDM a tiskárny typu SLA, které škola již také vlastní. </t>
  </si>
  <si>
    <t xml:space="preserve">Tisková technologie MSLA. 
Minimální tiskový prostor 120×68×150 mm.
5,5“ LCD panel s rozlišení 2560×1440 px tedy 0,047 mm na pixel, UV LED pro vytvrzení tenkých vrstev pryskyřice,
tloušťka tisku min. 0,01 mm - 0,1 mm
Trinamic drivery nebo plně kompatibilní, duralový rám, vyjímatelná motorizovaně naklápěná nádrž na resin, dno z flexibilní průhledné FEP fólie
automatická kalibrace, senzor resinu, systém pro chlazení elektroniky a odvod výparů s osazeným ventilátlorem a filtrem,
Celou tiskárnu musí být možné ovládat přes plně barevnou dotykovou LCD obrazovku,
G-cody musí jít nahrávat přes USB flashdisk a min. také LAN a Wi-Fi, které kromě odeslání G-codu dovolí ovládání přes webové rozhraní.
Tento typ tiskárny požadován z důvodu kompatibility se softwarem a tiskárnami, který škola již vlastní, společným pro všechny 3D tiskárny typu FDM a tiskárny typu SLA, které škola již také vlastní.
 </t>
  </si>
  <si>
    <t>Vybavení na pokusy - sada materiálu pro výjezd - SEZNAM POLOŽEK</t>
  </si>
  <si>
    <t>Náplň LN2 do vlastní nádoby, Odběrné místo Slaný 
jedná se o 40 naplnění nádoby v požadovaných termínech ve školním roce 2019/20, které budou upřesněny dle plánu ukázek</t>
  </si>
  <si>
    <t>Dodávka suchého ledu  - 5x blok 2,4 kg (bedna 12 kg) + obsyp bedny peletovaným suchým ledem (cca 2 kg)v požadovaných termínech ve školním roce 2019/20, které budou upřesněny dle plánu ukázek</t>
  </si>
  <si>
    <t>maximální možná cena bez DPH/jednotka</t>
  </si>
  <si>
    <t>jednotková cena bez DPH</t>
  </si>
  <si>
    <t>cena celkem bez DPH</t>
  </si>
  <si>
    <t>Sada pro pokusy - seznam viz. list tohoto sešitu POKUSY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</si>
</sst>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quot; Kč&quot;"/>
    <numFmt numFmtId="165" formatCode="#,##0\ &quot;Kč&quot;"/>
    <numFmt numFmtId="171" formatCode="#,##0.00\ &quot;Kč&quot;"/>
  </numFmts>
  <fonts count="16">
    <font>
      <sz val="11"/>
      <color rgb="FF000000"/>
      <name val="Calibri"/>
      <family val="2"/>
    </font>
    <font>
      <sz val="10"/>
      <name val="Arial"/>
      <family val="2"/>
    </font>
    <font>
      <u val="single"/>
      <sz val="10"/>
      <color rgb="FF0000FF"/>
      <name val="Arial"/>
      <family val="2"/>
    </font>
    <font>
      <sz val="11"/>
      <name val="Calibri"/>
      <family val="2"/>
    </font>
    <font>
      <sz val="8"/>
      <name val="MS Sans Serif"/>
      <family val="2"/>
    </font>
    <font>
      <b/>
      <sz val="14"/>
      <color rgb="FF000000"/>
      <name val="Arial"/>
      <family val="2"/>
    </font>
    <font>
      <b/>
      <sz val="11"/>
      <color rgb="FF000000"/>
      <name val="Calibri"/>
      <family val="2"/>
    </font>
    <font>
      <b/>
      <sz val="10"/>
      <color rgb="FF000000"/>
      <name val="Arial"/>
      <family val="2"/>
    </font>
    <font>
      <b/>
      <sz val="10"/>
      <color rgb="FF0070C0"/>
      <name val="Arial"/>
      <family val="2"/>
    </font>
    <font>
      <b/>
      <sz val="9"/>
      <name val="Arial"/>
      <family val="2"/>
    </font>
    <font>
      <u val="single"/>
      <sz val="11"/>
      <color theme="10"/>
      <name val="Calibri"/>
      <family val="2"/>
    </font>
    <font>
      <sz val="9"/>
      <color rgb="FF000000"/>
      <name val="Arial"/>
      <family val="2"/>
    </font>
    <font>
      <sz val="9"/>
      <name val="Arial"/>
      <family val="2"/>
    </font>
    <font>
      <sz val="9"/>
      <color rgb="FF000000"/>
      <name val="Calibri"/>
      <family val="2"/>
    </font>
    <font>
      <sz val="9"/>
      <color rgb="FFFF0000"/>
      <name val="Arial"/>
      <family val="2"/>
    </font>
    <font>
      <b/>
      <sz val="11"/>
      <color theme="1"/>
      <name val="Calibri"/>
      <family val="2"/>
      <scheme val="minor"/>
    </font>
  </fonts>
  <fills count="10">
    <fill>
      <patternFill/>
    </fill>
    <fill>
      <patternFill patternType="gray125"/>
    </fill>
    <fill>
      <patternFill patternType="solid">
        <fgColor rgb="FFD9D9D9"/>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rgb="FF9DC3E6"/>
        <bgColor indexed="64"/>
      </patternFill>
    </fill>
    <fill>
      <patternFill patternType="solid">
        <fgColor theme="0"/>
        <bgColor indexed="64"/>
      </patternFill>
    </fill>
    <fill>
      <patternFill patternType="solid">
        <fgColor rgb="FF92D050"/>
        <bgColor indexed="64"/>
      </patternFill>
    </fill>
    <fill>
      <patternFill patternType="solid">
        <fgColor theme="4" tint="0.39998000860214233"/>
        <bgColor indexed="64"/>
      </patternFill>
    </fill>
  </fills>
  <borders count="27">
    <border>
      <left/>
      <right/>
      <top/>
      <bottom/>
      <diagonal/>
    </border>
    <border>
      <left style="medium">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medium">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medium">
        <color theme="2" tint="-0.4999699890613556"/>
      </left>
      <right style="thin">
        <color rgb="FF808080"/>
      </right>
      <top style="medium">
        <color theme="2" tint="-0.4999699890613556"/>
      </top>
      <bottom style="medium">
        <color theme="2" tint="-0.4999699890613556"/>
      </bottom>
    </border>
    <border>
      <left style="thin">
        <color rgb="FF808080"/>
      </left>
      <right style="thin">
        <color rgb="FF808080"/>
      </right>
      <top style="medium">
        <color theme="2" tint="-0.4999699890613556"/>
      </top>
      <bottom style="medium">
        <color theme="2" tint="-0.4999699890613556"/>
      </bottom>
    </border>
    <border>
      <left style="thin">
        <color theme="0" tint="-0.4999699890613556"/>
      </left>
      <right style="thin">
        <color theme="0" tint="-0.4999699890613556"/>
      </right>
      <top style="medium">
        <color theme="2" tint="-0.4999699890613556"/>
      </top>
      <bottom style="medium">
        <color theme="2" tint="-0.4999699890613556"/>
      </bottom>
    </border>
    <border>
      <left style="thin">
        <color rgb="FF808080"/>
      </left>
      <right style="medium">
        <color theme="2" tint="-0.4999699890613556"/>
      </right>
      <top style="medium">
        <color theme="2" tint="-0.4999699890613556"/>
      </top>
      <bottom style="medium">
        <color theme="2" tint="-0.4999699890613556"/>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0" tint="-0.4999699890613556"/>
      </left>
      <right style="thin">
        <color theme="0" tint="-0.4999699890613556"/>
      </right>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medium">
        <color theme="0" tint="-0.4999699890613556"/>
      </right>
      <top/>
      <bottom style="thin">
        <color theme="0" tint="-0.4999699890613556"/>
      </bottom>
    </border>
    <border>
      <left style="medium">
        <color rgb="FF808080"/>
      </left>
      <right/>
      <top style="medium">
        <color rgb="FF808080"/>
      </top>
      <bottom style="medium">
        <color rgb="FF808080"/>
      </bottom>
    </border>
    <border>
      <left style="thin">
        <color rgb="FF808080"/>
      </left>
      <right style="thin">
        <color rgb="FF808080"/>
      </right>
      <top/>
      <bottom style="thin">
        <color rgb="FF808080"/>
      </bottom>
    </border>
    <border>
      <left style="thin">
        <color rgb="FF808080"/>
      </left>
      <right style="medium">
        <color rgb="FF808080"/>
      </right>
      <top/>
      <bottom style="thin">
        <color rgb="FF808080"/>
      </bottom>
    </border>
    <border>
      <left style="medium">
        <color rgb="FF808080"/>
      </left>
      <right style="thin">
        <color rgb="FF808080"/>
      </right>
      <top/>
      <bottom style="thin">
        <color rgb="FF808080"/>
      </bottom>
    </border>
    <border>
      <left style="medium">
        <color rgb="FF808080"/>
      </left>
      <right style="thin">
        <color rgb="FF808080"/>
      </right>
      <top style="thin">
        <color rgb="FF808080"/>
      </top>
      <bottom style="thin">
        <color rgb="FF808080"/>
      </bottom>
    </border>
    <border>
      <left style="thin">
        <color rgb="FF808080"/>
      </left>
      <right style="thin">
        <color rgb="FF808080"/>
      </right>
      <top style="thin">
        <color rgb="FF808080"/>
      </top>
      <bottom style="thin">
        <color rgb="FF808080"/>
      </bottom>
    </border>
    <border>
      <left style="medium">
        <color rgb="FF808080"/>
      </left>
      <right style="thin">
        <color rgb="FF808080"/>
      </right>
      <top style="thin">
        <color rgb="FF808080"/>
      </top>
      <bottom style="medium">
        <color rgb="FF808080"/>
      </bottom>
    </border>
    <border>
      <left style="thin">
        <color rgb="FF808080"/>
      </left>
      <right style="thin">
        <color rgb="FF808080"/>
      </right>
      <top style="thin">
        <color rgb="FF808080"/>
      </top>
      <bottom style="medium">
        <color rgb="FF808080"/>
      </bottom>
    </border>
    <border>
      <left/>
      <right style="medium">
        <color rgb="FF808080"/>
      </right>
      <top style="medium">
        <color rgb="FF808080"/>
      </top>
      <bottom style="medium">
        <color rgb="FF808080"/>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Border="0" applyProtection="0">
      <alignment/>
    </xf>
    <xf numFmtId="0" fontId="1" fillId="0" borderId="0">
      <alignment/>
      <protection/>
    </xf>
    <xf numFmtId="0" fontId="3" fillId="0" borderId="0">
      <alignment/>
      <protection/>
    </xf>
    <xf numFmtId="0" fontId="1" fillId="0" borderId="0">
      <alignment/>
      <protection/>
    </xf>
    <xf numFmtId="0" fontId="4" fillId="0" borderId="0">
      <alignment/>
      <protection locked="0"/>
    </xf>
    <xf numFmtId="0" fontId="10" fillId="0" borderId="0" applyNumberFormat="0" applyFill="0" applyBorder="0" applyAlignment="0" applyProtection="0"/>
  </cellStyleXfs>
  <cellXfs count="84">
    <xf numFmtId="0" fontId="0" fillId="0" borderId="0" xfId="0"/>
    <xf numFmtId="0" fontId="3" fillId="0" borderId="0" xfId="22" applyFont="1" applyBorder="1" applyAlignment="1" applyProtection="1">
      <alignment vertical="center" wrapText="1"/>
      <protection locked="0"/>
    </xf>
    <xf numFmtId="165" fontId="0" fillId="0" borderId="0" xfId="0" applyNumberFormat="1"/>
    <xf numFmtId="0" fontId="0" fillId="0" borderId="1" xfId="0"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1" xfId="0" applyFill="1" applyBorder="1" applyAlignment="1">
      <alignment vertical="center"/>
    </xf>
    <xf numFmtId="0" fontId="0" fillId="0" borderId="2" xfId="0" applyFill="1" applyBorder="1" applyAlignment="1">
      <alignment vertical="center" wrapText="1"/>
    </xf>
    <xf numFmtId="0" fontId="0" fillId="0" borderId="2" xfId="0" applyFill="1" applyBorder="1"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 xfId="0"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horizontal="center" vertical="center"/>
    </xf>
    <xf numFmtId="0" fontId="8" fillId="3" borderId="7" xfId="0" applyFont="1" applyFill="1" applyBorder="1" applyAlignment="1" applyProtection="1">
      <alignment horizontal="center" vertical="center" wrapText="1"/>
      <protection/>
    </xf>
    <xf numFmtId="0" fontId="15" fillId="3" borderId="7" xfId="0" applyFont="1" applyFill="1" applyBorder="1" applyAlignment="1" applyProtection="1">
      <alignment vertical="center" wrapText="1"/>
      <protection locked="0"/>
    </xf>
    <xf numFmtId="0" fontId="6" fillId="2" borderId="8" xfId="0" applyFont="1" applyFill="1" applyBorder="1" applyAlignment="1">
      <alignment vertical="center" wrapText="1"/>
    </xf>
    <xf numFmtId="0" fontId="15" fillId="0" borderId="9" xfId="0" applyFont="1" applyBorder="1"/>
    <xf numFmtId="0" fontId="0" fillId="0" borderId="10" xfId="0" applyBorder="1"/>
    <xf numFmtId="44" fontId="0" fillId="0" borderId="10" xfId="0" applyNumberFormat="1" applyBorder="1"/>
    <xf numFmtId="44" fontId="15" fillId="4" borderId="11" xfId="0" applyNumberFormat="1" applyFont="1" applyFill="1" applyBorder="1"/>
    <xf numFmtId="0" fontId="0" fillId="4" borderId="2" xfId="0" applyFill="1" applyBorder="1" applyAlignment="1">
      <alignment vertical="center"/>
    </xf>
    <xf numFmtId="0" fontId="0" fillId="4" borderId="4" xfId="0" applyFill="1" applyBorder="1" applyAlignment="1">
      <alignment vertical="center"/>
    </xf>
    <xf numFmtId="0" fontId="6" fillId="5" borderId="0" xfId="0" applyFont="1" applyFill="1" applyBorder="1" applyAlignment="1">
      <alignment/>
    </xf>
    <xf numFmtId="0" fontId="0" fillId="0" borderId="12" xfId="0" applyBorder="1"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0" fillId="4" borderId="13" xfId="0" applyFill="1" applyBorder="1" applyAlignment="1">
      <alignment vertical="center"/>
    </xf>
    <xf numFmtId="0" fontId="6" fillId="3" borderId="7" xfId="0" applyFont="1" applyFill="1" applyBorder="1" applyAlignment="1">
      <alignment vertical="center"/>
    </xf>
    <xf numFmtId="44" fontId="6" fillId="4" borderId="13" xfId="0" applyNumberFormat="1" applyFont="1" applyFill="1" applyBorder="1" applyAlignment="1">
      <alignment vertical="center"/>
    </xf>
    <xf numFmtId="44" fontId="6" fillId="4" borderId="14" xfId="0" applyNumberFormat="1" applyFont="1" applyFill="1" applyBorder="1" applyAlignment="1">
      <alignment vertical="center"/>
    </xf>
    <xf numFmtId="0" fontId="0" fillId="0" borderId="13" xfId="0" applyBorder="1" applyAlignment="1">
      <alignment horizontal="right" vertical="center"/>
    </xf>
    <xf numFmtId="0" fontId="0" fillId="0" borderId="2" xfId="0" applyBorder="1" applyAlignment="1">
      <alignment horizontal="right" vertical="center"/>
    </xf>
    <xf numFmtId="0" fontId="0" fillId="0" borderId="2" xfId="0" applyFill="1" applyBorder="1" applyAlignment="1">
      <alignment horizontal="right" vertical="center"/>
    </xf>
    <xf numFmtId="0" fontId="0" fillId="0" borderId="4" xfId="0" applyFill="1" applyBorder="1" applyAlignment="1">
      <alignment horizontal="right" vertical="center"/>
    </xf>
    <xf numFmtId="0" fontId="5" fillId="6" borderId="15" xfId="0" applyFont="1" applyFill="1" applyBorder="1" applyAlignment="1" applyProtection="1">
      <alignment vertical="center"/>
      <protection locked="0"/>
    </xf>
    <xf numFmtId="0" fontId="0" fillId="0" borderId="0" xfId="0" applyProtection="1">
      <protection locked="0"/>
    </xf>
    <xf numFmtId="0" fontId="6" fillId="7" borderId="0" xfId="0" applyFont="1" applyFill="1" applyBorder="1" applyAlignment="1" applyProtection="1">
      <alignment/>
      <protection locked="0"/>
    </xf>
    <xf numFmtId="0" fontId="6" fillId="2" borderId="8" xfId="0" applyFont="1" applyFill="1" applyBorder="1" applyAlignment="1" applyProtection="1">
      <alignment vertical="center" wrapText="1"/>
      <protection locked="0"/>
    </xf>
    <xf numFmtId="44" fontId="6" fillId="8" borderId="16" xfId="0" applyNumberFormat="1" applyFont="1" applyFill="1" applyBorder="1" applyAlignment="1" applyProtection="1">
      <alignment vertical="center"/>
      <protection locked="0"/>
    </xf>
    <xf numFmtId="44" fontId="6" fillId="8" borderId="17" xfId="0" applyNumberFormat="1" applyFont="1" applyFill="1" applyBorder="1" applyAlignment="1" applyProtection="1">
      <alignment vertical="center"/>
      <protection locked="0"/>
    </xf>
    <xf numFmtId="0" fontId="10" fillId="0" borderId="0" xfId="25" applyProtection="1">
      <protection locked="0"/>
    </xf>
    <xf numFmtId="0" fontId="13" fillId="0" borderId="0" xfId="0" applyFont="1" applyProtection="1">
      <protection locked="0"/>
    </xf>
    <xf numFmtId="0" fontId="15" fillId="0" borderId="9" xfId="0" applyFont="1" applyBorder="1" applyProtection="1">
      <protection locked="0"/>
    </xf>
    <xf numFmtId="0" fontId="0" fillId="0" borderId="10" xfId="0" applyBorder="1" applyProtection="1">
      <protection locked="0"/>
    </xf>
    <xf numFmtId="44" fontId="0" fillId="0" borderId="10" xfId="0" applyNumberFormat="1" applyBorder="1" applyProtection="1">
      <protection locked="0"/>
    </xf>
    <xf numFmtId="44" fontId="15" fillId="4" borderId="11" xfId="0" applyNumberFormat="1" applyFont="1" applyFill="1" applyBorder="1" applyProtection="1">
      <protection locked="0"/>
    </xf>
    <xf numFmtId="0" fontId="7" fillId="2" borderId="5" xfId="0" applyFont="1" applyFill="1" applyBorder="1" applyAlignment="1" applyProtection="1">
      <alignment vertical="center"/>
      <protection/>
    </xf>
    <xf numFmtId="0" fontId="7" fillId="2" borderId="6" xfId="0" applyFont="1" applyFill="1" applyBorder="1" applyAlignment="1" applyProtection="1">
      <alignment horizontal="center" vertical="center"/>
      <protection/>
    </xf>
    <xf numFmtId="0" fontId="8" fillId="2" borderId="6" xfId="0" applyFont="1" applyFill="1" applyBorder="1" applyAlignment="1" applyProtection="1">
      <alignment horizontal="center" vertical="center" wrapText="1"/>
      <protection/>
    </xf>
    <xf numFmtId="0" fontId="6" fillId="2" borderId="6" xfId="0" applyFont="1" applyFill="1" applyBorder="1" applyAlignment="1" applyProtection="1">
      <alignment vertical="center"/>
      <protection/>
    </xf>
    <xf numFmtId="0" fontId="11" fillId="0" borderId="18"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164" fontId="9" fillId="7" borderId="16" xfId="0" applyNumberFormat="1" applyFont="1" applyFill="1" applyBorder="1" applyAlignment="1" applyProtection="1">
      <alignment horizontal="center" vertical="center" wrapText="1"/>
      <protection/>
    </xf>
    <xf numFmtId="0" fontId="0" fillId="0" borderId="16" xfId="0" applyBorder="1" applyAlignment="1" applyProtection="1">
      <alignment horizontal="right" vertical="center"/>
      <protection/>
    </xf>
    <xf numFmtId="0" fontId="12" fillId="0" borderId="19" xfId="22" applyFont="1" applyBorder="1" applyAlignment="1" applyProtection="1">
      <alignment vertical="center" wrapText="1"/>
      <protection/>
    </xf>
    <xf numFmtId="0" fontId="11" fillId="0" borderId="20" xfId="0" applyFont="1" applyBorder="1" applyAlignment="1" applyProtection="1">
      <alignment vertical="top" wrapText="1"/>
      <protection/>
    </xf>
    <xf numFmtId="164" fontId="9" fillId="7" borderId="20" xfId="0" applyNumberFormat="1" applyFont="1" applyFill="1" applyBorder="1" applyAlignment="1" applyProtection="1">
      <alignment horizontal="center" vertical="center" wrapText="1"/>
      <protection/>
    </xf>
    <xf numFmtId="4" fontId="3" fillId="0" borderId="20" xfId="22" applyNumberFormat="1" applyBorder="1" applyAlignment="1" applyProtection="1">
      <alignment vertical="center"/>
      <protection/>
    </xf>
    <xf numFmtId="0" fontId="0" fillId="0" borderId="20" xfId="0" applyBorder="1" applyAlignment="1" applyProtection="1">
      <alignment horizontal="right" vertical="center"/>
      <protection/>
    </xf>
    <xf numFmtId="0" fontId="12" fillId="0" borderId="20" xfId="22" applyFont="1" applyBorder="1" applyAlignment="1" applyProtection="1">
      <alignment vertical="center" wrapText="1"/>
      <protection/>
    </xf>
    <xf numFmtId="0" fontId="12" fillId="0" borderId="20" xfId="0" applyFont="1" applyBorder="1" applyAlignment="1" applyProtection="1">
      <alignment horizontal="left" vertical="top" wrapText="1"/>
      <protection/>
    </xf>
    <xf numFmtId="0" fontId="11" fillId="0" borderId="19" xfId="0" applyFont="1" applyBorder="1" applyAlignment="1" applyProtection="1">
      <alignment vertical="center"/>
      <protection/>
    </xf>
    <xf numFmtId="0" fontId="14" fillId="0" borderId="20" xfId="22" applyFont="1" applyBorder="1" applyAlignment="1" applyProtection="1">
      <alignment vertical="center" wrapText="1"/>
      <protection/>
    </xf>
    <xf numFmtId="0" fontId="11" fillId="0" borderId="21" xfId="0" applyFont="1" applyBorder="1" applyAlignment="1" applyProtection="1">
      <alignment vertical="center" wrapText="1"/>
      <protection/>
    </xf>
    <xf numFmtId="0" fontId="12" fillId="0" borderId="22" xfId="22" applyFont="1" applyBorder="1" applyAlignment="1" applyProtection="1">
      <alignment vertical="center" wrapText="1"/>
      <protection/>
    </xf>
    <xf numFmtId="164" fontId="9" fillId="7" borderId="22" xfId="0" applyNumberFormat="1" applyFont="1" applyFill="1" applyBorder="1" applyAlignment="1" applyProtection="1">
      <alignment horizontal="center" vertical="center" wrapText="1"/>
      <protection/>
    </xf>
    <xf numFmtId="4" fontId="3" fillId="0" borderId="22" xfId="22" applyNumberFormat="1" applyBorder="1" applyAlignment="1" applyProtection="1">
      <alignment vertical="center"/>
      <protection/>
    </xf>
    <xf numFmtId="0" fontId="0" fillId="0" borderId="22" xfId="0" applyBorder="1" applyAlignment="1" applyProtection="1">
      <alignment horizontal="right" vertical="center"/>
      <protection/>
    </xf>
    <xf numFmtId="0" fontId="5" fillId="6" borderId="23" xfId="0" applyFont="1" applyFill="1" applyBorder="1" applyAlignment="1" applyProtection="1">
      <alignment horizontal="center" vertical="center"/>
      <protection locked="0"/>
    </xf>
    <xf numFmtId="0" fontId="6" fillId="8" borderId="24" xfId="0" applyFont="1" applyFill="1" applyBorder="1" applyAlignment="1" applyProtection="1">
      <alignment horizontal="center"/>
      <protection locked="0"/>
    </xf>
    <xf numFmtId="0" fontId="6" fillId="8" borderId="25" xfId="0" applyFont="1" applyFill="1" applyBorder="1" applyAlignment="1" applyProtection="1">
      <alignment horizontal="center"/>
      <protection locked="0"/>
    </xf>
    <xf numFmtId="0" fontId="6" fillId="8" borderId="26" xfId="0" applyFont="1" applyFill="1" applyBorder="1" applyAlignment="1" applyProtection="1">
      <alignment horizontal="center"/>
      <protection locked="0"/>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24" xfId="0" applyFont="1" applyFill="1" applyBorder="1" applyAlignment="1">
      <alignment horizontal="center"/>
    </xf>
    <xf numFmtId="0" fontId="6" fillId="4" borderId="25" xfId="0" applyFont="1" applyFill="1" applyBorder="1" applyAlignment="1">
      <alignment horizontal="center"/>
    </xf>
    <xf numFmtId="0" fontId="6" fillId="4" borderId="26" xfId="0" applyFont="1" applyFill="1" applyBorder="1" applyAlignment="1">
      <alignment horizontal="center"/>
    </xf>
    <xf numFmtId="171" fontId="9" fillId="9" borderId="16" xfId="0" applyNumberFormat="1" applyFont="1" applyFill="1" applyBorder="1" applyAlignment="1" applyProtection="1">
      <alignment horizontal="center" vertical="center" wrapText="1"/>
      <protection/>
    </xf>
    <xf numFmtId="171" fontId="9" fillId="9" borderId="20" xfId="0" applyNumberFormat="1" applyFont="1" applyFill="1" applyBorder="1" applyAlignment="1" applyProtection="1">
      <alignment horizontal="center" vertical="center" wrapText="1"/>
      <protection/>
    </xf>
    <xf numFmtId="171" fontId="0" fillId="4" borderId="16" xfId="0" applyNumberFormat="1" applyFill="1" applyBorder="1" applyAlignment="1" applyProtection="1">
      <alignment horizontal="right" vertical="center"/>
      <protection locked="0"/>
    </xf>
    <xf numFmtId="171" fontId="0" fillId="0" borderId="0" xfId="0" applyNumberFormat="1" applyProtection="1">
      <protection locked="0"/>
    </xf>
  </cellXfs>
  <cellStyles count="12">
    <cellStyle name="Normal" xfId="0"/>
    <cellStyle name="Percent" xfId="15"/>
    <cellStyle name="Currency" xfId="16"/>
    <cellStyle name="Currency [0]" xfId="17"/>
    <cellStyle name="Comma" xfId="18"/>
    <cellStyle name="Comma [0]" xfId="19"/>
    <cellStyle name="Hypertextový odkaz 2" xfId="20"/>
    <cellStyle name="Normální 2" xfId="21"/>
    <cellStyle name="Normální 2 5 2" xfId="22"/>
    <cellStyle name="Normální 3" xfId="23"/>
    <cellStyle name="normální 4" xfId="24"/>
    <cellStyle name="Hypertextový odkaz"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DC3E6"/>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30"/>
  <sheetViews>
    <sheetView workbookViewId="0" topLeftCell="A21">
      <selection activeCell="A21" sqref="A21"/>
    </sheetView>
  </sheetViews>
  <sheetFormatPr defaultColWidth="9.140625" defaultRowHeight="15"/>
  <cols>
    <col min="1" max="1" width="5.7109375" style="37" customWidth="1"/>
    <col min="2" max="2" width="34.57421875" style="37" customWidth="1"/>
    <col min="3" max="3" width="61.140625" style="37" customWidth="1"/>
    <col min="4" max="4" width="24.7109375" style="37" customWidth="1"/>
    <col min="5" max="5" width="25.00390625" style="37" customWidth="1"/>
    <col min="6" max="7" width="8.7109375" style="37" customWidth="1"/>
    <col min="8" max="8" width="16.7109375" style="37" customWidth="1"/>
    <col min="9" max="9" width="18.57421875" style="37" customWidth="1"/>
    <col min="10" max="10" width="19.7109375" style="37" customWidth="1"/>
    <col min="11" max="1027" width="8.7109375" style="37" customWidth="1"/>
    <col min="1028" max="16384" width="9.140625" style="37" customWidth="1"/>
  </cols>
  <sheetData>
    <row r="3" spans="2:10" ht="18">
      <c r="B3" s="36" t="s">
        <v>0</v>
      </c>
      <c r="C3" s="70" t="s">
        <v>1</v>
      </c>
      <c r="D3" s="70"/>
      <c r="E3" s="70"/>
      <c r="F3" s="70"/>
      <c r="G3" s="70"/>
      <c r="H3" s="70"/>
      <c r="I3" s="70"/>
      <c r="J3" s="70"/>
    </row>
    <row r="4" ht="15" thickBot="1"/>
    <row r="5" spans="6:10" ht="15" thickBot="1">
      <c r="F5" s="38"/>
      <c r="G5" s="38"/>
      <c r="H5" s="71" t="s">
        <v>2</v>
      </c>
      <c r="I5" s="72"/>
      <c r="J5" s="73"/>
    </row>
    <row r="6" spans="2:10" ht="29.5" thickBot="1">
      <c r="B6" s="48" t="s">
        <v>3</v>
      </c>
      <c r="C6" s="49" t="s">
        <v>4</v>
      </c>
      <c r="D6" s="15" t="s">
        <v>98</v>
      </c>
      <c r="E6" s="50" t="s">
        <v>5</v>
      </c>
      <c r="F6" s="51" t="s">
        <v>6</v>
      </c>
      <c r="G6" s="51" t="s">
        <v>7</v>
      </c>
      <c r="H6" s="16" t="s">
        <v>99</v>
      </c>
      <c r="I6" s="16" t="s">
        <v>100</v>
      </c>
      <c r="J6" s="39" t="s">
        <v>8</v>
      </c>
    </row>
    <row r="7" spans="2:10" ht="92">
      <c r="B7" s="52" t="s">
        <v>9</v>
      </c>
      <c r="C7" s="53" t="s">
        <v>34</v>
      </c>
      <c r="D7" s="80">
        <f>E7/1.21</f>
        <v>165289.2561983471</v>
      </c>
      <c r="E7" s="54">
        <v>200000</v>
      </c>
      <c r="F7" s="55">
        <v>1</v>
      </c>
      <c r="G7" s="55" t="s">
        <v>10</v>
      </c>
      <c r="H7" s="82"/>
      <c r="I7" s="40">
        <f>H7*F7</f>
        <v>0</v>
      </c>
      <c r="J7" s="41">
        <f>I7*1.21</f>
        <v>0</v>
      </c>
    </row>
    <row r="8" spans="2:10" ht="92">
      <c r="B8" s="56" t="s">
        <v>11</v>
      </c>
      <c r="C8" s="57" t="s">
        <v>38</v>
      </c>
      <c r="D8" s="81">
        <f aca="true" t="shared" si="0" ref="D8:D25">E8/1.21</f>
        <v>20661.15702479339</v>
      </c>
      <c r="E8" s="58">
        <v>25000</v>
      </c>
      <c r="F8" s="59">
        <v>10</v>
      </c>
      <c r="G8" s="60" t="s">
        <v>10</v>
      </c>
      <c r="H8" s="82"/>
      <c r="I8" s="40">
        <f aca="true" t="shared" si="1" ref="I8:I25">H8*F8</f>
        <v>0</v>
      </c>
      <c r="J8" s="41">
        <f aca="true" t="shared" si="2" ref="J8:J25">I8*1.21</f>
        <v>0</v>
      </c>
    </row>
    <row r="9" spans="2:10" ht="126.5">
      <c r="B9" s="56" t="s">
        <v>12</v>
      </c>
      <c r="C9" s="61" t="s">
        <v>39</v>
      </c>
      <c r="D9" s="81">
        <f t="shared" si="0"/>
        <v>15702.479338842975</v>
      </c>
      <c r="E9" s="58">
        <v>19000</v>
      </c>
      <c r="F9" s="59">
        <v>3</v>
      </c>
      <c r="G9" s="60" t="s">
        <v>10</v>
      </c>
      <c r="H9" s="82"/>
      <c r="I9" s="40">
        <f t="shared" si="1"/>
        <v>0</v>
      </c>
      <c r="J9" s="41">
        <f t="shared" si="2"/>
        <v>0</v>
      </c>
    </row>
    <row r="10" spans="2:10" ht="80.5">
      <c r="B10" s="56" t="s">
        <v>13</v>
      </c>
      <c r="C10" s="61" t="s">
        <v>40</v>
      </c>
      <c r="D10" s="81">
        <f t="shared" si="0"/>
        <v>30578.512396694216</v>
      </c>
      <c r="E10" s="58">
        <v>37000</v>
      </c>
      <c r="F10" s="59">
        <v>2</v>
      </c>
      <c r="G10" s="60" t="s">
        <v>10</v>
      </c>
      <c r="H10" s="82"/>
      <c r="I10" s="40">
        <f t="shared" si="1"/>
        <v>0</v>
      </c>
      <c r="J10" s="41">
        <f t="shared" si="2"/>
        <v>0</v>
      </c>
    </row>
    <row r="11" spans="2:12" ht="126.5">
      <c r="B11" s="56" t="s">
        <v>35</v>
      </c>
      <c r="C11" s="62" t="s">
        <v>91</v>
      </c>
      <c r="D11" s="81">
        <f t="shared" si="0"/>
        <v>24793.388429752067</v>
      </c>
      <c r="E11" s="58">
        <v>30000</v>
      </c>
      <c r="F11" s="59">
        <v>2</v>
      </c>
      <c r="G11" s="60" t="s">
        <v>10</v>
      </c>
      <c r="H11" s="82"/>
      <c r="I11" s="40">
        <f t="shared" si="1"/>
        <v>0</v>
      </c>
      <c r="J11" s="41">
        <f t="shared" si="2"/>
        <v>0</v>
      </c>
      <c r="L11" s="42"/>
    </row>
    <row r="12" spans="2:10" ht="253">
      <c r="B12" s="56" t="s">
        <v>41</v>
      </c>
      <c r="C12" s="61" t="s">
        <v>36</v>
      </c>
      <c r="D12" s="81">
        <f t="shared" si="0"/>
        <v>30578.512396694216</v>
      </c>
      <c r="E12" s="58">
        <v>37000</v>
      </c>
      <c r="F12" s="59">
        <v>2</v>
      </c>
      <c r="G12" s="60" t="s">
        <v>10</v>
      </c>
      <c r="H12" s="82"/>
      <c r="I12" s="40">
        <f t="shared" si="1"/>
        <v>0</v>
      </c>
      <c r="J12" s="41">
        <f t="shared" si="2"/>
        <v>0</v>
      </c>
    </row>
    <row r="13" spans="2:10" ht="276">
      <c r="B13" s="56" t="s">
        <v>37</v>
      </c>
      <c r="C13" s="61" t="s">
        <v>92</v>
      </c>
      <c r="D13" s="81">
        <f t="shared" si="0"/>
        <v>24793.388429752067</v>
      </c>
      <c r="E13" s="58">
        <v>30000</v>
      </c>
      <c r="F13" s="59">
        <v>6</v>
      </c>
      <c r="G13" s="60" t="s">
        <v>10</v>
      </c>
      <c r="H13" s="82"/>
      <c r="I13" s="40">
        <f t="shared" si="1"/>
        <v>0</v>
      </c>
      <c r="J13" s="41">
        <f t="shared" si="2"/>
        <v>0</v>
      </c>
    </row>
    <row r="14" spans="2:10" ht="241.5">
      <c r="B14" s="56" t="s">
        <v>42</v>
      </c>
      <c r="C14" s="61" t="s">
        <v>93</v>
      </c>
      <c r="D14" s="81">
        <f t="shared" si="0"/>
        <v>11570.247933884299</v>
      </c>
      <c r="E14" s="58">
        <v>14000</v>
      </c>
      <c r="F14" s="59">
        <v>6</v>
      </c>
      <c r="G14" s="60" t="s">
        <v>10</v>
      </c>
      <c r="H14" s="82"/>
      <c r="I14" s="40">
        <f t="shared" si="1"/>
        <v>0</v>
      </c>
      <c r="J14" s="41">
        <f t="shared" si="2"/>
        <v>0</v>
      </c>
    </row>
    <row r="15" spans="2:10" ht="195.5">
      <c r="B15" s="56" t="s">
        <v>14</v>
      </c>
      <c r="C15" s="61" t="s">
        <v>94</v>
      </c>
      <c r="D15" s="81">
        <f t="shared" si="0"/>
        <v>37190.0826446281</v>
      </c>
      <c r="E15" s="58">
        <v>45000</v>
      </c>
      <c r="F15" s="59">
        <v>2</v>
      </c>
      <c r="G15" s="60" t="s">
        <v>10</v>
      </c>
      <c r="H15" s="82"/>
      <c r="I15" s="40">
        <f t="shared" si="1"/>
        <v>0</v>
      </c>
      <c r="J15" s="41">
        <f t="shared" si="2"/>
        <v>0</v>
      </c>
    </row>
    <row r="16" spans="2:10" ht="103.5">
      <c r="B16" s="56" t="s">
        <v>15</v>
      </c>
      <c r="C16" s="61" t="s">
        <v>28</v>
      </c>
      <c r="D16" s="81">
        <f t="shared" si="0"/>
        <v>16528.92561983471</v>
      </c>
      <c r="E16" s="58">
        <v>20000</v>
      </c>
      <c r="F16" s="59">
        <v>2</v>
      </c>
      <c r="G16" s="60" t="s">
        <v>10</v>
      </c>
      <c r="H16" s="82"/>
      <c r="I16" s="40">
        <f t="shared" si="1"/>
        <v>0</v>
      </c>
      <c r="J16" s="41">
        <f t="shared" si="2"/>
        <v>0</v>
      </c>
    </row>
    <row r="17" spans="2:10" ht="103.5">
      <c r="B17" s="56" t="s">
        <v>16</v>
      </c>
      <c r="C17" s="61" t="s">
        <v>27</v>
      </c>
      <c r="D17" s="81">
        <f t="shared" si="0"/>
        <v>12396.694214876034</v>
      </c>
      <c r="E17" s="58">
        <v>15000</v>
      </c>
      <c r="F17" s="59">
        <v>1</v>
      </c>
      <c r="G17" s="60" t="s">
        <v>10</v>
      </c>
      <c r="H17" s="82"/>
      <c r="I17" s="40">
        <f t="shared" si="1"/>
        <v>0</v>
      </c>
      <c r="J17" s="41">
        <f t="shared" si="2"/>
        <v>0</v>
      </c>
    </row>
    <row r="18" spans="2:10" ht="126.5">
      <c r="B18" s="56" t="s">
        <v>17</v>
      </c>
      <c r="C18" s="61" t="s">
        <v>18</v>
      </c>
      <c r="D18" s="81">
        <f t="shared" si="0"/>
        <v>5785.123966942149</v>
      </c>
      <c r="E18" s="58">
        <v>7000</v>
      </c>
      <c r="F18" s="59">
        <v>2</v>
      </c>
      <c r="G18" s="60" t="s">
        <v>10</v>
      </c>
      <c r="H18" s="82"/>
      <c r="I18" s="40">
        <f t="shared" si="1"/>
        <v>0</v>
      </c>
      <c r="J18" s="41">
        <f t="shared" si="2"/>
        <v>0</v>
      </c>
    </row>
    <row r="19" spans="2:10" ht="241.5">
      <c r="B19" s="56" t="s">
        <v>19</v>
      </c>
      <c r="C19" s="61" t="s">
        <v>26</v>
      </c>
      <c r="D19" s="81">
        <f t="shared" si="0"/>
        <v>1818.1818181818182</v>
      </c>
      <c r="E19" s="58">
        <v>2200</v>
      </c>
      <c r="F19" s="59">
        <v>1</v>
      </c>
      <c r="G19" s="60" t="s">
        <v>10</v>
      </c>
      <c r="H19" s="82"/>
      <c r="I19" s="40">
        <f t="shared" si="1"/>
        <v>0</v>
      </c>
      <c r="J19" s="41">
        <f t="shared" si="2"/>
        <v>0</v>
      </c>
    </row>
    <row r="20" spans="2:10" ht="310.5">
      <c r="B20" s="56" t="s">
        <v>20</v>
      </c>
      <c r="C20" s="61" t="s">
        <v>29</v>
      </c>
      <c r="D20" s="81">
        <f t="shared" si="0"/>
        <v>4132.231404958678</v>
      </c>
      <c r="E20" s="58">
        <v>5000</v>
      </c>
      <c r="F20" s="59">
        <v>15</v>
      </c>
      <c r="G20" s="60" t="s">
        <v>10</v>
      </c>
      <c r="H20" s="82"/>
      <c r="I20" s="40">
        <f t="shared" si="1"/>
        <v>0</v>
      </c>
      <c r="J20" s="41">
        <f t="shared" si="2"/>
        <v>0</v>
      </c>
    </row>
    <row r="21" spans="2:10" ht="126.5">
      <c r="B21" s="63" t="s">
        <v>21</v>
      </c>
      <c r="C21" s="61" t="s">
        <v>30</v>
      </c>
      <c r="D21" s="81">
        <f t="shared" si="0"/>
        <v>61983.47107438017</v>
      </c>
      <c r="E21" s="58">
        <v>75000</v>
      </c>
      <c r="F21" s="59">
        <v>4</v>
      </c>
      <c r="G21" s="60"/>
      <c r="H21" s="82"/>
      <c r="I21" s="40">
        <f t="shared" si="1"/>
        <v>0</v>
      </c>
      <c r="J21" s="41">
        <f t="shared" si="2"/>
        <v>0</v>
      </c>
    </row>
    <row r="22" spans="2:10" ht="103.5">
      <c r="B22" s="63" t="s">
        <v>22</v>
      </c>
      <c r="C22" s="61" t="s">
        <v>31</v>
      </c>
      <c r="D22" s="81">
        <f t="shared" si="0"/>
        <v>53719.00826446281</v>
      </c>
      <c r="E22" s="58">
        <v>65000</v>
      </c>
      <c r="F22" s="59">
        <v>4</v>
      </c>
      <c r="G22" s="60"/>
      <c r="H22" s="82"/>
      <c r="I22" s="40">
        <f t="shared" si="1"/>
        <v>0</v>
      </c>
      <c r="J22" s="41">
        <f t="shared" si="2"/>
        <v>0</v>
      </c>
    </row>
    <row r="23" spans="2:10" ht="15">
      <c r="B23" s="63" t="s">
        <v>23</v>
      </c>
      <c r="C23" s="64" t="s">
        <v>101</v>
      </c>
      <c r="D23" s="81">
        <f t="shared" si="0"/>
        <v>12396.694214876034</v>
      </c>
      <c r="E23" s="58">
        <v>15000</v>
      </c>
      <c r="F23" s="59">
        <v>15</v>
      </c>
      <c r="G23" s="60"/>
      <c r="H23" s="82"/>
      <c r="I23" s="40">
        <f t="shared" si="1"/>
        <v>0</v>
      </c>
      <c r="J23" s="41">
        <f t="shared" si="2"/>
        <v>0</v>
      </c>
    </row>
    <row r="24" spans="2:10" ht="57.5">
      <c r="B24" s="63" t="s">
        <v>24</v>
      </c>
      <c r="C24" s="61" t="s">
        <v>33</v>
      </c>
      <c r="D24" s="81">
        <f t="shared" si="0"/>
        <v>8264.462809917355</v>
      </c>
      <c r="E24" s="58">
        <v>10000</v>
      </c>
      <c r="F24" s="59">
        <v>2</v>
      </c>
      <c r="G24" s="60"/>
      <c r="H24" s="82"/>
      <c r="I24" s="40">
        <f t="shared" si="1"/>
        <v>0</v>
      </c>
      <c r="J24" s="41">
        <f t="shared" si="2"/>
        <v>0</v>
      </c>
    </row>
    <row r="25" spans="2:10" ht="58" thickBot="1">
      <c r="B25" s="65" t="s">
        <v>25</v>
      </c>
      <c r="C25" s="66" t="s">
        <v>32</v>
      </c>
      <c r="D25" s="81">
        <f t="shared" si="0"/>
        <v>2479.3388429752067</v>
      </c>
      <c r="E25" s="67">
        <v>3000</v>
      </c>
      <c r="F25" s="68">
        <v>30</v>
      </c>
      <c r="G25" s="69"/>
      <c r="H25" s="82"/>
      <c r="I25" s="40">
        <f t="shared" si="1"/>
        <v>0</v>
      </c>
      <c r="J25" s="41">
        <f t="shared" si="2"/>
        <v>0</v>
      </c>
    </row>
    <row r="26" ht="15" thickBot="1">
      <c r="H26" s="83"/>
    </row>
    <row r="27" spans="2:10" ht="15" thickBot="1">
      <c r="B27" s="43"/>
      <c r="C27" s="43"/>
      <c r="D27" s="43"/>
      <c r="F27" s="44" t="s">
        <v>100</v>
      </c>
      <c r="G27" s="45"/>
      <c r="H27" s="46"/>
      <c r="I27" s="46"/>
      <c r="J27" s="47">
        <f>SUM(I7:I25)</f>
        <v>0</v>
      </c>
    </row>
    <row r="28" spans="2:10" ht="15" thickBot="1">
      <c r="B28" s="1"/>
      <c r="C28" s="1"/>
      <c r="D28" s="1"/>
      <c r="F28" s="44" t="s">
        <v>8</v>
      </c>
      <c r="G28" s="45"/>
      <c r="H28" s="46"/>
      <c r="I28" s="46"/>
      <c r="J28" s="47">
        <f>SUM(J7:J25)</f>
        <v>0</v>
      </c>
    </row>
    <row r="29" spans="2:4" ht="15">
      <c r="B29" s="1"/>
      <c r="C29" s="1"/>
      <c r="D29" s="1"/>
    </row>
    <row r="30" spans="2:4" ht="15">
      <c r="B30" s="1"/>
      <c r="C30" s="1"/>
      <c r="D30" s="1"/>
    </row>
  </sheetData>
  <sheetProtection algorithmName="SHA-512" hashValue="nCQnngNtpwrTkaHSP+fSD85+mhJXzkZZHQ3YGjt7VNr1R5cf2nWo3LYZeVta5xOxk3O26MkesRF6HC5lywckRQ==" saltValue="l9ssKYIsprk6t6HyUaIW8A==" spinCount="100000" sheet="1" objects="1" scenarios="1" selectLockedCells="1"/>
  <mergeCells count="2">
    <mergeCell ref="C3:J3"/>
    <mergeCell ref="H5:J5"/>
  </mergeCells>
  <printOptions/>
  <pageMargins left="0.7" right="0.7" top="0.7875" bottom="0.7875" header="0.511805555555555" footer="0.51180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32"/>
  <sheetViews>
    <sheetView tabSelected="1" workbookViewId="0" topLeftCell="A9">
      <selection activeCell="D18" sqref="D18"/>
    </sheetView>
  </sheetViews>
  <sheetFormatPr defaultColWidth="9.140625" defaultRowHeight="15"/>
  <cols>
    <col min="1" max="1" width="2.140625" style="0" customWidth="1"/>
    <col min="2" max="2" width="47.00390625" style="0" bestFit="1" customWidth="1"/>
    <col min="3" max="3" width="43.28125" style="0" customWidth="1"/>
    <col min="4" max="4" width="9.28125" style="0" customWidth="1"/>
    <col min="6" max="6" width="16.140625" style="0" customWidth="1"/>
    <col min="7" max="7" width="17.28125" style="0" customWidth="1"/>
    <col min="8" max="8" width="16.421875" style="0" customWidth="1"/>
  </cols>
  <sheetData>
    <row r="1" ht="15" thickBot="1"/>
    <row r="2" spans="2:8" ht="15" thickBot="1">
      <c r="B2" s="74" t="s">
        <v>95</v>
      </c>
      <c r="C2" s="75"/>
      <c r="D2" s="75"/>
      <c r="E2" s="75"/>
      <c r="F2" s="75"/>
      <c r="G2" s="75"/>
      <c r="H2" s="76"/>
    </row>
    <row r="3" ht="15" thickBot="1"/>
    <row r="4" spans="4:8" ht="15" thickBot="1">
      <c r="D4" s="24"/>
      <c r="E4" s="24"/>
      <c r="F4" s="77" t="s">
        <v>2</v>
      </c>
      <c r="G4" s="78"/>
      <c r="H4" s="79"/>
    </row>
    <row r="5" spans="2:8" ht="29.5" thickBot="1">
      <c r="B5" s="13" t="s">
        <v>3</v>
      </c>
      <c r="C5" s="14" t="s">
        <v>4</v>
      </c>
      <c r="D5" s="29" t="s">
        <v>6</v>
      </c>
      <c r="E5" s="29" t="s">
        <v>7</v>
      </c>
      <c r="F5" s="16" t="s">
        <v>99</v>
      </c>
      <c r="G5" s="16" t="s">
        <v>100</v>
      </c>
      <c r="H5" s="17" t="s">
        <v>8</v>
      </c>
    </row>
    <row r="6" spans="2:8" ht="72.5">
      <c r="B6" s="25" t="s">
        <v>43</v>
      </c>
      <c r="C6" s="26" t="s">
        <v>96</v>
      </c>
      <c r="D6" s="27">
        <v>15</v>
      </c>
      <c r="E6" s="32" t="s">
        <v>10</v>
      </c>
      <c r="F6" s="28"/>
      <c r="G6" s="30">
        <f>F6*D6</f>
        <v>0</v>
      </c>
      <c r="H6" s="31">
        <f>G6*1.21</f>
        <v>0</v>
      </c>
    </row>
    <row r="7" spans="2:8" ht="72.5">
      <c r="B7" s="3" t="s">
        <v>44</v>
      </c>
      <c r="C7" s="4" t="s">
        <v>97</v>
      </c>
      <c r="D7" s="5">
        <v>15</v>
      </c>
      <c r="E7" s="33" t="s">
        <v>10</v>
      </c>
      <c r="F7" s="22"/>
      <c r="G7" s="30">
        <f aca="true" t="shared" si="0" ref="G7:G29">F7*D7</f>
        <v>0</v>
      </c>
      <c r="H7" s="31">
        <f aca="true" t="shared" si="1" ref="H7:H29">G7*1.21</f>
        <v>0</v>
      </c>
    </row>
    <row r="8" spans="2:8" ht="58">
      <c r="B8" s="3" t="s">
        <v>45</v>
      </c>
      <c r="C8" s="4" t="s">
        <v>46</v>
      </c>
      <c r="D8" s="5">
        <v>5</v>
      </c>
      <c r="E8" s="33" t="s">
        <v>10</v>
      </c>
      <c r="F8" s="22"/>
      <c r="G8" s="30">
        <f t="shared" si="0"/>
        <v>0</v>
      </c>
      <c r="H8" s="31">
        <f t="shared" si="1"/>
        <v>0</v>
      </c>
    </row>
    <row r="9" spans="2:8" ht="29">
      <c r="B9" s="6" t="s">
        <v>47</v>
      </c>
      <c r="C9" s="7" t="s">
        <v>48</v>
      </c>
      <c r="D9" s="8">
        <v>5</v>
      </c>
      <c r="E9" s="34" t="s">
        <v>10</v>
      </c>
      <c r="F9" s="22"/>
      <c r="G9" s="30">
        <f t="shared" si="0"/>
        <v>0</v>
      </c>
      <c r="H9" s="31">
        <f t="shared" si="1"/>
        <v>0</v>
      </c>
    </row>
    <row r="10" spans="2:8" ht="29">
      <c r="B10" s="6" t="s">
        <v>49</v>
      </c>
      <c r="C10" s="7" t="s">
        <v>50</v>
      </c>
      <c r="D10" s="8">
        <v>15</v>
      </c>
      <c r="E10" s="34" t="s">
        <v>51</v>
      </c>
      <c r="F10" s="22"/>
      <c r="G10" s="30">
        <f t="shared" si="0"/>
        <v>0</v>
      </c>
      <c r="H10" s="31">
        <f t="shared" si="1"/>
        <v>0</v>
      </c>
    </row>
    <row r="11" spans="2:8" ht="43.5">
      <c r="B11" s="6" t="s">
        <v>52</v>
      </c>
      <c r="C11" s="7" t="s">
        <v>53</v>
      </c>
      <c r="D11" s="8">
        <v>30</v>
      </c>
      <c r="E11" s="34" t="s">
        <v>10</v>
      </c>
      <c r="F11" s="22"/>
      <c r="G11" s="30">
        <f t="shared" si="0"/>
        <v>0</v>
      </c>
      <c r="H11" s="31">
        <f t="shared" si="1"/>
        <v>0</v>
      </c>
    </row>
    <row r="12" spans="2:8" ht="15">
      <c r="B12" s="6" t="s">
        <v>54</v>
      </c>
      <c r="C12" s="7" t="s">
        <v>55</v>
      </c>
      <c r="D12" s="8">
        <v>30</v>
      </c>
      <c r="E12" s="34" t="s">
        <v>10</v>
      </c>
      <c r="F12" s="22"/>
      <c r="G12" s="30">
        <f t="shared" si="0"/>
        <v>0</v>
      </c>
      <c r="H12" s="31">
        <f t="shared" si="1"/>
        <v>0</v>
      </c>
    </row>
    <row r="13" spans="2:8" ht="29">
      <c r="B13" s="6" t="s">
        <v>56</v>
      </c>
      <c r="C13" s="7" t="s">
        <v>57</v>
      </c>
      <c r="D13" s="8">
        <v>15</v>
      </c>
      <c r="E13" s="34" t="s">
        <v>51</v>
      </c>
      <c r="F13" s="22"/>
      <c r="G13" s="30">
        <f t="shared" si="0"/>
        <v>0</v>
      </c>
      <c r="H13" s="31">
        <f t="shared" si="1"/>
        <v>0</v>
      </c>
    </row>
    <row r="14" spans="2:8" ht="29">
      <c r="B14" s="6" t="s">
        <v>58</v>
      </c>
      <c r="C14" s="7" t="s">
        <v>59</v>
      </c>
      <c r="D14" s="8">
        <v>600</v>
      </c>
      <c r="E14" s="34" t="s">
        <v>10</v>
      </c>
      <c r="F14" s="22"/>
      <c r="G14" s="30">
        <f t="shared" si="0"/>
        <v>0</v>
      </c>
      <c r="H14" s="31">
        <f t="shared" si="1"/>
        <v>0</v>
      </c>
    </row>
    <row r="15" spans="2:8" ht="29">
      <c r="B15" s="6" t="s">
        <v>60</v>
      </c>
      <c r="C15" s="7" t="s">
        <v>61</v>
      </c>
      <c r="D15" s="8">
        <v>300</v>
      </c>
      <c r="E15" s="34" t="s">
        <v>10</v>
      </c>
      <c r="F15" s="22"/>
      <c r="G15" s="30">
        <f t="shared" si="0"/>
        <v>0</v>
      </c>
      <c r="H15" s="31">
        <f t="shared" si="1"/>
        <v>0</v>
      </c>
    </row>
    <row r="16" spans="2:8" ht="15">
      <c r="B16" s="6" t="s">
        <v>62</v>
      </c>
      <c r="C16" s="7" t="s">
        <v>63</v>
      </c>
      <c r="D16" s="8">
        <v>15</v>
      </c>
      <c r="E16" s="34" t="s">
        <v>64</v>
      </c>
      <c r="F16" s="22"/>
      <c r="G16" s="30">
        <f t="shared" si="0"/>
        <v>0</v>
      </c>
      <c r="H16" s="31">
        <f t="shared" si="1"/>
        <v>0</v>
      </c>
    </row>
    <row r="17" spans="2:8" ht="15">
      <c r="B17" s="6" t="s">
        <v>65</v>
      </c>
      <c r="C17" s="8" t="s">
        <v>66</v>
      </c>
      <c r="D17" s="8">
        <v>45</v>
      </c>
      <c r="E17" s="34" t="s">
        <v>64</v>
      </c>
      <c r="F17" s="22"/>
      <c r="G17" s="30">
        <f t="shared" si="0"/>
        <v>0</v>
      </c>
      <c r="H17" s="31">
        <f t="shared" si="1"/>
        <v>0</v>
      </c>
    </row>
    <row r="18" spans="2:8" ht="43.5">
      <c r="B18" s="6" t="s">
        <v>67</v>
      </c>
      <c r="C18" s="7" t="s">
        <v>68</v>
      </c>
      <c r="D18" s="8">
        <v>15</v>
      </c>
      <c r="E18" s="34" t="s">
        <v>10</v>
      </c>
      <c r="F18" s="22"/>
      <c r="G18" s="30">
        <f t="shared" si="0"/>
        <v>0</v>
      </c>
      <c r="H18" s="31">
        <f t="shared" si="1"/>
        <v>0</v>
      </c>
    </row>
    <row r="19" spans="2:8" ht="188.5">
      <c r="B19" s="9" t="s">
        <v>69</v>
      </c>
      <c r="C19" s="4" t="s">
        <v>70</v>
      </c>
      <c r="D19" s="8">
        <v>3</v>
      </c>
      <c r="E19" s="34" t="s">
        <v>51</v>
      </c>
      <c r="F19" s="22"/>
      <c r="G19" s="30">
        <f t="shared" si="0"/>
        <v>0</v>
      </c>
      <c r="H19" s="31">
        <f t="shared" si="1"/>
        <v>0</v>
      </c>
    </row>
    <row r="20" spans="2:8" ht="43.5">
      <c r="B20" s="9" t="s">
        <v>71</v>
      </c>
      <c r="C20" s="4" t="s">
        <v>72</v>
      </c>
      <c r="D20" s="8">
        <v>5</v>
      </c>
      <c r="E20" s="34" t="s">
        <v>10</v>
      </c>
      <c r="F20" s="22"/>
      <c r="G20" s="30">
        <f t="shared" si="0"/>
        <v>0</v>
      </c>
      <c r="H20" s="31">
        <f t="shared" si="1"/>
        <v>0</v>
      </c>
    </row>
    <row r="21" spans="2:8" ht="43.5">
      <c r="B21" s="9" t="s">
        <v>73</v>
      </c>
      <c r="C21" s="4" t="s">
        <v>74</v>
      </c>
      <c r="D21" s="8">
        <v>5</v>
      </c>
      <c r="E21" s="34" t="s">
        <v>10</v>
      </c>
      <c r="F21" s="22"/>
      <c r="G21" s="30">
        <f t="shared" si="0"/>
        <v>0</v>
      </c>
      <c r="H21" s="31">
        <f t="shared" si="1"/>
        <v>0</v>
      </c>
    </row>
    <row r="22" spans="2:8" ht="43.5">
      <c r="B22" s="9" t="s">
        <v>75</v>
      </c>
      <c r="C22" s="4" t="s">
        <v>76</v>
      </c>
      <c r="D22" s="8">
        <v>5</v>
      </c>
      <c r="E22" s="34" t="s">
        <v>10</v>
      </c>
      <c r="F22" s="22"/>
      <c r="G22" s="30">
        <f t="shared" si="0"/>
        <v>0</v>
      </c>
      <c r="H22" s="31">
        <f t="shared" si="1"/>
        <v>0</v>
      </c>
    </row>
    <row r="23" spans="2:8" ht="43.5">
      <c r="B23" s="9" t="s">
        <v>77</v>
      </c>
      <c r="C23" s="4" t="s">
        <v>78</v>
      </c>
      <c r="D23" s="8">
        <v>5</v>
      </c>
      <c r="E23" s="34" t="s">
        <v>10</v>
      </c>
      <c r="F23" s="22"/>
      <c r="G23" s="30">
        <f t="shared" si="0"/>
        <v>0</v>
      </c>
      <c r="H23" s="31">
        <f t="shared" si="1"/>
        <v>0</v>
      </c>
    </row>
    <row r="24" spans="2:8" ht="43.5">
      <c r="B24" s="9" t="s">
        <v>79</v>
      </c>
      <c r="C24" s="4" t="s">
        <v>80</v>
      </c>
      <c r="D24" s="8">
        <v>5</v>
      </c>
      <c r="E24" s="34" t="s">
        <v>10</v>
      </c>
      <c r="F24" s="22"/>
      <c r="G24" s="30">
        <f t="shared" si="0"/>
        <v>0</v>
      </c>
      <c r="H24" s="31">
        <f t="shared" si="1"/>
        <v>0</v>
      </c>
    </row>
    <row r="25" spans="2:8" ht="43.5">
      <c r="B25" s="9" t="s">
        <v>81</v>
      </c>
      <c r="C25" s="4" t="s">
        <v>82</v>
      </c>
      <c r="D25" s="8">
        <v>5</v>
      </c>
      <c r="E25" s="34" t="s">
        <v>10</v>
      </c>
      <c r="F25" s="22"/>
      <c r="G25" s="30">
        <f t="shared" si="0"/>
        <v>0</v>
      </c>
      <c r="H25" s="31">
        <f t="shared" si="1"/>
        <v>0</v>
      </c>
    </row>
    <row r="26" spans="2:8" ht="29">
      <c r="B26" s="9" t="s">
        <v>83</v>
      </c>
      <c r="C26" s="4" t="s">
        <v>84</v>
      </c>
      <c r="D26" s="8">
        <v>15</v>
      </c>
      <c r="E26" s="34" t="s">
        <v>10</v>
      </c>
      <c r="F26" s="22"/>
      <c r="G26" s="30">
        <f t="shared" si="0"/>
        <v>0</v>
      </c>
      <c r="H26" s="31">
        <f t="shared" si="1"/>
        <v>0</v>
      </c>
    </row>
    <row r="27" spans="2:8" ht="43.5">
      <c r="B27" s="9" t="s">
        <v>85</v>
      </c>
      <c r="C27" s="4" t="s">
        <v>86</v>
      </c>
      <c r="D27" s="8">
        <v>15</v>
      </c>
      <c r="E27" s="34" t="s">
        <v>10</v>
      </c>
      <c r="F27" s="22"/>
      <c r="G27" s="30">
        <f t="shared" si="0"/>
        <v>0</v>
      </c>
      <c r="H27" s="31">
        <f t="shared" si="1"/>
        <v>0</v>
      </c>
    </row>
    <row r="28" spans="2:8" ht="43.5">
      <c r="B28" s="9" t="s">
        <v>87</v>
      </c>
      <c r="C28" s="4" t="s">
        <v>88</v>
      </c>
      <c r="D28" s="8">
        <v>5</v>
      </c>
      <c r="E28" s="34" t="s">
        <v>10</v>
      </c>
      <c r="F28" s="22"/>
      <c r="G28" s="30">
        <f t="shared" si="0"/>
        <v>0</v>
      </c>
      <c r="H28" s="31">
        <f t="shared" si="1"/>
        <v>0</v>
      </c>
    </row>
    <row r="29" spans="2:8" ht="73" thickBot="1">
      <c r="B29" s="10" t="s">
        <v>89</v>
      </c>
      <c r="C29" s="11" t="s">
        <v>90</v>
      </c>
      <c r="D29" s="12">
        <v>1</v>
      </c>
      <c r="E29" s="35" t="s">
        <v>10</v>
      </c>
      <c r="F29" s="23"/>
      <c r="G29" s="30">
        <f t="shared" si="0"/>
        <v>0</v>
      </c>
      <c r="H29" s="31">
        <f t="shared" si="1"/>
        <v>0</v>
      </c>
    </row>
    <row r="30" spans="7:8" ht="15" thickBot="1">
      <c r="G30" s="2"/>
      <c r="H30" s="2"/>
    </row>
    <row r="31" spans="4:8" ht="15" thickBot="1">
      <c r="D31" s="18" t="s">
        <v>100</v>
      </c>
      <c r="E31" s="19"/>
      <c r="F31" s="20"/>
      <c r="G31" s="20"/>
      <c r="H31" s="21">
        <f>SUM(G6:G29)</f>
        <v>0</v>
      </c>
    </row>
    <row r="32" spans="4:8" ht="15" thickBot="1">
      <c r="D32" s="18" t="s">
        <v>8</v>
      </c>
      <c r="E32" s="19"/>
      <c r="F32" s="20"/>
      <c r="G32" s="20"/>
      <c r="H32" s="21">
        <f>SUM(H6:H29)</f>
        <v>0</v>
      </c>
    </row>
  </sheetData>
  <mergeCells count="2">
    <mergeCell ref="B2:H2"/>
    <mergeCell ref="F4:H4"/>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PC</cp:lastModifiedBy>
  <cp:lastPrinted>2017-12-27T09:02:56Z</cp:lastPrinted>
  <dcterms:created xsi:type="dcterms:W3CDTF">2017-01-23T02:45:31Z</dcterms:created>
  <dcterms:modified xsi:type="dcterms:W3CDTF">2021-01-19T10:35:57Z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