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979f81f1c8e52f/Dokumenty/Karel Masopust/Koncese/"/>
    </mc:Choice>
  </mc:AlternateContent>
  <xr:revisionPtr revIDLastSave="2" documentId="8_{EF9110E3-63F1-420B-9303-E51070F34E68}" xr6:coauthVersionLast="45" xr6:coauthVersionMax="45" xr10:uidLastSave="{DBB231A3-343A-4EF7-8C41-5AA7FDAA634D}"/>
  <bookViews>
    <workbookView xWindow="-120" yWindow="-120" windowWidth="29040" windowHeight="15840" xr2:uid="{00000000-000D-0000-FFFF-FFFF00000000}"/>
  </bookViews>
  <sheets>
    <sheet name="Sledování ziskovosti" sheetId="1" r:id="rId1"/>
  </sheets>
  <definedNames>
    <definedName name="_xlnm.Print_Area" localSheetId="0">'Sledování ziskovosti'!$A$1:$M$78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4" i="1" l="1"/>
  <c r="L64" i="1"/>
  <c r="K64" i="1"/>
  <c r="J64" i="1"/>
  <c r="I64" i="1"/>
  <c r="H64" i="1"/>
  <c r="M60" i="1"/>
  <c r="H60" i="1"/>
  <c r="L60" i="1"/>
  <c r="K60" i="1"/>
  <c r="J60" i="1"/>
  <c r="I60" i="1"/>
  <c r="H56" i="1"/>
  <c r="J56" i="1"/>
  <c r="M47" i="1"/>
  <c r="L47" i="1"/>
  <c r="K47" i="1"/>
  <c r="J47" i="1"/>
  <c r="I47" i="1"/>
  <c r="H47" i="1"/>
  <c r="H66" i="1" l="1"/>
  <c r="I56" i="1"/>
  <c r="I66" i="1" s="1"/>
  <c r="J66" i="1"/>
  <c r="J68" i="1" s="1"/>
  <c r="K56" i="1"/>
  <c r="K66" i="1" s="1"/>
  <c r="K68" i="1" s="1"/>
  <c r="L56" i="1"/>
  <c r="L66" i="1" s="1"/>
  <c r="L68" i="1" s="1"/>
  <c r="M56" i="1"/>
  <c r="M66" i="1" s="1"/>
  <c r="M68" i="1" s="1"/>
  <c r="I70" i="1"/>
  <c r="I72" i="1" l="1"/>
  <c r="I76" i="1" s="1"/>
  <c r="I78" i="1" s="1"/>
  <c r="I68" i="1"/>
</calcChain>
</file>

<file path=xl/sharedStrings.xml><?xml version="1.0" encoding="utf-8"?>
<sst xmlns="http://schemas.openxmlformats.org/spreadsheetml/2006/main" count="65" uniqueCount="65">
  <si>
    <t>Sledování ziskovosti koncesionáře</t>
  </si>
  <si>
    <t>Výdaje</t>
  </si>
  <si>
    <t>Východisko</t>
  </si>
  <si>
    <t>R0</t>
  </si>
  <si>
    <t>R1</t>
  </si>
  <si>
    <t>R2</t>
  </si>
  <si>
    <t>R3</t>
  </si>
  <si>
    <t>R4</t>
  </si>
  <si>
    <t>R5</t>
  </si>
  <si>
    <t>Náklady na suroviny - studentská jídla</t>
  </si>
  <si>
    <t>Náklady na suroviny - zaměstnanecká jídla</t>
  </si>
  <si>
    <t>Náklady na suroviny - důchodci</t>
  </si>
  <si>
    <t>Náklady na suroviny - jídla navenek</t>
  </si>
  <si>
    <t>Náklady na suroviny celkem</t>
  </si>
  <si>
    <t>Energie a média</t>
  </si>
  <si>
    <t>a</t>
  </si>
  <si>
    <t>el. energie</t>
  </si>
  <si>
    <t>voda</t>
  </si>
  <si>
    <t xml:space="preserve">teplo </t>
  </si>
  <si>
    <t>Mzdové náklady</t>
  </si>
  <si>
    <t>mzdové náklady</t>
  </si>
  <si>
    <t>sociální pojištění</t>
  </si>
  <si>
    <t xml:space="preserve">zdravotní pojištění </t>
  </si>
  <si>
    <t>FKSP</t>
  </si>
  <si>
    <t xml:space="preserve">zákonné kvartální pojištění </t>
  </si>
  <si>
    <t>Další náklady (provozní)</t>
  </si>
  <si>
    <t>čistící a hygienické potřeby</t>
  </si>
  <si>
    <t xml:space="preserve">drobný hmotný majetek </t>
  </si>
  <si>
    <t>nákup čipů</t>
  </si>
  <si>
    <t>pracovní oděvy</t>
  </si>
  <si>
    <t>licence program VIS + vzdál. Podpora</t>
  </si>
  <si>
    <t>odvoz odpadu</t>
  </si>
  <si>
    <t>telefony</t>
  </si>
  <si>
    <t>stočné</t>
  </si>
  <si>
    <t>deratizace, BOZP, zdravotní prohlídky</t>
  </si>
  <si>
    <t>vedení mezd</t>
  </si>
  <si>
    <t>pojištění majetku</t>
  </si>
  <si>
    <t>Investice, opravy a reinvestice</t>
  </si>
  <si>
    <t>Opravy</t>
  </si>
  <si>
    <t>Investice</t>
  </si>
  <si>
    <t>Reinvestice</t>
  </si>
  <si>
    <t>Náklady celkem (odhad)</t>
  </si>
  <si>
    <t>Náklady celkem (realita)</t>
  </si>
  <si>
    <t>Náklady celkem (korekce odhadu)</t>
  </si>
  <si>
    <t>Příjmy</t>
  </si>
  <si>
    <t>Prodeje jídel studentům (odhad)</t>
  </si>
  <si>
    <t>Prodeje jídel zaměstnancům  (odhad)</t>
  </si>
  <si>
    <t>Prodej jídel důchodcům  (odhad)</t>
  </si>
  <si>
    <t>Prodej jídel navenek  (odhad)</t>
  </si>
  <si>
    <t>Tržby celkem (odhad)</t>
  </si>
  <si>
    <t>Tržby celkem (realita)</t>
  </si>
  <si>
    <t>Tržby celkem (korekce odhadu)</t>
  </si>
  <si>
    <t>Dotace MŠMT  (odhad)</t>
  </si>
  <si>
    <t>Dotace MŠMT  (realita)</t>
  </si>
  <si>
    <t>Dotace MŠMT (korekce odhadu)</t>
  </si>
  <si>
    <t>Platba za dostupnost  (odhad)</t>
  </si>
  <si>
    <t>Platba za dostupnost  (realita)</t>
  </si>
  <si>
    <t>Platba za dostupnost (korekce odhadu)</t>
  </si>
  <si>
    <t>Příjmy celkem (korekce reality)</t>
  </si>
  <si>
    <t>Marže na obrat</t>
  </si>
  <si>
    <t>Nominální úhrn finančních nákladů</t>
  </si>
  <si>
    <t>Nominální úhrn příjmů</t>
  </si>
  <si>
    <t>Maximální celková marže na obrat (přiměřený zisk)</t>
  </si>
  <si>
    <t>Dosažená celková marže na obrat</t>
  </si>
  <si>
    <t>Dílčí závěr sledování ziskovosti koncesionáře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</si>
</sst>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0" fillId="0" borderId="0" xfId="0" applyNumberFormat="1"/>
    <xf numFmtId="3" fontId="0" fillId="2" borderId="0" xfId="0" applyNumberFormat="1" applyFill="1"/>
    <xf numFmtId="3" fontId="0" fillId="3" borderId="0" xfId="0" applyNumberFormat="1" applyFill="1"/>
    <xf numFmtId="3" fontId="0" fillId="4" borderId="0" xfId="0" applyNumberFormat="1" applyFill="1"/>
    <xf numFmtId="3" fontId="1" fillId="2" borderId="0" xfId="0" applyNumberFormat="1" applyFont="1" applyFill="1"/>
    <xf numFmtId="3" fontId="1" fillId="4" borderId="0" xfId="0" applyNumberFormat="1" applyFont="1" applyFill="1"/>
    <xf numFmtId="3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9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2"/>
  <sheetViews>
    <sheetView tabSelected="1" workbookViewId="0">
      <selection activeCell="H63" activeCellId="3" sqref="H46:M46 H55:M55 H59:M59 H63:M63"/>
    </sheetView>
  </sheetViews>
  <sheetFormatPr defaultColWidth="9.140625" defaultRowHeight="15" x14ac:dyDescent="0.25"/>
  <cols>
    <col min="5" max="5" width="27.7109375" customWidth="1"/>
    <col min="6" max="6" width="11" bestFit="1" customWidth="1"/>
    <col min="7" max="7" width="12.5703125" customWidth="1"/>
    <col min="8" max="8" width="13.7109375" customWidth="1"/>
    <col min="9" max="13" width="11.42578125" bestFit="1" customWidth="1"/>
  </cols>
  <sheetData>
    <row r="1" spans="1:13" ht="31.5" customHeight="1" x14ac:dyDescent="0.4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3" spans="1:13" x14ac:dyDescent="0.25">
      <c r="A3" s="1" t="s">
        <v>1</v>
      </c>
      <c r="G3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" t="s">
        <v>8</v>
      </c>
    </row>
    <row r="4" spans="1:13" hidden="1" x14ac:dyDescent="0.25">
      <c r="B4" t="s">
        <v>9</v>
      </c>
      <c r="G4" s="2"/>
      <c r="H4" s="2">
        <v>0</v>
      </c>
      <c r="I4" s="2">
        <v>1935948.8460431653</v>
      </c>
      <c r="J4" s="2">
        <v>1974667.8229640287</v>
      </c>
      <c r="K4" s="2">
        <v>2014161.1794233092</v>
      </c>
      <c r="L4" s="2">
        <v>2054444.4030117753</v>
      </c>
      <c r="M4" s="2">
        <v>2095533.291072011</v>
      </c>
    </row>
    <row r="5" spans="1:13" hidden="1" x14ac:dyDescent="0.25">
      <c r="G5" s="2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</row>
    <row r="6" spans="1:13" hidden="1" x14ac:dyDescent="0.25">
      <c r="B6" t="s">
        <v>10</v>
      </c>
      <c r="G6" s="2"/>
      <c r="H6" s="2">
        <v>0</v>
      </c>
      <c r="I6" s="2">
        <v>202147.26906474825</v>
      </c>
      <c r="J6" s="2">
        <v>206190.21444604319</v>
      </c>
      <c r="K6" s="2">
        <v>210314.01873496405</v>
      </c>
      <c r="L6" s="2">
        <v>214520.29910966335</v>
      </c>
      <c r="M6" s="2">
        <v>218810.70509185662</v>
      </c>
    </row>
    <row r="7" spans="1:13" hidden="1" x14ac:dyDescent="0.25">
      <c r="G7" s="2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</row>
    <row r="8" spans="1:13" hidden="1" x14ac:dyDescent="0.25">
      <c r="B8" t="s">
        <v>11</v>
      </c>
      <c r="G8" s="2"/>
      <c r="H8" s="2">
        <v>0</v>
      </c>
      <c r="I8" s="2">
        <v>22867.338129496406</v>
      </c>
      <c r="J8" s="2">
        <v>22867.338129496406</v>
      </c>
      <c r="K8" s="2">
        <v>22867.338129496406</v>
      </c>
      <c r="L8" s="2">
        <v>22867.338129496406</v>
      </c>
      <c r="M8" s="2">
        <v>22867.338129496406</v>
      </c>
    </row>
    <row r="9" spans="1:13" hidden="1" x14ac:dyDescent="0.25">
      <c r="G9" s="2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</row>
    <row r="10" spans="1:13" hidden="1" x14ac:dyDescent="0.25">
      <c r="B10" t="s">
        <v>12</v>
      </c>
      <c r="G10" s="2"/>
      <c r="H10" s="2">
        <v>0</v>
      </c>
      <c r="I10" s="2">
        <v>432192.69064748206</v>
      </c>
      <c r="J10" s="2">
        <v>661117.61266187043</v>
      </c>
      <c r="K10" s="2">
        <v>898937.01451510785</v>
      </c>
      <c r="L10" s="2">
        <v>1145916.0201254673</v>
      </c>
      <c r="M10" s="2">
        <v>1168605.6671466818</v>
      </c>
    </row>
    <row r="11" spans="1:13" hidden="1" x14ac:dyDescent="0.25">
      <c r="G11" s="2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</row>
    <row r="12" spans="1:13" hidden="1" x14ac:dyDescent="0.25">
      <c r="B12" t="s">
        <v>13</v>
      </c>
      <c r="G12" s="2"/>
      <c r="H12" s="2">
        <v>0</v>
      </c>
      <c r="I12" s="2">
        <v>2160963.4532374097</v>
      </c>
      <c r="J12" s="2">
        <v>2203725.3755395683</v>
      </c>
      <c r="K12" s="2">
        <v>2247342.5362877692</v>
      </c>
      <c r="L12" s="2">
        <v>2291832.0402509347</v>
      </c>
      <c r="M12" s="2">
        <v>2337211.3342933636</v>
      </c>
    </row>
    <row r="13" spans="1:13" hidden="1" x14ac:dyDescent="0.25">
      <c r="G13" s="2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hidden="1" x14ac:dyDescent="0.25">
      <c r="B14" t="s">
        <v>14</v>
      </c>
      <c r="C14" t="s">
        <v>15</v>
      </c>
      <c r="G14" s="2"/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 hidden="1" x14ac:dyDescent="0.25">
      <c r="C15" t="s">
        <v>16</v>
      </c>
      <c r="G15" s="2">
        <v>287376.95999999996</v>
      </c>
      <c r="H15" s="2">
        <v>0</v>
      </c>
      <c r="I15" s="2">
        <v>293124.49919999996</v>
      </c>
      <c r="J15" s="2">
        <v>298986.98918399995</v>
      </c>
      <c r="K15" s="2">
        <v>304966.72896767996</v>
      </c>
      <c r="L15" s="2">
        <v>311066.06354703353</v>
      </c>
      <c r="M15" s="2">
        <v>317287.38481797423</v>
      </c>
    </row>
    <row r="16" spans="1:13" hidden="1" x14ac:dyDescent="0.25">
      <c r="C16" t="s">
        <v>17</v>
      </c>
      <c r="G16" s="2">
        <v>47830.64</v>
      </c>
      <c r="H16" s="2">
        <v>0</v>
      </c>
      <c r="I16" s="2">
        <v>48787.252800000002</v>
      </c>
      <c r="J16" s="2">
        <v>49762.997856000002</v>
      </c>
      <c r="K16" s="2">
        <v>50758.257813119999</v>
      </c>
      <c r="L16" s="2">
        <v>51773.422969382402</v>
      </c>
      <c r="M16" s="2">
        <v>52808.891428770046</v>
      </c>
    </row>
    <row r="17" spans="2:13" hidden="1" x14ac:dyDescent="0.25">
      <c r="C17" t="s">
        <v>18</v>
      </c>
      <c r="G17" s="2">
        <v>264310.36</v>
      </c>
      <c r="H17" s="2">
        <v>0</v>
      </c>
      <c r="I17" s="2">
        <v>269596.56719999999</v>
      </c>
      <c r="J17" s="2">
        <v>274988.49854399997</v>
      </c>
      <c r="K17" s="2">
        <v>280488.26851487998</v>
      </c>
      <c r="L17" s="2">
        <v>286098.03388517757</v>
      </c>
      <c r="M17" s="2">
        <v>291819.99456288113</v>
      </c>
    </row>
    <row r="18" spans="2:13" hidden="1" x14ac:dyDescent="0.25">
      <c r="G18" s="2"/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19" spans="2:13" hidden="1" x14ac:dyDescent="0.25">
      <c r="B19" t="s">
        <v>19</v>
      </c>
      <c r="G19" s="2"/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</row>
    <row r="20" spans="2:13" hidden="1" x14ac:dyDescent="0.25">
      <c r="C20" t="s">
        <v>20</v>
      </c>
      <c r="G20" s="2">
        <v>2057025</v>
      </c>
      <c r="H20" s="2">
        <v>0</v>
      </c>
      <c r="I20" s="2">
        <v>2098165.5</v>
      </c>
      <c r="J20" s="2">
        <v>2140128.81</v>
      </c>
      <c r="K20" s="2">
        <v>2182931.3862000001</v>
      </c>
      <c r="L20" s="2">
        <v>2226590.0139239999</v>
      </c>
      <c r="M20" s="2">
        <v>2271121.81420248</v>
      </c>
    </row>
    <row r="21" spans="2:13" hidden="1" x14ac:dyDescent="0.25">
      <c r="C21" t="s">
        <v>21</v>
      </c>
      <c r="G21" s="2">
        <v>498602.75</v>
      </c>
      <c r="H21" s="2">
        <v>0</v>
      </c>
      <c r="I21" s="2">
        <v>508574.80499999999</v>
      </c>
      <c r="J21" s="2">
        <v>518746.30109999998</v>
      </c>
      <c r="K21" s="2">
        <v>529121.22712199995</v>
      </c>
      <c r="L21" s="2">
        <v>539703.65166443994</v>
      </c>
      <c r="M21" s="2">
        <v>550497.72469772876</v>
      </c>
    </row>
    <row r="22" spans="2:13" hidden="1" x14ac:dyDescent="0.25">
      <c r="C22" t="s">
        <v>22</v>
      </c>
      <c r="G22" s="2">
        <v>180257</v>
      </c>
      <c r="H22" s="2">
        <v>0</v>
      </c>
      <c r="I22" s="2">
        <v>183862.14</v>
      </c>
      <c r="J22" s="2">
        <v>187539.38279999999</v>
      </c>
      <c r="K22" s="2">
        <v>191290.17045599999</v>
      </c>
      <c r="L22" s="2">
        <v>195115.97386512</v>
      </c>
      <c r="M22" s="2">
        <v>199018.2933424224</v>
      </c>
    </row>
    <row r="23" spans="2:13" hidden="1" x14ac:dyDescent="0.25">
      <c r="C23" t="s">
        <v>23</v>
      </c>
      <c r="G23" s="2">
        <v>41142</v>
      </c>
      <c r="H23" s="2">
        <v>0</v>
      </c>
      <c r="I23" s="2">
        <v>41964.840000000004</v>
      </c>
      <c r="J23" s="2">
        <v>42804.1368</v>
      </c>
      <c r="K23" s="2">
        <v>43660.219535999997</v>
      </c>
      <c r="L23" s="2">
        <v>44533.423926719996</v>
      </c>
      <c r="M23" s="2">
        <v>45424.0924052544</v>
      </c>
    </row>
    <row r="24" spans="2:13" hidden="1" x14ac:dyDescent="0.25">
      <c r="C24" t="s">
        <v>24</v>
      </c>
      <c r="G24" s="2">
        <v>8518</v>
      </c>
      <c r="H24" s="2">
        <v>0</v>
      </c>
      <c r="I24" s="2">
        <v>8688.36</v>
      </c>
      <c r="J24" s="2">
        <v>8862.1272000000008</v>
      </c>
      <c r="K24" s="2">
        <v>9039.3697439999996</v>
      </c>
      <c r="L24" s="2">
        <v>9220.1571388800003</v>
      </c>
      <c r="M24" s="2">
        <v>9404.5602816575993</v>
      </c>
    </row>
    <row r="25" spans="2:13" hidden="1" x14ac:dyDescent="0.25">
      <c r="G25" s="2"/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6" spans="2:13" hidden="1" x14ac:dyDescent="0.25">
      <c r="G26" s="2"/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</row>
    <row r="27" spans="2:13" hidden="1" x14ac:dyDescent="0.25">
      <c r="B27" t="s">
        <v>25</v>
      </c>
      <c r="G27" s="2"/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</row>
    <row r="28" spans="2:13" hidden="1" x14ac:dyDescent="0.25">
      <c r="C28" t="s">
        <v>26</v>
      </c>
      <c r="G28" s="2">
        <v>67605</v>
      </c>
      <c r="H28" s="2">
        <v>0</v>
      </c>
      <c r="I28" s="2">
        <v>68957.100000000006</v>
      </c>
      <c r="J28" s="2">
        <v>70336.241999999998</v>
      </c>
      <c r="K28" s="2">
        <v>71742.966839999994</v>
      </c>
      <c r="L28" s="2">
        <v>73177.826176799994</v>
      </c>
      <c r="M28" s="2">
        <v>74641.382700336006</v>
      </c>
    </row>
    <row r="29" spans="2:13" hidden="1" x14ac:dyDescent="0.25">
      <c r="C29" t="s">
        <v>27</v>
      </c>
      <c r="G29" s="2">
        <v>20348</v>
      </c>
      <c r="H29" s="2">
        <v>0</v>
      </c>
      <c r="I29" s="2">
        <v>20754.96</v>
      </c>
      <c r="J29" s="2">
        <v>21170.0592</v>
      </c>
      <c r="K29" s="2">
        <v>21593.460383999998</v>
      </c>
      <c r="L29" s="2">
        <v>22025.329591679998</v>
      </c>
      <c r="M29" s="2">
        <v>22465.836183513602</v>
      </c>
    </row>
    <row r="30" spans="2:13" hidden="1" x14ac:dyDescent="0.25">
      <c r="C30" t="s">
        <v>28</v>
      </c>
      <c r="G30" s="2">
        <v>7687</v>
      </c>
      <c r="H30" s="2">
        <v>0</v>
      </c>
      <c r="I30" s="2">
        <v>7840.74</v>
      </c>
      <c r="J30" s="2">
        <v>7997.5547999999999</v>
      </c>
      <c r="K30" s="2">
        <v>8157.5058959999997</v>
      </c>
      <c r="L30" s="2">
        <v>8320.6560139199992</v>
      </c>
      <c r="M30" s="2">
        <v>8487.0691341984002</v>
      </c>
    </row>
    <row r="31" spans="2:13" hidden="1" x14ac:dyDescent="0.25">
      <c r="C31" t="s">
        <v>29</v>
      </c>
      <c r="G31" s="2">
        <v>9726</v>
      </c>
      <c r="H31" s="2">
        <v>0</v>
      </c>
      <c r="I31" s="2">
        <v>9920.52</v>
      </c>
      <c r="J31" s="2">
        <v>10118.930399999999</v>
      </c>
      <c r="K31" s="2">
        <v>10321.309008</v>
      </c>
      <c r="L31" s="2">
        <v>10527.735188159999</v>
      </c>
      <c r="M31" s="2">
        <v>10738.289891923199</v>
      </c>
    </row>
    <row r="32" spans="2:13" hidden="1" x14ac:dyDescent="0.25">
      <c r="C32" t="s">
        <v>30</v>
      </c>
      <c r="G32" s="2">
        <v>30537</v>
      </c>
      <c r="H32" s="2">
        <v>0</v>
      </c>
      <c r="I32" s="2">
        <v>31147.74</v>
      </c>
      <c r="J32" s="2">
        <v>31770.694800000001</v>
      </c>
      <c r="K32" s="2">
        <v>32406.108695999999</v>
      </c>
      <c r="L32" s="2">
        <v>33054.23086992</v>
      </c>
      <c r="M32" s="2">
        <v>33715.315487318403</v>
      </c>
    </row>
    <row r="33" spans="2:13" hidden="1" x14ac:dyDescent="0.25">
      <c r="C33" t="s">
        <v>31</v>
      </c>
      <c r="G33" s="2">
        <v>42592</v>
      </c>
      <c r="H33" s="2">
        <v>0</v>
      </c>
      <c r="I33" s="2">
        <v>43443.840000000004</v>
      </c>
      <c r="J33" s="2">
        <v>44312.716800000002</v>
      </c>
      <c r="K33" s="2">
        <v>45198.971136</v>
      </c>
      <c r="L33" s="2">
        <v>46102.950558719996</v>
      </c>
      <c r="M33" s="2">
        <v>47025.009569894399</v>
      </c>
    </row>
    <row r="34" spans="2:13" hidden="1" x14ac:dyDescent="0.25">
      <c r="C34" t="s">
        <v>32</v>
      </c>
      <c r="G34" s="2">
        <v>6669.2</v>
      </c>
      <c r="H34" s="2">
        <v>0</v>
      </c>
      <c r="I34" s="2">
        <v>6802.5839999999998</v>
      </c>
      <c r="J34" s="2">
        <v>6938.6356799999994</v>
      </c>
      <c r="K34" s="2">
        <v>7077.4083935999997</v>
      </c>
      <c r="L34" s="2">
        <v>7218.9565614719995</v>
      </c>
      <c r="M34" s="2">
        <v>7363.3356927014402</v>
      </c>
    </row>
    <row r="35" spans="2:13" hidden="1" x14ac:dyDescent="0.25">
      <c r="C35" t="s">
        <v>33</v>
      </c>
      <c r="G35" s="2">
        <v>75897</v>
      </c>
      <c r="H35" s="2">
        <v>0</v>
      </c>
      <c r="I35" s="2">
        <v>77414.94</v>
      </c>
      <c r="J35" s="2">
        <v>78963.238800000006</v>
      </c>
      <c r="K35" s="2">
        <v>80542.503575999988</v>
      </c>
      <c r="L35" s="2">
        <v>82153.353647519994</v>
      </c>
      <c r="M35" s="2">
        <v>83796.4207204704</v>
      </c>
    </row>
    <row r="36" spans="2:13" hidden="1" x14ac:dyDescent="0.25">
      <c r="C36" t="s">
        <v>34</v>
      </c>
      <c r="G36" s="2">
        <v>17282</v>
      </c>
      <c r="H36" s="2">
        <v>0</v>
      </c>
      <c r="I36" s="2">
        <v>17627.64</v>
      </c>
      <c r="J36" s="2">
        <v>17980.192800000001</v>
      </c>
      <c r="K36" s="2">
        <v>18339.796655999999</v>
      </c>
      <c r="L36" s="2">
        <v>18706.592589119999</v>
      </c>
      <c r="M36" s="2">
        <v>19080.724440902399</v>
      </c>
    </row>
    <row r="37" spans="2:13" hidden="1" x14ac:dyDescent="0.25">
      <c r="C37" t="s">
        <v>35</v>
      </c>
      <c r="G37" s="2">
        <v>47984</v>
      </c>
      <c r="H37" s="2">
        <v>0</v>
      </c>
      <c r="I37" s="2">
        <v>48943.68</v>
      </c>
      <c r="J37" s="2">
        <v>49922.553599999999</v>
      </c>
      <c r="K37" s="2">
        <v>50921.004671999995</v>
      </c>
      <c r="L37" s="2">
        <v>51939.424765440002</v>
      </c>
      <c r="M37" s="2">
        <v>52978.213260748802</v>
      </c>
    </row>
    <row r="38" spans="2:13" hidden="1" x14ac:dyDescent="0.25">
      <c r="C38" t="s">
        <v>36</v>
      </c>
      <c r="G38" s="2">
        <v>27906</v>
      </c>
      <c r="H38" s="2">
        <v>0</v>
      </c>
      <c r="I38" s="2">
        <v>28464.12</v>
      </c>
      <c r="J38" s="2">
        <v>29033.402399999999</v>
      </c>
      <c r="K38" s="2">
        <v>29614.070447999999</v>
      </c>
      <c r="L38" s="2">
        <v>30206.351856959998</v>
      </c>
      <c r="M38" s="2">
        <v>30810.4788940992</v>
      </c>
    </row>
    <row r="39" spans="2:13" hidden="1" x14ac:dyDescent="0.25"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</row>
    <row r="40" spans="2:13" hidden="1" x14ac:dyDescent="0.25">
      <c r="B40" t="s">
        <v>37</v>
      </c>
      <c r="G40" s="2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</row>
    <row r="41" spans="2:13" hidden="1" x14ac:dyDescent="0.25">
      <c r="C41" t="s">
        <v>38</v>
      </c>
      <c r="G41" s="2">
        <v>100259.24</v>
      </c>
      <c r="H41" s="2">
        <v>0</v>
      </c>
      <c r="I41" s="2">
        <v>102264.42480000001</v>
      </c>
      <c r="J41" s="2">
        <v>104309.713296</v>
      </c>
      <c r="K41" s="2">
        <v>106395.90756192</v>
      </c>
      <c r="L41" s="2">
        <v>108523.82571315841</v>
      </c>
      <c r="M41" s="2">
        <v>110694.30222742158</v>
      </c>
    </row>
    <row r="42" spans="2:13" hidden="1" x14ac:dyDescent="0.25">
      <c r="C42" t="s">
        <v>39</v>
      </c>
      <c r="G42" s="2"/>
      <c r="H42" s="2">
        <v>1000000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</row>
    <row r="43" spans="2:13" hidden="1" x14ac:dyDescent="0.25">
      <c r="C43" t="s">
        <v>40</v>
      </c>
      <c r="G43" s="2">
        <v>42223.839999999997</v>
      </c>
      <c r="H43" s="2">
        <v>0</v>
      </c>
      <c r="I43" s="2">
        <v>43068.316800000001</v>
      </c>
      <c r="J43" s="2">
        <v>43929.683135999992</v>
      </c>
      <c r="K43" s="2">
        <v>44808.276798719991</v>
      </c>
      <c r="L43" s="2">
        <v>45704.442334694395</v>
      </c>
      <c r="M43" s="2">
        <v>46618.531181388287</v>
      </c>
    </row>
    <row r="44" spans="2:13" hidden="1" x14ac:dyDescent="0.25">
      <c r="G44" s="2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</row>
    <row r="45" spans="2:13" x14ac:dyDescent="0.25">
      <c r="B45" s="1" t="s">
        <v>41</v>
      </c>
      <c r="G45" s="2"/>
      <c r="H45" s="3">
        <v>1000000</v>
      </c>
      <c r="I45" s="3">
        <v>6120378.0230374085</v>
      </c>
      <c r="J45" s="3">
        <v>6242328.2367355684</v>
      </c>
      <c r="K45" s="3">
        <v>6366717.4547076896</v>
      </c>
      <c r="L45" s="3">
        <v>6493594.4570392538</v>
      </c>
      <c r="M45" s="3">
        <v>6623008.9994174484</v>
      </c>
    </row>
    <row r="46" spans="2:13" x14ac:dyDescent="0.25">
      <c r="B46" s="1" t="s">
        <v>42</v>
      </c>
      <c r="G46" s="2"/>
      <c r="H46" s="4"/>
      <c r="I46" s="4"/>
      <c r="J46" s="4"/>
      <c r="K46" s="4"/>
      <c r="L46" s="4"/>
      <c r="M46" s="4"/>
    </row>
    <row r="47" spans="2:13" x14ac:dyDescent="0.25">
      <c r="B47" s="1" t="s">
        <v>43</v>
      </c>
      <c r="G47" s="2"/>
      <c r="H47" s="5">
        <f>IF(ISBLANK(H46)=TRUE,H45,H46)</f>
        <v>1000000</v>
      </c>
      <c r="I47" s="5">
        <f t="shared" ref="I47:M47" si="0">IF(ISBLANK(I46)=TRUE,I45,I46)</f>
        <v>6120378.0230374085</v>
      </c>
      <c r="J47" s="5">
        <f t="shared" si="0"/>
        <v>6242328.2367355684</v>
      </c>
      <c r="K47" s="5">
        <f t="shared" si="0"/>
        <v>6366717.4547076896</v>
      </c>
      <c r="L47" s="5">
        <f t="shared" si="0"/>
        <v>6493594.4570392538</v>
      </c>
      <c r="M47" s="5">
        <f t="shared" si="0"/>
        <v>6623008.9994174484</v>
      </c>
    </row>
    <row r="48" spans="2:13" x14ac:dyDescent="0.25">
      <c r="B48" s="1"/>
      <c r="G48" s="2"/>
      <c r="H48" s="5"/>
      <c r="I48" s="5"/>
      <c r="J48" s="5"/>
      <c r="K48" s="5"/>
      <c r="L48" s="5"/>
      <c r="M48" s="5"/>
    </row>
    <row r="49" spans="1:13" x14ac:dyDescent="0.25">
      <c r="A49" s="1" t="s">
        <v>44</v>
      </c>
      <c r="G49" s="2"/>
      <c r="H49" s="2"/>
      <c r="I49" s="2"/>
      <c r="J49" s="2"/>
      <c r="K49" s="2"/>
      <c r="L49" s="2"/>
      <c r="M49" s="2"/>
    </row>
    <row r="50" spans="1:13" x14ac:dyDescent="0.25">
      <c r="B50" t="s">
        <v>45</v>
      </c>
      <c r="G50" s="2"/>
      <c r="H50" s="2"/>
      <c r="I50" s="2">
        <v>1935948.8460431653</v>
      </c>
      <c r="J50" s="2">
        <v>1974667.8229640287</v>
      </c>
      <c r="K50" s="2">
        <v>2014161.1794233092</v>
      </c>
      <c r="L50" s="2">
        <v>2054444.4030117753</v>
      </c>
      <c r="M50" s="2">
        <v>2095533.291072011</v>
      </c>
    </row>
    <row r="51" spans="1:13" x14ac:dyDescent="0.25">
      <c r="B51" t="s">
        <v>46</v>
      </c>
      <c r="G51" s="2"/>
      <c r="H51" s="2"/>
      <c r="I51" s="2">
        <v>202147.26906474825</v>
      </c>
      <c r="J51" s="2">
        <v>206190.21444604319</v>
      </c>
      <c r="K51" s="2">
        <v>210314.01873496405</v>
      </c>
      <c r="L51" s="2">
        <v>214520.29910966335</v>
      </c>
      <c r="M51" s="2">
        <v>218810.70509185662</v>
      </c>
    </row>
    <row r="52" spans="1:13" x14ac:dyDescent="0.25">
      <c r="B52" t="s">
        <v>47</v>
      </c>
      <c r="G52" s="2"/>
      <c r="H52" s="2"/>
      <c r="I52" s="2">
        <v>22867.338129496406</v>
      </c>
      <c r="J52" s="2">
        <v>22867.338129496406</v>
      </c>
      <c r="K52" s="2">
        <v>22867.338129496406</v>
      </c>
      <c r="L52" s="2">
        <v>22867.338129496406</v>
      </c>
      <c r="M52" s="2">
        <v>22867.338129496406</v>
      </c>
    </row>
    <row r="53" spans="1:13" x14ac:dyDescent="0.25">
      <c r="B53" t="s">
        <v>48</v>
      </c>
      <c r="G53" s="2"/>
      <c r="H53" s="2"/>
      <c r="I53" s="2">
        <v>1034175.3669064749</v>
      </c>
      <c r="J53" s="2">
        <v>1581960.0017266185</v>
      </c>
      <c r="K53" s="2">
        <v>2151027.8561611506</v>
      </c>
      <c r="L53" s="2">
        <v>2742013.3338716542</v>
      </c>
      <c r="M53" s="2">
        <v>2796306.4178152746</v>
      </c>
    </row>
    <row r="54" spans="1:13" x14ac:dyDescent="0.25">
      <c r="B54" s="1" t="s">
        <v>49</v>
      </c>
      <c r="G54" s="2"/>
      <c r="H54" s="6">
        <v>0</v>
      </c>
      <c r="I54" s="6">
        <v>3195138.8201438845</v>
      </c>
      <c r="J54" s="6">
        <v>3785685.3772661868</v>
      </c>
      <c r="K54" s="6">
        <v>4398370.3924489198</v>
      </c>
      <c r="L54" s="6">
        <v>5033845.3741225889</v>
      </c>
      <c r="M54" s="6">
        <v>5133517.7521086382</v>
      </c>
    </row>
    <row r="55" spans="1:13" x14ac:dyDescent="0.25">
      <c r="B55" s="1" t="s">
        <v>50</v>
      </c>
      <c r="G55" s="2"/>
      <c r="H55" s="4"/>
      <c r="I55" s="4"/>
      <c r="J55" s="4"/>
      <c r="K55" s="4"/>
      <c r="L55" s="4"/>
      <c r="M55" s="4"/>
    </row>
    <row r="56" spans="1:13" x14ac:dyDescent="0.25">
      <c r="B56" s="1" t="s">
        <v>51</v>
      </c>
      <c r="G56" s="2"/>
      <c r="H56" s="5">
        <f>IF(ISBLANK(H55),H54,H55)</f>
        <v>0</v>
      </c>
      <c r="I56" s="7">
        <f t="shared" ref="I56:M56" si="1">IF(ISBLANK(I55),I54,I55)</f>
        <v>3195138.8201438845</v>
      </c>
      <c r="J56" s="7">
        <f t="shared" si="1"/>
        <v>3785685.3772661868</v>
      </c>
      <c r="K56" s="7">
        <f t="shared" si="1"/>
        <v>4398370.3924489198</v>
      </c>
      <c r="L56" s="7">
        <f t="shared" si="1"/>
        <v>5033845.3741225889</v>
      </c>
      <c r="M56" s="7">
        <f t="shared" si="1"/>
        <v>5133517.7521086382</v>
      </c>
    </row>
    <row r="57" spans="1:13" x14ac:dyDescent="0.25">
      <c r="B57" s="1"/>
      <c r="G57" s="2"/>
      <c r="H57" s="5"/>
      <c r="I57" s="5"/>
      <c r="J57" s="5"/>
      <c r="K57" s="5"/>
      <c r="L57" s="5"/>
      <c r="M57" s="5"/>
    </row>
    <row r="58" spans="1:13" s="1" customFormat="1" x14ac:dyDescent="0.25">
      <c r="B58" s="1" t="s">
        <v>52</v>
      </c>
      <c r="G58" s="8">
        <v>2800000</v>
      </c>
      <c r="H58" s="6"/>
      <c r="I58" s="6">
        <v>2856000</v>
      </c>
      <c r="J58" s="6">
        <v>2913120</v>
      </c>
      <c r="K58" s="6">
        <v>2971382.4</v>
      </c>
      <c r="L58" s="6">
        <v>3030810.048</v>
      </c>
      <c r="M58" s="6">
        <v>3091426.24896</v>
      </c>
    </row>
    <row r="59" spans="1:13" s="1" customFormat="1" x14ac:dyDescent="0.25">
      <c r="B59" s="1" t="s">
        <v>53</v>
      </c>
      <c r="G59" s="8"/>
      <c r="H59" s="4"/>
      <c r="I59" s="4"/>
      <c r="J59" s="4"/>
      <c r="K59" s="4"/>
      <c r="L59" s="4"/>
      <c r="M59" s="4"/>
    </row>
    <row r="60" spans="1:13" s="1" customFormat="1" x14ac:dyDescent="0.25">
      <c r="B60" s="1" t="s">
        <v>54</v>
      </c>
      <c r="G60" s="8"/>
      <c r="H60" s="5">
        <f>IF(ISBLANK(H59),H58,H59)</f>
        <v>0</v>
      </c>
      <c r="I60" s="5">
        <f t="shared" ref="I60:M60" si="2">IF(ISBLANK(I59),I58,I59)</f>
        <v>2856000</v>
      </c>
      <c r="J60" s="5">
        <f t="shared" si="2"/>
        <v>2913120</v>
      </c>
      <c r="K60" s="5">
        <f t="shared" si="2"/>
        <v>2971382.4</v>
      </c>
      <c r="L60" s="5">
        <f t="shared" si="2"/>
        <v>3030810.048</v>
      </c>
      <c r="M60" s="5">
        <f t="shared" si="2"/>
        <v>3091426.24896</v>
      </c>
    </row>
    <row r="61" spans="1:13" s="1" customFormat="1" x14ac:dyDescent="0.25">
      <c r="G61" s="8"/>
      <c r="H61" s="5"/>
      <c r="I61" s="5"/>
      <c r="J61" s="5"/>
      <c r="K61" s="5"/>
      <c r="L61" s="5"/>
      <c r="M61" s="5"/>
    </row>
    <row r="62" spans="1:13" x14ac:dyDescent="0.25">
      <c r="B62" s="1" t="s">
        <v>55</v>
      </c>
      <c r="G62" s="2"/>
      <c r="H62" s="3"/>
      <c r="I62" s="3">
        <v>-552896.90741537558</v>
      </c>
      <c r="J62" s="3">
        <v>-523369.57955926046</v>
      </c>
      <c r="K62" s="3">
        <v>-492735.32880012377</v>
      </c>
      <c r="L62" s="3">
        <v>-460961.57971644035</v>
      </c>
      <c r="M62" s="3">
        <v>-455977.96081713785</v>
      </c>
    </row>
    <row r="63" spans="1:13" x14ac:dyDescent="0.25">
      <c r="B63" s="1" t="s">
        <v>56</v>
      </c>
      <c r="G63" s="2"/>
      <c r="H63" s="4"/>
      <c r="I63" s="4"/>
      <c r="J63" s="4"/>
      <c r="K63" s="4"/>
      <c r="L63" s="4"/>
      <c r="M63" s="4"/>
    </row>
    <row r="64" spans="1:13" x14ac:dyDescent="0.25">
      <c r="B64" s="1" t="s">
        <v>57</v>
      </c>
      <c r="G64" s="2"/>
      <c r="H64" s="5">
        <f>IF(ISBLANK(H63),(H62),H63)</f>
        <v>0</v>
      </c>
      <c r="I64" s="5">
        <f t="shared" ref="I64:M64" si="3">IF(ISBLANK(I63),(I62),I63)</f>
        <v>-552896.90741537558</v>
      </c>
      <c r="J64" s="5">
        <f t="shared" si="3"/>
        <v>-523369.57955926046</v>
      </c>
      <c r="K64" s="5">
        <f t="shared" si="3"/>
        <v>-492735.32880012377</v>
      </c>
      <c r="L64" s="5">
        <f t="shared" si="3"/>
        <v>-460961.57971644035</v>
      </c>
      <c r="M64" s="5">
        <f t="shared" si="3"/>
        <v>-455977.96081713785</v>
      </c>
    </row>
    <row r="65" spans="2:13" x14ac:dyDescent="0.25">
      <c r="B65" s="1"/>
      <c r="G65" s="2"/>
      <c r="H65" s="2"/>
      <c r="I65" s="2"/>
      <c r="J65" s="2"/>
      <c r="K65" s="2"/>
      <c r="L65" s="2"/>
      <c r="M65" s="2"/>
    </row>
    <row r="66" spans="2:13" x14ac:dyDescent="0.25">
      <c r="B66" s="1" t="s">
        <v>58</v>
      </c>
      <c r="G66" s="2"/>
      <c r="H66" s="10">
        <f>H56+H60+H64</f>
        <v>0</v>
      </c>
      <c r="I66" s="10">
        <f>I56+I60+I64</f>
        <v>5498241.9127285089</v>
      </c>
      <c r="J66" s="10">
        <f t="shared" ref="J66:M66" si="4">J56+J60+J64</f>
        <v>6175435.7977069272</v>
      </c>
      <c r="K66" s="10">
        <f t="shared" si="4"/>
        <v>6877017.4636487952</v>
      </c>
      <c r="L66" s="10">
        <f t="shared" si="4"/>
        <v>7603693.8424061481</v>
      </c>
      <c r="M66" s="10">
        <f t="shared" si="4"/>
        <v>7768966.0402515009</v>
      </c>
    </row>
    <row r="67" spans="2:13" x14ac:dyDescent="0.25">
      <c r="B67" s="1"/>
      <c r="G67" s="2"/>
      <c r="H67" s="9"/>
      <c r="I67" s="10"/>
      <c r="J67" s="10"/>
      <c r="K67" s="10"/>
      <c r="L67" s="10"/>
      <c r="M67" s="10"/>
    </row>
    <row r="68" spans="2:13" x14ac:dyDescent="0.25">
      <c r="B68" s="1" t="s">
        <v>59</v>
      </c>
      <c r="G68" s="2"/>
      <c r="H68" s="9"/>
      <c r="I68" s="11">
        <f xml:space="preserve"> (I66-I47)/I66</f>
        <v>-0.11315182565333212</v>
      </c>
      <c r="J68" s="11">
        <f t="shared" ref="J68:M68" si="5" xml:space="preserve"> (J66-J47)/J66</f>
        <v>-1.0832019183727863E-2</v>
      </c>
      <c r="K68" s="11">
        <f t="shared" si="5"/>
        <v>7.4203680830897803E-2</v>
      </c>
      <c r="L68" s="11">
        <f t="shared" si="5"/>
        <v>0.14599475049558405</v>
      </c>
      <c r="M68" s="11">
        <f t="shared" si="5"/>
        <v>0.14750444716797281</v>
      </c>
    </row>
    <row r="69" spans="2:13" x14ac:dyDescent="0.25">
      <c r="G69" s="2"/>
      <c r="H69" s="2"/>
      <c r="I69" s="2"/>
      <c r="J69" s="2"/>
      <c r="K69" s="2"/>
      <c r="L69" s="2"/>
      <c r="M69" s="2"/>
    </row>
    <row r="70" spans="2:13" x14ac:dyDescent="0.25">
      <c r="B70" s="1" t="s">
        <v>60</v>
      </c>
      <c r="G70" s="2"/>
      <c r="H70" s="2"/>
      <c r="I70" s="8">
        <f>SUM(H47:M47)</f>
        <v>32846027.170937367</v>
      </c>
      <c r="J70" s="2"/>
      <c r="K70" s="2"/>
      <c r="L70" s="2"/>
      <c r="M70" s="2"/>
    </row>
    <row r="71" spans="2:13" x14ac:dyDescent="0.25">
      <c r="G71" s="2"/>
      <c r="H71" s="2"/>
      <c r="I71" s="2"/>
      <c r="J71" s="2"/>
      <c r="K71" s="2"/>
      <c r="L71" s="2"/>
      <c r="M71" s="2"/>
    </row>
    <row r="72" spans="2:13" x14ac:dyDescent="0.25">
      <c r="B72" s="1" t="s">
        <v>61</v>
      </c>
      <c r="G72" s="2"/>
      <c r="H72" s="2"/>
      <c r="I72" s="8">
        <f>SUM(I66:M66)</f>
        <v>33923355.056741878</v>
      </c>
      <c r="J72" s="2"/>
      <c r="K72" s="2"/>
      <c r="L72" s="2"/>
      <c r="M72" s="2"/>
    </row>
    <row r="73" spans="2:13" x14ac:dyDescent="0.25">
      <c r="B73" s="1"/>
      <c r="G73" s="2"/>
      <c r="H73" s="2"/>
      <c r="I73" s="8"/>
      <c r="J73" s="2"/>
      <c r="K73" s="2"/>
      <c r="L73" s="2"/>
      <c r="M73" s="2"/>
    </row>
    <row r="74" spans="2:13" x14ac:dyDescent="0.25">
      <c r="B74" s="1" t="s">
        <v>62</v>
      </c>
      <c r="G74" s="2"/>
      <c r="H74" s="2"/>
      <c r="I74" s="11">
        <v>0.1</v>
      </c>
      <c r="J74" s="2"/>
      <c r="K74" s="2"/>
      <c r="L74" s="2"/>
      <c r="M74" s="2"/>
    </row>
    <row r="75" spans="2:13" x14ac:dyDescent="0.25">
      <c r="G75" s="2"/>
      <c r="H75" s="2"/>
      <c r="I75" s="2"/>
      <c r="J75" s="2"/>
      <c r="K75" s="2"/>
      <c r="L75" s="2"/>
      <c r="M75" s="2"/>
    </row>
    <row r="76" spans="2:13" x14ac:dyDescent="0.25">
      <c r="B76" s="1" t="s">
        <v>63</v>
      </c>
      <c r="G76" s="2"/>
      <c r="H76" s="2"/>
      <c r="I76" s="11">
        <f>(I72-I70)/I72</f>
        <v>3.1757704507779962E-2</v>
      </c>
      <c r="K76" s="2"/>
      <c r="L76" s="2"/>
      <c r="M76" s="2"/>
    </row>
    <row r="77" spans="2:13" x14ac:dyDescent="0.25">
      <c r="G77" s="2"/>
      <c r="H77" s="2"/>
      <c r="I77" s="2"/>
      <c r="J77" s="2"/>
      <c r="K77" s="2"/>
      <c r="L77" s="2"/>
      <c r="M77" s="2"/>
    </row>
    <row r="78" spans="2:13" x14ac:dyDescent="0.25">
      <c r="B78" s="1" t="s">
        <v>64</v>
      </c>
      <c r="G78" s="2"/>
      <c r="H78" s="2"/>
      <c r="I78" s="8" t="str">
        <f>IF(I76&gt;0.1,"Překročena míra přiměřené ziskovosti, nutno upravit platbu za dostupnost","Dosažená marže v mezích přiměřeného zisku")</f>
        <v>Dosažená marže v mezích přiměřeného zisku</v>
      </c>
      <c r="J78" s="2"/>
      <c r="K78" s="2"/>
      <c r="L78" s="2"/>
      <c r="M78" s="2"/>
    </row>
    <row r="79" spans="2:13" x14ac:dyDescent="0.25">
      <c r="G79" s="2"/>
      <c r="H79" s="2"/>
      <c r="I79" s="2"/>
      <c r="J79" s="2"/>
      <c r="K79" s="2"/>
      <c r="L79" s="2"/>
      <c r="M79" s="2"/>
    </row>
    <row r="80" spans="2:13" x14ac:dyDescent="0.25">
      <c r="G80" s="2"/>
      <c r="H80" s="2"/>
      <c r="I80" s="2"/>
      <c r="J80" s="2"/>
      <c r="K80" s="2"/>
      <c r="L80" s="2"/>
      <c r="M80" s="2"/>
    </row>
    <row r="81" spans="7:13" x14ac:dyDescent="0.25">
      <c r="G81" s="2"/>
      <c r="H81" s="2"/>
      <c r="I81" s="2"/>
      <c r="J81" s="2"/>
      <c r="K81" s="2"/>
      <c r="L81" s="2"/>
      <c r="M81" s="2"/>
    </row>
    <row r="82" spans="7:13" x14ac:dyDescent="0.25">
      <c r="G82" s="2"/>
      <c r="H82" s="2"/>
      <c r="I82" s="2"/>
      <c r="J82" s="2"/>
      <c r="K82" s="2"/>
      <c r="L82" s="2"/>
      <c r="M82" s="2"/>
    </row>
    <row r="83" spans="7:13" x14ac:dyDescent="0.25">
      <c r="G83" s="2"/>
      <c r="H83" s="2"/>
      <c r="I83" s="2"/>
      <c r="J83" s="2"/>
      <c r="K83" s="2"/>
      <c r="L83" s="2"/>
      <c r="M83" s="2"/>
    </row>
    <row r="84" spans="7:13" x14ac:dyDescent="0.25">
      <c r="G84" s="2"/>
      <c r="H84" s="2"/>
      <c r="I84" s="2"/>
      <c r="J84" s="2"/>
      <c r="K84" s="2"/>
      <c r="L84" s="2"/>
      <c r="M84" s="2"/>
    </row>
    <row r="85" spans="7:13" x14ac:dyDescent="0.25">
      <c r="G85" s="2"/>
      <c r="H85" s="2"/>
      <c r="I85" s="2"/>
      <c r="J85" s="2"/>
      <c r="K85" s="2"/>
      <c r="L85" s="2"/>
      <c r="M85" s="2"/>
    </row>
    <row r="86" spans="7:13" x14ac:dyDescent="0.25">
      <c r="G86" s="2"/>
      <c r="H86" s="2"/>
      <c r="I86" s="2"/>
      <c r="J86" s="2"/>
      <c r="K86" s="2"/>
      <c r="L86" s="2"/>
      <c r="M86" s="2"/>
    </row>
    <row r="87" spans="7:13" x14ac:dyDescent="0.25">
      <c r="G87" s="2"/>
      <c r="H87" s="2"/>
      <c r="I87" s="2"/>
      <c r="J87" s="2"/>
      <c r="K87" s="2"/>
      <c r="L87" s="2"/>
      <c r="M87" s="2"/>
    </row>
    <row r="88" spans="7:13" x14ac:dyDescent="0.25">
      <c r="G88" s="2"/>
      <c r="H88" s="2"/>
      <c r="I88" s="2"/>
      <c r="J88" s="2"/>
      <c r="K88" s="2"/>
      <c r="L88" s="2"/>
      <c r="M88" s="2"/>
    </row>
    <row r="89" spans="7:13" x14ac:dyDescent="0.25">
      <c r="G89" s="2"/>
      <c r="H89" s="2"/>
      <c r="I89" s="2"/>
      <c r="J89" s="2"/>
      <c r="K89" s="2"/>
      <c r="L89" s="2"/>
      <c r="M89" s="2"/>
    </row>
    <row r="90" spans="7:13" x14ac:dyDescent="0.25">
      <c r="G90" s="2"/>
      <c r="H90" s="2"/>
      <c r="I90" s="2"/>
      <c r="J90" s="2"/>
      <c r="K90" s="2"/>
      <c r="L90" s="2"/>
      <c r="M90" s="2"/>
    </row>
    <row r="91" spans="7:13" x14ac:dyDescent="0.25">
      <c r="G91" s="2"/>
      <c r="H91" s="2"/>
      <c r="I91" s="2"/>
      <c r="J91" s="2"/>
      <c r="K91" s="2"/>
      <c r="L91" s="2"/>
      <c r="M91" s="2"/>
    </row>
    <row r="92" spans="7:13" x14ac:dyDescent="0.25">
      <c r="G92" s="2"/>
      <c r="H92" s="2"/>
      <c r="I92" s="2"/>
      <c r="J92" s="2"/>
      <c r="K92" s="2"/>
      <c r="L92" s="2"/>
      <c r="M92" s="2"/>
    </row>
    <row r="93" spans="7:13" x14ac:dyDescent="0.25">
      <c r="G93" s="2"/>
      <c r="H93" s="2"/>
      <c r="I93" s="2"/>
      <c r="J93" s="2"/>
      <c r="K93" s="2"/>
      <c r="L93" s="2"/>
      <c r="M93" s="2"/>
    </row>
    <row r="94" spans="7:13" x14ac:dyDescent="0.25">
      <c r="G94" s="2"/>
      <c r="H94" s="2"/>
      <c r="I94" s="2"/>
      <c r="J94" s="2"/>
      <c r="K94" s="2"/>
      <c r="L94" s="2"/>
      <c r="M94" s="2"/>
    </row>
    <row r="95" spans="7:13" x14ac:dyDescent="0.25">
      <c r="G95" s="2"/>
      <c r="H95" s="2"/>
      <c r="I95" s="2"/>
      <c r="J95" s="2"/>
      <c r="K95" s="2"/>
      <c r="L95" s="2"/>
      <c r="M95" s="2"/>
    </row>
    <row r="96" spans="7:13" x14ac:dyDescent="0.25">
      <c r="G96" s="2"/>
      <c r="H96" s="2"/>
      <c r="I96" s="2"/>
      <c r="J96" s="2"/>
      <c r="K96" s="2"/>
      <c r="L96" s="2"/>
      <c r="M96" s="2"/>
    </row>
    <row r="97" spans="7:13" x14ac:dyDescent="0.25">
      <c r="G97" s="2"/>
      <c r="H97" s="2"/>
      <c r="I97" s="2"/>
      <c r="J97" s="2"/>
      <c r="K97" s="2"/>
      <c r="L97" s="2"/>
      <c r="M97" s="2"/>
    </row>
    <row r="98" spans="7:13" x14ac:dyDescent="0.25">
      <c r="G98" s="2"/>
      <c r="H98" s="2"/>
      <c r="I98" s="2"/>
      <c r="J98" s="2"/>
      <c r="K98" s="2"/>
      <c r="L98" s="2"/>
      <c r="M98" s="2"/>
    </row>
    <row r="99" spans="7:13" x14ac:dyDescent="0.25">
      <c r="G99" s="2"/>
      <c r="H99" s="2"/>
      <c r="I99" s="2"/>
      <c r="J99" s="2"/>
      <c r="K99" s="2"/>
      <c r="L99" s="2"/>
      <c r="M99" s="2"/>
    </row>
    <row r="100" spans="7:13" x14ac:dyDescent="0.25">
      <c r="G100" s="2"/>
      <c r="H100" s="2"/>
      <c r="I100" s="2"/>
      <c r="J100" s="2"/>
      <c r="K100" s="2"/>
      <c r="L100" s="2"/>
      <c r="M100" s="2"/>
    </row>
    <row r="101" spans="7:13" x14ac:dyDescent="0.25">
      <c r="G101" s="2"/>
      <c r="H101" s="2"/>
      <c r="I101" s="2"/>
      <c r="J101" s="2"/>
      <c r="K101" s="2"/>
      <c r="L101" s="2"/>
      <c r="M101" s="2"/>
    </row>
    <row r="102" spans="7:13" x14ac:dyDescent="0.25">
      <c r="G102" s="2"/>
      <c r="H102" s="2"/>
      <c r="I102" s="2"/>
      <c r="J102" s="2"/>
      <c r="K102" s="2"/>
      <c r="L102" s="2"/>
      <c r="M102" s="2"/>
    </row>
    <row r="103" spans="7:13" x14ac:dyDescent="0.25">
      <c r="G103" s="2"/>
      <c r="H103" s="2"/>
      <c r="I103" s="2"/>
      <c r="J103" s="2"/>
      <c r="K103" s="2"/>
      <c r="L103" s="2"/>
      <c r="M103" s="2"/>
    </row>
    <row r="104" spans="7:13" x14ac:dyDescent="0.25">
      <c r="G104" s="2"/>
      <c r="H104" s="2"/>
      <c r="I104" s="2"/>
      <c r="J104" s="2"/>
      <c r="K104" s="2"/>
      <c r="L104" s="2"/>
      <c r="M104" s="2"/>
    </row>
    <row r="105" spans="7:13" x14ac:dyDescent="0.25">
      <c r="G105" s="2"/>
      <c r="H105" s="2"/>
      <c r="I105" s="2"/>
      <c r="J105" s="2"/>
      <c r="K105" s="2"/>
      <c r="L105" s="2"/>
      <c r="M105" s="2"/>
    </row>
    <row r="106" spans="7:13" x14ac:dyDescent="0.25">
      <c r="G106" s="2"/>
      <c r="H106" s="2"/>
      <c r="I106" s="2"/>
      <c r="J106" s="2"/>
      <c r="K106" s="2"/>
      <c r="L106" s="2"/>
      <c r="M106" s="2"/>
    </row>
    <row r="107" spans="7:13" x14ac:dyDescent="0.25">
      <c r="G107" s="2"/>
      <c r="H107" s="2"/>
      <c r="I107" s="2"/>
      <c r="J107" s="2"/>
      <c r="K107" s="2"/>
      <c r="L107" s="2"/>
      <c r="M107" s="2"/>
    </row>
    <row r="108" spans="7:13" x14ac:dyDescent="0.25">
      <c r="G108" s="2"/>
      <c r="H108" s="2"/>
      <c r="I108" s="2"/>
      <c r="J108" s="2"/>
      <c r="K108" s="2"/>
      <c r="L108" s="2"/>
      <c r="M108" s="2"/>
    </row>
    <row r="109" spans="7:13" x14ac:dyDescent="0.25">
      <c r="G109" s="2"/>
      <c r="H109" s="2"/>
      <c r="I109" s="2"/>
      <c r="J109" s="2"/>
      <c r="K109" s="2"/>
      <c r="L109" s="2"/>
      <c r="M109" s="2"/>
    </row>
    <row r="110" spans="7:13" x14ac:dyDescent="0.25">
      <c r="G110" s="2"/>
      <c r="H110" s="2"/>
      <c r="I110" s="2"/>
      <c r="J110" s="2"/>
      <c r="K110" s="2"/>
      <c r="L110" s="2"/>
      <c r="M110" s="2"/>
    </row>
    <row r="111" spans="7:13" x14ac:dyDescent="0.25">
      <c r="G111" s="2"/>
      <c r="H111" s="2"/>
      <c r="I111" s="2"/>
      <c r="J111" s="2"/>
      <c r="K111" s="2"/>
      <c r="L111" s="2"/>
      <c r="M111" s="2"/>
    </row>
    <row r="112" spans="7:13" x14ac:dyDescent="0.25">
      <c r="G112" s="2"/>
      <c r="H112" s="2"/>
      <c r="I112" s="2"/>
      <c r="J112" s="2"/>
      <c r="K112" s="2"/>
      <c r="L112" s="2"/>
      <c r="M112" s="2"/>
    </row>
    <row r="113" spans="7:13" x14ac:dyDescent="0.25">
      <c r="G113" s="2"/>
      <c r="H113" s="2"/>
      <c r="I113" s="2"/>
      <c r="J113" s="2"/>
      <c r="K113" s="2"/>
      <c r="L113" s="2"/>
      <c r="M113" s="2"/>
    </row>
    <row r="114" spans="7:13" x14ac:dyDescent="0.25">
      <c r="G114" s="2"/>
      <c r="H114" s="2"/>
      <c r="I114" s="2"/>
      <c r="J114" s="2"/>
      <c r="K114" s="2"/>
      <c r="L114" s="2"/>
      <c r="M114" s="2"/>
    </row>
    <row r="115" spans="7:13" x14ac:dyDescent="0.25">
      <c r="G115" s="2"/>
      <c r="H115" s="2"/>
      <c r="I115" s="2"/>
      <c r="J115" s="2"/>
      <c r="K115" s="2"/>
      <c r="L115" s="2"/>
      <c r="M115" s="2"/>
    </row>
    <row r="116" spans="7:13" x14ac:dyDescent="0.25">
      <c r="G116" s="2"/>
      <c r="H116" s="2"/>
      <c r="I116" s="2"/>
      <c r="J116" s="2"/>
      <c r="K116" s="2"/>
      <c r="L116" s="2"/>
      <c r="M116" s="2"/>
    </row>
    <row r="117" spans="7:13" x14ac:dyDescent="0.25">
      <c r="G117" s="2"/>
      <c r="H117" s="2"/>
      <c r="I117" s="2"/>
      <c r="J117" s="2"/>
      <c r="K117" s="2"/>
      <c r="L117" s="2"/>
      <c r="M117" s="2"/>
    </row>
    <row r="118" spans="7:13" x14ac:dyDescent="0.25">
      <c r="G118" s="2"/>
      <c r="H118" s="2"/>
      <c r="I118" s="2"/>
      <c r="J118" s="2"/>
      <c r="K118" s="2"/>
      <c r="L118" s="2"/>
      <c r="M118" s="2"/>
    </row>
    <row r="119" spans="7:13" x14ac:dyDescent="0.25">
      <c r="G119" s="2"/>
      <c r="H119" s="2"/>
      <c r="I119" s="2"/>
      <c r="J119" s="2"/>
      <c r="K119" s="2"/>
      <c r="L119" s="2"/>
      <c r="M119" s="2"/>
    </row>
    <row r="120" spans="7:13" x14ac:dyDescent="0.25">
      <c r="G120" s="2"/>
      <c r="H120" s="2"/>
      <c r="I120" s="2"/>
      <c r="J120" s="2"/>
      <c r="K120" s="2"/>
      <c r="L120" s="2"/>
      <c r="M120" s="2"/>
    </row>
    <row r="121" spans="7:13" x14ac:dyDescent="0.25">
      <c r="G121" s="2"/>
      <c r="H121" s="2"/>
      <c r="I121" s="2"/>
      <c r="J121" s="2"/>
      <c r="K121" s="2"/>
      <c r="L121" s="2"/>
      <c r="M121" s="2"/>
    </row>
    <row r="122" spans="7:13" x14ac:dyDescent="0.25">
      <c r="G122" s="2"/>
      <c r="H122" s="2"/>
      <c r="I122" s="2"/>
      <c r="J122" s="2"/>
      <c r="K122" s="2"/>
      <c r="L122" s="2"/>
      <c r="M122" s="2"/>
    </row>
    <row r="123" spans="7:13" x14ac:dyDescent="0.25">
      <c r="G123" s="2"/>
      <c r="H123" s="2"/>
      <c r="I123" s="2"/>
      <c r="J123" s="2"/>
      <c r="K123" s="2"/>
      <c r="L123" s="2"/>
      <c r="M123" s="2"/>
    </row>
    <row r="124" spans="7:13" x14ac:dyDescent="0.25">
      <c r="G124" s="2"/>
      <c r="H124" s="2"/>
      <c r="I124" s="2"/>
      <c r="J124" s="2"/>
      <c r="K124" s="2"/>
      <c r="L124" s="2"/>
      <c r="M124" s="2"/>
    </row>
    <row r="125" spans="7:13" x14ac:dyDescent="0.25">
      <c r="G125" s="2"/>
      <c r="H125" s="2"/>
      <c r="I125" s="2"/>
      <c r="J125" s="2"/>
      <c r="K125" s="2"/>
      <c r="L125" s="2"/>
      <c r="M125" s="2"/>
    </row>
    <row r="126" spans="7:13" x14ac:dyDescent="0.25">
      <c r="G126" s="2"/>
      <c r="H126" s="2"/>
      <c r="I126" s="2"/>
      <c r="J126" s="2"/>
      <c r="K126" s="2"/>
      <c r="L126" s="2"/>
      <c r="M126" s="2"/>
    </row>
    <row r="127" spans="7:13" x14ac:dyDescent="0.25">
      <c r="G127" s="2"/>
      <c r="H127" s="2"/>
      <c r="I127" s="2"/>
      <c r="J127" s="2"/>
      <c r="K127" s="2"/>
      <c r="L127" s="2"/>
      <c r="M127" s="2"/>
    </row>
    <row r="128" spans="7:13" x14ac:dyDescent="0.25">
      <c r="G128" s="2"/>
      <c r="H128" s="2"/>
      <c r="I128" s="2"/>
      <c r="J128" s="2"/>
      <c r="K128" s="2"/>
      <c r="L128" s="2"/>
      <c r="M128" s="2"/>
    </row>
    <row r="129" spans="7:13" x14ac:dyDescent="0.25">
      <c r="G129" s="2"/>
      <c r="H129" s="2"/>
      <c r="I129" s="2"/>
      <c r="J129" s="2"/>
      <c r="K129" s="2"/>
      <c r="L129" s="2"/>
      <c r="M129" s="2"/>
    </row>
    <row r="130" spans="7:13" x14ac:dyDescent="0.25">
      <c r="G130" s="2"/>
      <c r="H130" s="2"/>
      <c r="I130" s="2"/>
      <c r="J130" s="2"/>
      <c r="K130" s="2"/>
      <c r="L130" s="2"/>
      <c r="M130" s="2"/>
    </row>
    <row r="131" spans="7:13" x14ac:dyDescent="0.25">
      <c r="G131" s="2"/>
      <c r="H131" s="2"/>
      <c r="I131" s="2"/>
      <c r="J131" s="2"/>
      <c r="K131" s="2"/>
      <c r="L131" s="2"/>
      <c r="M131" s="2"/>
    </row>
    <row r="132" spans="7:13" x14ac:dyDescent="0.25">
      <c r="G132" s="2"/>
      <c r="H132" s="2"/>
      <c r="I132" s="2"/>
      <c r="J132" s="2"/>
      <c r="K132" s="2"/>
      <c r="L132" s="2"/>
      <c r="M132" s="2"/>
    </row>
    <row r="133" spans="7:13" x14ac:dyDescent="0.25">
      <c r="G133" s="2"/>
      <c r="H133" s="2"/>
      <c r="I133" s="2"/>
      <c r="J133" s="2"/>
      <c r="K133" s="2"/>
      <c r="L133" s="2"/>
      <c r="M133" s="2"/>
    </row>
    <row r="134" spans="7:13" x14ac:dyDescent="0.25">
      <c r="G134" s="2"/>
      <c r="H134" s="2"/>
      <c r="I134" s="2"/>
      <c r="J134" s="2"/>
      <c r="K134" s="2"/>
      <c r="L134" s="2"/>
      <c r="M134" s="2"/>
    </row>
    <row r="135" spans="7:13" x14ac:dyDescent="0.25">
      <c r="G135" s="2"/>
      <c r="H135" s="2"/>
      <c r="I135" s="2"/>
      <c r="J135" s="2"/>
      <c r="K135" s="2"/>
      <c r="L135" s="2"/>
      <c r="M135" s="2"/>
    </row>
    <row r="136" spans="7:13" x14ac:dyDescent="0.25">
      <c r="G136" s="2"/>
      <c r="H136" s="2"/>
      <c r="I136" s="2"/>
      <c r="J136" s="2"/>
      <c r="K136" s="2"/>
      <c r="L136" s="2"/>
      <c r="M136" s="2"/>
    </row>
    <row r="137" spans="7:13" x14ac:dyDescent="0.25">
      <c r="G137" s="2"/>
      <c r="H137" s="2"/>
      <c r="I137" s="2"/>
      <c r="J137" s="2"/>
      <c r="K137" s="2"/>
      <c r="L137" s="2"/>
      <c r="M137" s="2"/>
    </row>
    <row r="138" spans="7:13" x14ac:dyDescent="0.25">
      <c r="G138" s="2"/>
      <c r="H138" s="2"/>
      <c r="I138" s="2"/>
      <c r="J138" s="2"/>
      <c r="K138" s="2"/>
      <c r="L138" s="2"/>
      <c r="M138" s="2"/>
    </row>
    <row r="139" spans="7:13" x14ac:dyDescent="0.25">
      <c r="G139" s="2"/>
      <c r="H139" s="2"/>
      <c r="I139" s="2"/>
      <c r="J139" s="2"/>
      <c r="K139" s="2"/>
      <c r="L139" s="2"/>
      <c r="M139" s="2"/>
    </row>
    <row r="140" spans="7:13" x14ac:dyDescent="0.25">
      <c r="G140" s="2"/>
      <c r="H140" s="2"/>
      <c r="I140" s="2"/>
      <c r="J140" s="2"/>
      <c r="K140" s="2"/>
      <c r="L140" s="2"/>
      <c r="M140" s="2"/>
    </row>
    <row r="141" spans="7:13" x14ac:dyDescent="0.25">
      <c r="G141" s="2"/>
      <c r="H141" s="2"/>
      <c r="I141" s="2"/>
      <c r="J141" s="2"/>
      <c r="K141" s="2"/>
      <c r="L141" s="2"/>
      <c r="M141" s="2"/>
    </row>
    <row r="142" spans="7:13" x14ac:dyDescent="0.25">
      <c r="G142" s="2"/>
      <c r="H142" s="2"/>
      <c r="I142" s="2"/>
      <c r="J142" s="2"/>
      <c r="K142" s="2"/>
      <c r="L142" s="2"/>
      <c r="M142" s="2"/>
    </row>
    <row r="143" spans="7:13" x14ac:dyDescent="0.25">
      <c r="G143" s="2"/>
      <c r="H143" s="2"/>
      <c r="I143" s="2"/>
      <c r="J143" s="2"/>
      <c r="K143" s="2"/>
      <c r="L143" s="2"/>
      <c r="M143" s="2"/>
    </row>
    <row r="144" spans="7:13" x14ac:dyDescent="0.25">
      <c r="G144" s="2"/>
      <c r="H144" s="2"/>
      <c r="I144" s="2"/>
      <c r="J144" s="2"/>
      <c r="K144" s="2"/>
      <c r="L144" s="2"/>
      <c r="M144" s="2"/>
    </row>
    <row r="145" spans="7:13" x14ac:dyDescent="0.25">
      <c r="G145" s="2"/>
      <c r="H145" s="2"/>
      <c r="I145" s="2"/>
      <c r="J145" s="2"/>
      <c r="K145" s="2"/>
      <c r="L145" s="2"/>
      <c r="M145" s="2"/>
    </row>
    <row r="146" spans="7:13" x14ac:dyDescent="0.25">
      <c r="G146" s="2"/>
      <c r="H146" s="2"/>
      <c r="I146" s="2"/>
      <c r="J146" s="2"/>
      <c r="K146" s="2"/>
      <c r="L146" s="2"/>
      <c r="M146" s="2"/>
    </row>
    <row r="147" spans="7:13" x14ac:dyDescent="0.25">
      <c r="G147" s="2"/>
      <c r="H147" s="2"/>
      <c r="I147" s="2"/>
      <c r="J147" s="2"/>
      <c r="K147" s="2"/>
      <c r="L147" s="2"/>
      <c r="M147" s="2"/>
    </row>
    <row r="148" spans="7:13" x14ac:dyDescent="0.25">
      <c r="G148" s="2"/>
      <c r="H148" s="2"/>
      <c r="I148" s="2"/>
      <c r="J148" s="2"/>
      <c r="K148" s="2"/>
      <c r="L148" s="2"/>
      <c r="M148" s="2"/>
    </row>
    <row r="149" spans="7:13" x14ac:dyDescent="0.25">
      <c r="G149" s="2"/>
      <c r="H149" s="2"/>
      <c r="I149" s="2"/>
      <c r="J149" s="2"/>
      <c r="K149" s="2"/>
      <c r="L149" s="2"/>
      <c r="M149" s="2"/>
    </row>
    <row r="150" spans="7:13" x14ac:dyDescent="0.25">
      <c r="G150" s="2"/>
      <c r="H150" s="2"/>
      <c r="I150" s="2"/>
      <c r="J150" s="2"/>
      <c r="K150" s="2"/>
      <c r="L150" s="2"/>
      <c r="M150" s="2"/>
    </row>
    <row r="151" spans="7:13" x14ac:dyDescent="0.25">
      <c r="G151" s="2"/>
      <c r="H151" s="2"/>
      <c r="I151" s="2"/>
      <c r="J151" s="2"/>
      <c r="K151" s="2"/>
      <c r="L151" s="2"/>
      <c r="M151" s="2"/>
    </row>
    <row r="152" spans="7:13" x14ac:dyDescent="0.25">
      <c r="G152" s="2"/>
      <c r="H152" s="2"/>
      <c r="I152" s="2"/>
      <c r="J152" s="2"/>
      <c r="K152" s="2"/>
      <c r="L152" s="2"/>
      <c r="M152" s="2"/>
    </row>
    <row r="153" spans="7:13" x14ac:dyDescent="0.25">
      <c r="G153" s="2"/>
      <c r="H153" s="2"/>
      <c r="I153" s="2"/>
      <c r="J153" s="2"/>
      <c r="K153" s="2"/>
      <c r="L153" s="2"/>
      <c r="M153" s="2"/>
    </row>
    <row r="154" spans="7:13" x14ac:dyDescent="0.25">
      <c r="G154" s="2"/>
      <c r="H154" s="2"/>
      <c r="I154" s="2"/>
      <c r="J154" s="2"/>
      <c r="K154" s="2"/>
      <c r="L154" s="2"/>
      <c r="M154" s="2"/>
    </row>
    <row r="155" spans="7:13" x14ac:dyDescent="0.25">
      <c r="G155" s="2"/>
      <c r="H155" s="2"/>
      <c r="I155" s="2"/>
      <c r="J155" s="2"/>
      <c r="K155" s="2"/>
      <c r="L155" s="2"/>
      <c r="M155" s="2"/>
    </row>
    <row r="156" spans="7:13" x14ac:dyDescent="0.25">
      <c r="G156" s="2"/>
      <c r="H156" s="2"/>
      <c r="I156" s="2"/>
      <c r="J156" s="2"/>
      <c r="K156" s="2"/>
      <c r="L156" s="2"/>
      <c r="M156" s="2"/>
    </row>
    <row r="157" spans="7:13" x14ac:dyDescent="0.25">
      <c r="G157" s="2"/>
      <c r="H157" s="2"/>
      <c r="I157" s="2"/>
      <c r="J157" s="2"/>
      <c r="K157" s="2"/>
      <c r="L157" s="2"/>
      <c r="M157" s="2"/>
    </row>
    <row r="158" spans="7:13" x14ac:dyDescent="0.25">
      <c r="G158" s="2"/>
      <c r="H158" s="2"/>
      <c r="I158" s="2"/>
      <c r="J158" s="2"/>
      <c r="K158" s="2"/>
      <c r="L158" s="2"/>
      <c r="M158" s="2"/>
    </row>
    <row r="159" spans="7:13" x14ac:dyDescent="0.25">
      <c r="G159" s="2"/>
      <c r="H159" s="2"/>
      <c r="I159" s="2"/>
      <c r="J159" s="2"/>
      <c r="K159" s="2"/>
      <c r="L159" s="2"/>
      <c r="M159" s="2"/>
    </row>
    <row r="160" spans="7:13" x14ac:dyDescent="0.25">
      <c r="G160" s="2"/>
      <c r="H160" s="2"/>
      <c r="I160" s="2"/>
      <c r="J160" s="2"/>
      <c r="K160" s="2"/>
      <c r="L160" s="2"/>
      <c r="M160" s="2"/>
    </row>
    <row r="161" spans="7:13" x14ac:dyDescent="0.25">
      <c r="G161" s="2"/>
      <c r="H161" s="2"/>
      <c r="I161" s="2"/>
      <c r="J161" s="2"/>
      <c r="K161" s="2"/>
      <c r="L161" s="2"/>
      <c r="M161" s="2"/>
    </row>
    <row r="162" spans="7:13" x14ac:dyDescent="0.25">
      <c r="G162" s="2"/>
      <c r="H162" s="2"/>
      <c r="I162" s="2"/>
      <c r="J162" s="2"/>
      <c r="K162" s="2"/>
      <c r="L162" s="2"/>
      <c r="M162" s="2"/>
    </row>
    <row r="163" spans="7:13" x14ac:dyDescent="0.25">
      <c r="G163" s="2"/>
      <c r="H163" s="2"/>
      <c r="I163" s="2"/>
      <c r="J163" s="2"/>
      <c r="K163" s="2"/>
      <c r="L163" s="2"/>
      <c r="M163" s="2"/>
    </row>
    <row r="164" spans="7:13" x14ac:dyDescent="0.25">
      <c r="G164" s="2"/>
      <c r="H164" s="2"/>
      <c r="I164" s="2"/>
      <c r="J164" s="2"/>
      <c r="K164" s="2"/>
      <c r="L164" s="2"/>
      <c r="M164" s="2"/>
    </row>
    <row r="165" spans="7:13" x14ac:dyDescent="0.25">
      <c r="G165" s="2"/>
      <c r="H165" s="2"/>
      <c r="I165" s="2"/>
      <c r="J165" s="2"/>
      <c r="K165" s="2"/>
      <c r="L165" s="2"/>
      <c r="M165" s="2"/>
    </row>
    <row r="166" spans="7:13" x14ac:dyDescent="0.25">
      <c r="G166" s="2"/>
      <c r="H166" s="2"/>
      <c r="I166" s="2"/>
      <c r="J166" s="2"/>
      <c r="K166" s="2"/>
      <c r="L166" s="2"/>
      <c r="M166" s="2"/>
    </row>
    <row r="167" spans="7:13" x14ac:dyDescent="0.25">
      <c r="G167" s="2"/>
      <c r="H167" s="2"/>
      <c r="I167" s="2"/>
      <c r="J167" s="2"/>
      <c r="K167" s="2"/>
      <c r="L167" s="2"/>
      <c r="M167" s="2"/>
    </row>
    <row r="168" spans="7:13" x14ac:dyDescent="0.25">
      <c r="G168" s="2"/>
      <c r="H168" s="2"/>
      <c r="I168" s="2"/>
      <c r="J168" s="2"/>
      <c r="K168" s="2"/>
      <c r="L168" s="2"/>
      <c r="M168" s="2"/>
    </row>
    <row r="169" spans="7:13" x14ac:dyDescent="0.25">
      <c r="G169" s="2"/>
      <c r="H169" s="2"/>
      <c r="I169" s="2"/>
      <c r="J169" s="2"/>
      <c r="K169" s="2"/>
      <c r="L169" s="2"/>
      <c r="M169" s="2"/>
    </row>
    <row r="170" spans="7:13" x14ac:dyDescent="0.25">
      <c r="G170" s="2"/>
      <c r="H170" s="2"/>
      <c r="I170" s="2"/>
      <c r="J170" s="2"/>
      <c r="K170" s="2"/>
      <c r="L170" s="2"/>
      <c r="M170" s="2"/>
    </row>
    <row r="171" spans="7:13" x14ac:dyDescent="0.25">
      <c r="G171" s="2"/>
      <c r="H171" s="2"/>
      <c r="I171" s="2"/>
      <c r="J171" s="2"/>
      <c r="K171" s="2"/>
      <c r="L171" s="2"/>
      <c r="M171" s="2"/>
    </row>
    <row r="172" spans="7:13" x14ac:dyDescent="0.25">
      <c r="G172" s="2"/>
      <c r="H172" s="2"/>
      <c r="I172" s="2"/>
      <c r="J172" s="2"/>
      <c r="K172" s="2"/>
      <c r="L172" s="2"/>
      <c r="M172" s="2"/>
    </row>
    <row r="173" spans="7:13" x14ac:dyDescent="0.25">
      <c r="G173" s="2"/>
      <c r="H173" s="2"/>
      <c r="I173" s="2"/>
      <c r="J173" s="2"/>
      <c r="K173" s="2"/>
      <c r="L173" s="2"/>
      <c r="M173" s="2"/>
    </row>
    <row r="174" spans="7:13" x14ac:dyDescent="0.25">
      <c r="G174" s="2"/>
      <c r="H174" s="2"/>
      <c r="I174" s="2"/>
      <c r="J174" s="2"/>
      <c r="K174" s="2"/>
      <c r="L174" s="2"/>
      <c r="M174" s="2"/>
    </row>
    <row r="175" spans="7:13" x14ac:dyDescent="0.25">
      <c r="G175" s="2"/>
      <c r="H175" s="2"/>
      <c r="I175" s="2"/>
      <c r="J175" s="2"/>
      <c r="K175" s="2"/>
      <c r="L175" s="2"/>
      <c r="M175" s="2"/>
    </row>
    <row r="176" spans="7:13" x14ac:dyDescent="0.25">
      <c r="G176" s="2"/>
      <c r="H176" s="2"/>
      <c r="I176" s="2"/>
      <c r="J176" s="2"/>
      <c r="K176" s="2"/>
      <c r="L176" s="2"/>
      <c r="M176" s="2"/>
    </row>
    <row r="177" spans="7:13" x14ac:dyDescent="0.25">
      <c r="G177" s="2"/>
      <c r="H177" s="2"/>
      <c r="I177" s="2"/>
      <c r="J177" s="2"/>
      <c r="K177" s="2"/>
      <c r="L177" s="2"/>
      <c r="M177" s="2"/>
    </row>
    <row r="178" spans="7:13" x14ac:dyDescent="0.25">
      <c r="G178" s="2"/>
      <c r="H178" s="2"/>
      <c r="I178" s="2"/>
      <c r="J178" s="2"/>
      <c r="K178" s="2"/>
      <c r="L178" s="2"/>
      <c r="M178" s="2"/>
    </row>
    <row r="179" spans="7:13" x14ac:dyDescent="0.25">
      <c r="G179" s="2"/>
      <c r="H179" s="2"/>
      <c r="I179" s="2"/>
      <c r="J179" s="2"/>
      <c r="K179" s="2"/>
      <c r="L179" s="2"/>
      <c r="M179" s="2"/>
    </row>
    <row r="180" spans="7:13" x14ac:dyDescent="0.25">
      <c r="G180" s="2"/>
      <c r="H180" s="2"/>
      <c r="I180" s="2"/>
      <c r="J180" s="2"/>
      <c r="K180" s="2"/>
      <c r="L180" s="2"/>
      <c r="M180" s="2"/>
    </row>
    <row r="181" spans="7:13" x14ac:dyDescent="0.25">
      <c r="G181" s="2"/>
      <c r="H181" s="2"/>
      <c r="I181" s="2"/>
      <c r="J181" s="2"/>
      <c r="K181" s="2"/>
      <c r="L181" s="2"/>
      <c r="M181" s="2"/>
    </row>
    <row r="182" spans="7:13" x14ac:dyDescent="0.25">
      <c r="G182" s="2"/>
      <c r="H182" s="2"/>
      <c r="I182" s="2"/>
      <c r="J182" s="2"/>
      <c r="K182" s="2"/>
      <c r="L182" s="2"/>
      <c r="M182" s="2"/>
    </row>
    <row r="183" spans="7:13" x14ac:dyDescent="0.25">
      <c r="G183" s="2"/>
      <c r="H183" s="2"/>
      <c r="I183" s="2"/>
      <c r="J183" s="2"/>
      <c r="K183" s="2"/>
      <c r="L183" s="2"/>
      <c r="M183" s="2"/>
    </row>
    <row r="184" spans="7:13" x14ac:dyDescent="0.25">
      <c r="G184" s="2"/>
      <c r="H184" s="2"/>
      <c r="I184" s="2"/>
      <c r="J184" s="2"/>
      <c r="K184" s="2"/>
      <c r="L184" s="2"/>
      <c r="M184" s="2"/>
    </row>
    <row r="185" spans="7:13" x14ac:dyDescent="0.25">
      <c r="G185" s="2"/>
      <c r="H185" s="2"/>
      <c r="I185" s="2"/>
      <c r="J185" s="2"/>
      <c r="K185" s="2"/>
      <c r="L185" s="2"/>
      <c r="M185" s="2"/>
    </row>
    <row r="186" spans="7:13" x14ac:dyDescent="0.25">
      <c r="G186" s="2"/>
      <c r="H186" s="2"/>
      <c r="I186" s="2"/>
      <c r="J186" s="2"/>
      <c r="K186" s="2"/>
      <c r="L186" s="2"/>
      <c r="M186" s="2"/>
    </row>
    <row r="187" spans="7:13" x14ac:dyDescent="0.25">
      <c r="G187" s="2"/>
      <c r="H187" s="2"/>
      <c r="I187" s="2"/>
      <c r="J187" s="2"/>
      <c r="K187" s="2"/>
      <c r="L187" s="2"/>
      <c r="M187" s="2"/>
    </row>
    <row r="188" spans="7:13" x14ac:dyDescent="0.25">
      <c r="G188" s="2"/>
      <c r="H188" s="2"/>
      <c r="I188" s="2"/>
      <c r="J188" s="2"/>
      <c r="K188" s="2"/>
      <c r="L188" s="2"/>
      <c r="M188" s="2"/>
    </row>
    <row r="189" spans="7:13" x14ac:dyDescent="0.25">
      <c r="G189" s="2"/>
      <c r="H189" s="2"/>
      <c r="I189" s="2"/>
      <c r="J189" s="2"/>
      <c r="K189" s="2"/>
      <c r="L189" s="2"/>
      <c r="M189" s="2"/>
    </row>
    <row r="190" spans="7:13" x14ac:dyDescent="0.25">
      <c r="G190" s="2"/>
      <c r="H190" s="2"/>
      <c r="I190" s="2"/>
      <c r="J190" s="2"/>
      <c r="K190" s="2"/>
      <c r="L190" s="2"/>
      <c r="M190" s="2"/>
    </row>
    <row r="191" spans="7:13" x14ac:dyDescent="0.25">
      <c r="G191" s="2"/>
      <c r="H191" s="2"/>
      <c r="I191" s="2"/>
      <c r="J191" s="2"/>
      <c r="K191" s="2"/>
      <c r="L191" s="2"/>
      <c r="M191" s="2"/>
    </row>
    <row r="192" spans="7:13" x14ac:dyDescent="0.25">
      <c r="G192" s="2"/>
      <c r="H192" s="2"/>
      <c r="I192" s="2"/>
      <c r="J192" s="2"/>
      <c r="K192" s="2"/>
      <c r="L192" s="2"/>
      <c r="M192" s="2"/>
    </row>
    <row r="193" spans="7:13" x14ac:dyDescent="0.25">
      <c r="G193" s="2"/>
      <c r="H193" s="2"/>
      <c r="I193" s="2"/>
      <c r="J193" s="2"/>
      <c r="K193" s="2"/>
      <c r="L193" s="2"/>
      <c r="M193" s="2"/>
    </row>
    <row r="194" spans="7:13" x14ac:dyDescent="0.25">
      <c r="G194" s="2"/>
      <c r="H194" s="2"/>
      <c r="I194" s="2"/>
      <c r="J194" s="2"/>
      <c r="K194" s="2"/>
      <c r="L194" s="2"/>
      <c r="M194" s="2"/>
    </row>
    <row r="195" spans="7:13" x14ac:dyDescent="0.25">
      <c r="G195" s="2"/>
      <c r="H195" s="2"/>
      <c r="I195" s="2"/>
      <c r="J195" s="2"/>
      <c r="K195" s="2"/>
      <c r="L195" s="2"/>
      <c r="M195" s="2"/>
    </row>
    <row r="196" spans="7:13" x14ac:dyDescent="0.25">
      <c r="G196" s="2"/>
      <c r="H196" s="2"/>
      <c r="I196" s="2"/>
      <c r="J196" s="2"/>
      <c r="K196" s="2"/>
      <c r="L196" s="2"/>
      <c r="M196" s="2"/>
    </row>
    <row r="197" spans="7:13" x14ac:dyDescent="0.25">
      <c r="G197" s="2"/>
      <c r="H197" s="2"/>
      <c r="I197" s="2"/>
      <c r="J197" s="2"/>
      <c r="K197" s="2"/>
      <c r="L197" s="2"/>
      <c r="M197" s="2"/>
    </row>
    <row r="198" spans="7:13" x14ac:dyDescent="0.25">
      <c r="G198" s="2"/>
      <c r="H198" s="2"/>
      <c r="I198" s="2"/>
      <c r="J198" s="2"/>
      <c r="K198" s="2"/>
      <c r="L198" s="2"/>
      <c r="M198" s="2"/>
    </row>
    <row r="199" spans="7:13" x14ac:dyDescent="0.25">
      <c r="G199" s="2"/>
      <c r="H199" s="2"/>
      <c r="I199" s="2"/>
      <c r="J199" s="2"/>
      <c r="K199" s="2"/>
      <c r="L199" s="2"/>
      <c r="M199" s="2"/>
    </row>
    <row r="200" spans="7:13" x14ac:dyDescent="0.25">
      <c r="G200" s="2"/>
      <c r="H200" s="2"/>
      <c r="I200" s="2"/>
      <c r="J200" s="2"/>
      <c r="K200" s="2"/>
      <c r="L200" s="2"/>
      <c r="M200" s="2"/>
    </row>
    <row r="201" spans="7:13" x14ac:dyDescent="0.25">
      <c r="G201" s="2"/>
      <c r="H201" s="2"/>
      <c r="I201" s="2"/>
      <c r="J201" s="2"/>
      <c r="K201" s="2"/>
      <c r="L201" s="2"/>
      <c r="M201" s="2"/>
    </row>
    <row r="202" spans="7:13" x14ac:dyDescent="0.25">
      <c r="G202" s="2"/>
      <c r="H202" s="2"/>
      <c r="I202" s="2"/>
      <c r="J202" s="2"/>
      <c r="K202" s="2"/>
      <c r="L202" s="2"/>
      <c r="M202" s="2"/>
    </row>
    <row r="203" spans="7:13" x14ac:dyDescent="0.25">
      <c r="G203" s="2"/>
      <c r="H203" s="2"/>
      <c r="I203" s="2"/>
      <c r="J203" s="2"/>
      <c r="K203" s="2"/>
      <c r="L203" s="2"/>
      <c r="M203" s="2"/>
    </row>
    <row r="204" spans="7:13" x14ac:dyDescent="0.25">
      <c r="G204" s="2"/>
      <c r="H204" s="2"/>
      <c r="I204" s="2"/>
      <c r="J204" s="2"/>
      <c r="K204" s="2"/>
      <c r="L204" s="2"/>
      <c r="M204" s="2"/>
    </row>
    <row r="205" spans="7:13" x14ac:dyDescent="0.25">
      <c r="G205" s="2"/>
      <c r="H205" s="2"/>
      <c r="I205" s="2"/>
      <c r="J205" s="2"/>
      <c r="K205" s="2"/>
      <c r="L205" s="2"/>
      <c r="M205" s="2"/>
    </row>
    <row r="206" spans="7:13" x14ac:dyDescent="0.25">
      <c r="G206" s="2"/>
      <c r="H206" s="2"/>
      <c r="I206" s="2"/>
      <c r="J206" s="2"/>
      <c r="K206" s="2"/>
      <c r="L206" s="2"/>
      <c r="M206" s="2"/>
    </row>
    <row r="207" spans="7:13" x14ac:dyDescent="0.25">
      <c r="G207" s="2"/>
      <c r="H207" s="2"/>
      <c r="I207" s="2"/>
      <c r="J207" s="2"/>
      <c r="K207" s="2"/>
      <c r="L207" s="2"/>
      <c r="M207" s="2"/>
    </row>
    <row r="208" spans="7:13" x14ac:dyDescent="0.25">
      <c r="G208" s="2"/>
      <c r="H208" s="2"/>
      <c r="I208" s="2"/>
      <c r="J208" s="2"/>
      <c r="K208" s="2"/>
      <c r="L208" s="2"/>
      <c r="M208" s="2"/>
    </row>
    <row r="209" spans="7:13" x14ac:dyDescent="0.25">
      <c r="G209" s="2"/>
      <c r="H209" s="2"/>
      <c r="I209" s="2"/>
      <c r="J209" s="2"/>
      <c r="K209" s="2"/>
      <c r="L209" s="2"/>
      <c r="M209" s="2"/>
    </row>
    <row r="210" spans="7:13" x14ac:dyDescent="0.25">
      <c r="G210" s="2"/>
      <c r="H210" s="2"/>
      <c r="I210" s="2"/>
      <c r="J210" s="2"/>
      <c r="K210" s="2"/>
      <c r="L210" s="2"/>
      <c r="M210" s="2"/>
    </row>
    <row r="211" spans="7:13" x14ac:dyDescent="0.25">
      <c r="G211" s="2"/>
      <c r="H211" s="2"/>
      <c r="I211" s="2"/>
      <c r="J211" s="2"/>
      <c r="K211" s="2"/>
      <c r="L211" s="2"/>
      <c r="M211" s="2"/>
    </row>
    <row r="212" spans="7:13" x14ac:dyDescent="0.25">
      <c r="G212" s="2"/>
      <c r="H212" s="2"/>
      <c r="I212" s="2"/>
      <c r="J212" s="2"/>
      <c r="K212" s="2"/>
      <c r="L212" s="2"/>
      <c r="M212" s="2"/>
    </row>
    <row r="213" spans="7:13" x14ac:dyDescent="0.25">
      <c r="G213" s="2"/>
      <c r="H213" s="2"/>
      <c r="I213" s="2"/>
      <c r="J213" s="2"/>
      <c r="K213" s="2"/>
      <c r="L213" s="2"/>
      <c r="M213" s="2"/>
    </row>
    <row r="214" spans="7:13" x14ac:dyDescent="0.25">
      <c r="G214" s="2"/>
      <c r="H214" s="2"/>
      <c r="I214" s="2"/>
      <c r="J214" s="2"/>
      <c r="K214" s="2"/>
      <c r="L214" s="2"/>
      <c r="M214" s="2"/>
    </row>
    <row r="215" spans="7:13" x14ac:dyDescent="0.25">
      <c r="G215" s="2"/>
      <c r="H215" s="2"/>
      <c r="I215" s="2"/>
      <c r="J215" s="2"/>
      <c r="K215" s="2"/>
      <c r="L215" s="2"/>
      <c r="M215" s="2"/>
    </row>
    <row r="216" spans="7:13" x14ac:dyDescent="0.25">
      <c r="G216" s="2"/>
      <c r="H216" s="2"/>
      <c r="I216" s="2"/>
      <c r="J216" s="2"/>
      <c r="K216" s="2"/>
      <c r="L216" s="2"/>
      <c r="M216" s="2"/>
    </row>
    <row r="217" spans="7:13" x14ac:dyDescent="0.25">
      <c r="G217" s="2"/>
      <c r="H217" s="2"/>
      <c r="I217" s="2"/>
      <c r="J217" s="2"/>
      <c r="K217" s="2"/>
      <c r="L217" s="2"/>
      <c r="M217" s="2"/>
    </row>
    <row r="218" spans="7:13" x14ac:dyDescent="0.25">
      <c r="G218" s="2"/>
      <c r="H218" s="2"/>
      <c r="I218" s="2"/>
      <c r="J218" s="2"/>
      <c r="K218" s="2"/>
      <c r="L218" s="2"/>
      <c r="M218" s="2"/>
    </row>
    <row r="219" spans="7:13" x14ac:dyDescent="0.25">
      <c r="G219" s="2"/>
      <c r="H219" s="2"/>
      <c r="I219" s="2"/>
      <c r="J219" s="2"/>
      <c r="K219" s="2"/>
      <c r="L219" s="2"/>
      <c r="M219" s="2"/>
    </row>
    <row r="220" spans="7:13" x14ac:dyDescent="0.25">
      <c r="G220" s="2"/>
      <c r="H220" s="2"/>
      <c r="I220" s="2"/>
      <c r="J220" s="2"/>
      <c r="K220" s="2"/>
      <c r="L220" s="2"/>
      <c r="M220" s="2"/>
    </row>
    <row r="221" spans="7:13" x14ac:dyDescent="0.25">
      <c r="G221" s="2"/>
      <c r="H221" s="2"/>
      <c r="I221" s="2"/>
      <c r="J221" s="2"/>
      <c r="K221" s="2"/>
      <c r="L221" s="2"/>
      <c r="M221" s="2"/>
    </row>
    <row r="222" spans="7:13" x14ac:dyDescent="0.25">
      <c r="G222" s="2"/>
      <c r="H222" s="2"/>
      <c r="I222" s="2"/>
      <c r="J222" s="2"/>
      <c r="K222" s="2"/>
      <c r="L222" s="2"/>
      <c r="M222" s="2"/>
    </row>
    <row r="223" spans="7:13" x14ac:dyDescent="0.25">
      <c r="G223" s="2"/>
      <c r="H223" s="2"/>
      <c r="I223" s="2"/>
      <c r="J223" s="2"/>
      <c r="K223" s="2"/>
      <c r="L223" s="2"/>
      <c r="M223" s="2"/>
    </row>
    <row r="224" spans="7:13" x14ac:dyDescent="0.25">
      <c r="G224" s="2"/>
      <c r="H224" s="2"/>
      <c r="I224" s="2"/>
      <c r="J224" s="2"/>
      <c r="K224" s="2"/>
      <c r="L224" s="2"/>
      <c r="M224" s="2"/>
    </row>
    <row r="225" spans="7:13" x14ac:dyDescent="0.25">
      <c r="G225" s="2"/>
      <c r="H225" s="2"/>
      <c r="I225" s="2"/>
      <c r="J225" s="2"/>
      <c r="K225" s="2"/>
      <c r="L225" s="2"/>
      <c r="M225" s="2"/>
    </row>
    <row r="226" spans="7:13" x14ac:dyDescent="0.25">
      <c r="G226" s="2"/>
      <c r="H226" s="2"/>
      <c r="I226" s="2"/>
      <c r="J226" s="2"/>
      <c r="K226" s="2"/>
      <c r="L226" s="2"/>
      <c r="M226" s="2"/>
    </row>
    <row r="227" spans="7:13" x14ac:dyDescent="0.25">
      <c r="G227" s="2"/>
      <c r="H227" s="2"/>
      <c r="I227" s="2"/>
      <c r="J227" s="2"/>
      <c r="K227" s="2"/>
      <c r="L227" s="2"/>
      <c r="M227" s="2"/>
    </row>
    <row r="228" spans="7:13" x14ac:dyDescent="0.25">
      <c r="G228" s="2"/>
      <c r="H228" s="2"/>
      <c r="I228" s="2"/>
      <c r="J228" s="2"/>
      <c r="K228" s="2"/>
      <c r="L228" s="2"/>
      <c r="M228" s="2"/>
    </row>
    <row r="229" spans="7:13" x14ac:dyDescent="0.25">
      <c r="G229" s="2"/>
      <c r="H229" s="2"/>
      <c r="I229" s="2"/>
      <c r="J229" s="2"/>
      <c r="K229" s="2"/>
      <c r="L229" s="2"/>
      <c r="M229" s="2"/>
    </row>
    <row r="230" spans="7:13" x14ac:dyDescent="0.25">
      <c r="G230" s="2"/>
      <c r="H230" s="2"/>
      <c r="I230" s="2"/>
      <c r="J230" s="2"/>
      <c r="K230" s="2"/>
      <c r="L230" s="2"/>
      <c r="M230" s="2"/>
    </row>
    <row r="231" spans="7:13" x14ac:dyDescent="0.25">
      <c r="G231" s="2"/>
      <c r="H231" s="2"/>
      <c r="I231" s="2"/>
      <c r="J231" s="2"/>
      <c r="K231" s="2"/>
      <c r="L231" s="2"/>
      <c r="M231" s="2"/>
    </row>
    <row r="232" spans="7:13" x14ac:dyDescent="0.25">
      <c r="G232" s="2"/>
      <c r="H232" s="2"/>
      <c r="I232" s="2"/>
      <c r="J232" s="2"/>
      <c r="K232" s="2"/>
      <c r="L232" s="2"/>
      <c r="M232" s="2"/>
    </row>
  </sheetData>
  <sheetProtection algorithmName="SHA-512" hashValue="TGE0DC2gbFOLzm3HZW84Wemng+af/cgDpntfsAbN22JDvVkZOi6dTS8NQHiN00ME0NdMQ3CYKikMRrR9nCUrqw==" saltValue="VwDflcs4YzF3tS/sVzZDEw==" spinCount="100000" sheet="1" objects="1" scenarios="1"/>
  <protectedRanges>
    <protectedRange sqref="H55:M55 H46:M46 H59:M59 H63:M63" name="Oblast1"/>
  </protectedRanges>
  <mergeCells count="1">
    <mergeCell ref="A1:M1"/>
  </mergeCells>
  <pageMargins left="0.70866141732283472" right="0.70866141732283472" top="0.78740157480314965" bottom="0.78740157480314965" header="0.31496062992125984" footer="0.31496062992125984"/>
  <pageSetup paperSize="9" scale="56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Sledování ziskovosti</vt:lpstr>
      <vt:lpstr>'Sledování ziskovosti'!Oblast_tisku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Kliman</dc:creator>
  <cp:lastModifiedBy>Matej Kliman</cp:lastModifiedBy>
  <cp:lastPrinted>2020-11-12T22:34:27Z</cp:lastPrinted>
  <dcterms:created xsi:type="dcterms:W3CDTF">2020-11-12T22:30:18Z</dcterms:created>
  <dcterms:modified xsi:type="dcterms:W3CDTF">2020-11-18T14:18:36Z</dcterms:modified>
</cp:coreProperties>
</file>