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OIRicany\Marek Hanuš\1. Stavby\II-118 Zlonice, rekonstrukce mostu ev.č. 118-057\Projekt opěrné zdi\Rozpočet a VV 21. 10. 2020\"/>
    </mc:Choice>
  </mc:AlternateContent>
  <bookViews>
    <workbookView xWindow="0" yWindow="0" windowWidth="28800" windowHeight="11730"/>
  </bookViews>
  <sheets>
    <sheet name="rozpočet_zdi" sheetId="1" r:id="rId1"/>
  </sheet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9" i="1" l="1"/>
  <c r="P91" i="1" s="1"/>
  <c r="P87" i="1"/>
  <c r="H86" i="1"/>
  <c r="H85" i="1"/>
  <c r="H84" i="1"/>
  <c r="H83" i="1"/>
  <c r="H82" i="1"/>
  <c r="H81" i="1"/>
  <c r="P78" i="1"/>
  <c r="H77" i="1"/>
  <c r="H78" i="1" s="1"/>
  <c r="P74" i="1"/>
  <c r="H73" i="1"/>
  <c r="H72" i="1"/>
  <c r="H71" i="1"/>
  <c r="H70" i="1"/>
  <c r="P67" i="1"/>
  <c r="H66" i="1"/>
  <c r="H67" i="1" s="1"/>
  <c r="P63" i="1"/>
  <c r="H62" i="1"/>
  <c r="H61" i="1"/>
  <c r="H60" i="1"/>
  <c r="H59" i="1"/>
  <c r="H58" i="1"/>
  <c r="H57" i="1"/>
  <c r="H56" i="1"/>
  <c r="H55" i="1"/>
  <c r="H54" i="1"/>
  <c r="H53" i="1"/>
  <c r="H52" i="1"/>
  <c r="P49" i="1"/>
  <c r="H48" i="1"/>
  <c r="H47" i="1"/>
  <c r="H46" i="1"/>
  <c r="H45" i="1"/>
  <c r="H44" i="1"/>
  <c r="H43" i="1"/>
  <c r="H42" i="1"/>
  <c r="H41" i="1"/>
  <c r="H40" i="1"/>
  <c r="H39" i="1"/>
  <c r="P36" i="1"/>
  <c r="H36" i="1"/>
  <c r="H35" i="1"/>
  <c r="P32" i="1"/>
  <c r="H31" i="1"/>
  <c r="H30" i="1"/>
  <c r="H29" i="1"/>
  <c r="H28" i="1"/>
  <c r="H27" i="1"/>
  <c r="H26" i="1"/>
  <c r="H25" i="1"/>
  <c r="P22" i="1"/>
  <c r="H21" i="1"/>
  <c r="H20" i="1"/>
  <c r="H19" i="1"/>
  <c r="H18" i="1"/>
  <c r="H17" i="1"/>
  <c r="H16" i="1"/>
  <c r="H15" i="1"/>
  <c r="H14" i="1"/>
  <c r="H13" i="1"/>
  <c r="H12" i="1"/>
  <c r="H11" i="1"/>
  <c r="H87" i="1" l="1"/>
  <c r="H74" i="1"/>
  <c r="H63" i="1"/>
  <c r="H49" i="1"/>
  <c r="H32" i="1"/>
  <c r="H22" i="1"/>
  <c r="H89" i="1" l="1"/>
  <c r="H91" i="1" s="1"/>
</calcChain>
</file>

<file path=xl/sharedStrings.xml><?xml version="1.0" encoding="utf-8"?>
<sst xmlns="http://schemas.openxmlformats.org/spreadsheetml/2006/main" count="274" uniqueCount="150">
  <si>
    <t>Příloha k formuláři pro ocenění nabídky</t>
  </si>
  <si>
    <t>Stavba</t>
  </si>
  <si>
    <t>číslo a název SO</t>
  </si>
  <si>
    <t>číslo a název rozpočtu:</t>
  </si>
  <si>
    <t>034 - ZLONICE_ZEĎ</t>
  </si>
  <si>
    <t>SO 250 - REKONSTRUKCE OPĚRNÉ ZDI</t>
  </si>
  <si>
    <t>Poř.</t>
  </si>
  <si>
    <t>č.pol.</t>
  </si>
  <si>
    <t>1</t>
  </si>
  <si>
    <t>Kód</t>
  </si>
  <si>
    <t>položky</t>
  </si>
  <si>
    <t>2</t>
  </si>
  <si>
    <t>Varianta</t>
  </si>
  <si>
    <t>3</t>
  </si>
  <si>
    <t>Název položky</t>
  </si>
  <si>
    <t>4</t>
  </si>
  <si>
    <t>jednotka</t>
  </si>
  <si>
    <t>5</t>
  </si>
  <si>
    <t>Počet</t>
  </si>
  <si>
    <t>jednotek</t>
  </si>
  <si>
    <t>6</t>
  </si>
  <si>
    <t>CENA</t>
  </si>
  <si>
    <t>jednotková</t>
  </si>
  <si>
    <t>celkem</t>
  </si>
  <si>
    <t>7</t>
  </si>
  <si>
    <t>8</t>
  </si>
  <si>
    <t>Všeobecné konstrukce a práce</t>
  </si>
  <si>
    <t>0</t>
  </si>
  <si>
    <t>014101</t>
  </si>
  <si>
    <t/>
  </si>
  <si>
    <t>POPLATKY ZA SKLÁDKU</t>
  </si>
  <si>
    <t xml:space="preserve">M3        </t>
  </si>
  <si>
    <t>014102a</t>
  </si>
  <si>
    <t>POPLATKY ZA SKLÁDKU
kámen, cihla, kamenivo</t>
  </si>
  <si>
    <t xml:space="preserve">T         </t>
  </si>
  <si>
    <t>014102b</t>
  </si>
  <si>
    <t xml:space="preserve">POPLATKY ZA SKLÁDKU
železobeton
</t>
  </si>
  <si>
    <t>014102c</t>
  </si>
  <si>
    <t>POPLATKY ZA SKLÁDKU
asfalt bez dehtu</t>
  </si>
  <si>
    <t>02610a</t>
  </si>
  <si>
    <t>ZKOUŠENÍ KONSTRUKCÍ A PRACÍ ZKUŠEBNOU ZHOTOVITELE</t>
  </si>
  <si>
    <t xml:space="preserve">KPL       </t>
  </si>
  <si>
    <t>029113</t>
  </si>
  <si>
    <t>OSTATNÍ POŽADAVKY - GEODETICKÉ ZAMĚŘENÍ - CELKY</t>
  </si>
  <si>
    <t>02940</t>
  </si>
  <si>
    <t>OSTATNÍ POŽADAVKY - VYPRACOVÁNÍ DOKUMENTACE</t>
  </si>
  <si>
    <t>02944</t>
  </si>
  <si>
    <t>OSTAT POŽADAVKY - DOKUMENTACE SKUTEČ PROVEDENÍ V DIGIT FORMĚ</t>
  </si>
  <si>
    <t>03730</t>
  </si>
  <si>
    <t>A</t>
  </si>
  <si>
    <t>POMOC PRÁCE ZAJIŠŤ NEBO ZŘÍZ OCHRANU INŽENÝRSKÝCH SÍTÍ</t>
  </si>
  <si>
    <t>B</t>
  </si>
  <si>
    <t>C</t>
  </si>
  <si>
    <t>Zemní práce</t>
  </si>
  <si>
    <t>113138</t>
  </si>
  <si>
    <t>ODSTRANĚNÍ KRYTU ZPEVNĚNÝCH PLOCH S ASFALT POJIVEM, ODVOZ DO 20KM</t>
  </si>
  <si>
    <t>113328</t>
  </si>
  <si>
    <t>ODSTRAN PODKL ZPEVNĚNÝCH PLOCH Z KAMENIVA NESTMEL, ODVOZ DO 20KM</t>
  </si>
  <si>
    <t>113728</t>
  </si>
  <si>
    <t>FRÉZOVÁNÍ ZPEVNĚNÝCH PLOCH ASFALTOVÝCH, ODVOZ DO 20KM</t>
  </si>
  <si>
    <t>131838</t>
  </si>
  <si>
    <t>HLOUBENÍ JAM ZAPAŽ I NEPAŽ TŘ. II, ODVOZ DO 20KM</t>
  </si>
  <si>
    <t>171106</t>
  </si>
  <si>
    <t>ULOŽENÍ SYPANINY DO NÁSYPŮ SE ZHUTNĚNÍM NA 103% PS</t>
  </si>
  <si>
    <t>17120</t>
  </si>
  <si>
    <t>ULOŽENÍ SYPANINY DO NÁSYPŮ A NA SKLÁDKY BEZ ZHUTNĚNÍ</t>
  </si>
  <si>
    <t>17481</t>
  </si>
  <si>
    <t>ZÁSYP JAM A RÝH Z NAKUPOVANÝCH MATERIÁLŮ</t>
  </si>
  <si>
    <t>Základy</t>
  </si>
  <si>
    <t>285394</t>
  </si>
  <si>
    <t>DODATEČNÉ KOTVENÍ VLEPENÍM BETONÁŘSKÉ VÝZTUŽE D DO 25MM DO VRTŮ</t>
  </si>
  <si>
    <t xml:space="preserve">KUS       </t>
  </si>
  <si>
    <t>Svislé konstrukce</t>
  </si>
  <si>
    <t>31717</t>
  </si>
  <si>
    <t>KOVOVÉ KONSTRUKCE PRO KOTVENÍ ŘÍMSY</t>
  </si>
  <si>
    <t xml:space="preserve">KG        </t>
  </si>
  <si>
    <t>317325</t>
  </si>
  <si>
    <t>ŘÍMSY ZE ŽELEZOBETONU DO C30/37</t>
  </si>
  <si>
    <t>317365</t>
  </si>
  <si>
    <t>VÝZTUŽ ŘÍMS Z OCELI 10505, B500B</t>
  </si>
  <si>
    <t>327222</t>
  </si>
  <si>
    <t xml:space="preserve">OBKLAD ZDÍ OPĚRNÝCH, ZÁRUBNÍCH, NÁBŘEŽNÍCH Z HAKLÍKŮ
z lícových cihel kotvených kotevními sponami   </t>
  </si>
  <si>
    <t xml:space="preserve">M2        </t>
  </si>
  <si>
    <t>OBKLAD ZDÍ OPĚRNÝCH, ZÁRUBNÍCH, NÁBŘEŽNÍCH Z HAKLÍKŮ
pískovcový obklad vč. štípaného pískovce tl. 25</t>
  </si>
  <si>
    <t>327325</t>
  </si>
  <si>
    <t>ZDI OPĚRNÉ, ZÁRUBNÍ, NÁBŘEŽNÍ ZE ŽELEZOVÉHO BETONU DO C30/37</t>
  </si>
  <si>
    <t>327365</t>
  </si>
  <si>
    <t>VÝZTUŽ ZDÍ OPĚRNÝCH, ZÁRUBNÍCH, NÁBŘEŽNÍCH Z OCELI 10505, B500B</t>
  </si>
  <si>
    <t>338325</t>
  </si>
  <si>
    <t xml:space="preserve">SLOUPKY OHRADNÍ A PLOTOVÉ ZE ŽELEZOBET DO C30/37
pohledový beton vč. výztuže </t>
  </si>
  <si>
    <t>348325</t>
  </si>
  <si>
    <t>R</t>
  </si>
  <si>
    <t xml:space="preserve">ZÁBRADLÍ A ZÁBRADELNÍ ZÍDKY ZE ŽELEZOBETONU C30/37
plotová zídka vč. bednění a úpravy povrchu    </t>
  </si>
  <si>
    <t>348365</t>
  </si>
  <si>
    <t>VÝZTUŽ ZÁBRADLÍ A ZÁBRADELNÍCH ZÍDEK Z OCELI 10505, B500B</t>
  </si>
  <si>
    <t>Komunikace</t>
  </si>
  <si>
    <t>561541</t>
  </si>
  <si>
    <t>VRSTVA ZE ZEMINY TL. 200MM ZPEVNĚNÁ CEMENTEM 160KG/M3</t>
  </si>
  <si>
    <t>56214</t>
  </si>
  <si>
    <t>VOZOVKOVÉ VRSTVY Z MATERIÁLŮ STABIL CEMENTEM TL DO 200MM</t>
  </si>
  <si>
    <t>56334</t>
  </si>
  <si>
    <t>VOZOVKOVÉ VRSTVY ZE ŠTĚRKODRTI TL. DO 200MM</t>
  </si>
  <si>
    <t>56361</t>
  </si>
  <si>
    <t>VOZOVKOVÉ VRSTVY Z RECYKLOVANÉHO MATERIÁLU TL DO 50MM</t>
  </si>
  <si>
    <t>572123</t>
  </si>
  <si>
    <t>INFILTRAČNÍ POSTŘIK Z EMULZE DO 1,0KG/M2</t>
  </si>
  <si>
    <t>572224</t>
  </si>
  <si>
    <t>SPOJOVACÍ POSTŘIK Z MODIFIK EMULZE DO 1,0KG/M2</t>
  </si>
  <si>
    <t>574B41</t>
  </si>
  <si>
    <t>ASFALTOVÝ BETON PRO OBRUSNÉ VRSTVY MODIFIK ACO 8 TL. 50MM</t>
  </si>
  <si>
    <t>574B44</t>
  </si>
  <si>
    <t>ASFALTOVÝ BETON PRO OBRUSNÉ VRSTVY MODIFIK ACO 11+, 11S TL. 50MM</t>
  </si>
  <si>
    <t>574B56</t>
  </si>
  <si>
    <t>ASFALTOVÝ BETON PRO OBRUSNÉ VRSTVY MODIFIK ACO 16+, 16S TL. 60MM</t>
  </si>
  <si>
    <t>574F56</t>
  </si>
  <si>
    <t>ASFALTOVÝ BETON PRO PODKLADNÍ VRSTVY MODIFIK ACP 16+, 16S TL. 60MM</t>
  </si>
  <si>
    <t>57621</t>
  </si>
  <si>
    <t>POSYP KAMENIVEM DRCENÝM 5KG/M2</t>
  </si>
  <si>
    <t>Úpravy povrchů, podlahy, výplně otvorů</t>
  </si>
  <si>
    <t>62544</t>
  </si>
  <si>
    <t>ÚPRAVA POVRCHŮ VNĚJŠ KONSTR BETON OMÍTKOU ŠTUKOVOU</t>
  </si>
  <si>
    <t>Přidružená stavební výroba</t>
  </si>
  <si>
    <t>711111</t>
  </si>
  <si>
    <t>IZOLACE BĚŽNÝCH KONSTRUKCÍ PROTI ZEMNÍ VLHKOSTI ASFALTOVÝMI NÁTĚRY</t>
  </si>
  <si>
    <t>711137</t>
  </si>
  <si>
    <t>IZOLACE BĚŽN KONSTR PROTI VOL STÉK VODĚ Z PE FÓLIÍ</t>
  </si>
  <si>
    <t>711509</t>
  </si>
  <si>
    <t>OCHRANA IZOLACE NA POVRCHU TEXTILIÍ</t>
  </si>
  <si>
    <t>76421</t>
  </si>
  <si>
    <t>OPLECHOVÁNÍ A LEMOVÁNÍ KONSTRUKCÍ Z POZINKOVANÉHO PLECHU</t>
  </si>
  <si>
    <t>Potrubí</t>
  </si>
  <si>
    <t>87458</t>
  </si>
  <si>
    <t>POTRUBÍ Z TRUB PLAST ODPAD DN DO 600MM</t>
  </si>
  <si>
    <t xml:space="preserve">M         </t>
  </si>
  <si>
    <t>Ostatní konstrukce a práce</t>
  </si>
  <si>
    <t>9</t>
  </si>
  <si>
    <t>917224</t>
  </si>
  <si>
    <t>SILNIČNÍ A CHODNÍKOVÉ OBRUBY Z BETONOVÝCH OBRUBNÍKŮ ŠÍŘ 150MM</t>
  </si>
  <si>
    <t>931337</t>
  </si>
  <si>
    <t>TĚSNĚNÍ DILATAČ SPAR POLYURETAN TMELEM PRŮŘ PŘES 800MM2</t>
  </si>
  <si>
    <t>94590</t>
  </si>
  <si>
    <t>ZAVĚŠENÉ PRACOVNÍ LEŠENÍ</t>
  </si>
  <si>
    <t>94818</t>
  </si>
  <si>
    <t xml:space="preserve">DOČASNÉ KONSTRUKCE DŘEVĚNÉ VČET ODSTRAN
Pomocná kce - zajištění stability zdi      </t>
  </si>
  <si>
    <t>966138</t>
  </si>
  <si>
    <t>BOURÁNÍ KONSTRUKCÍ Z KAMENE NA MC S ODVOZEM DO 20KM</t>
  </si>
  <si>
    <t>966168</t>
  </si>
  <si>
    <t>BOURÁNÍ KONSTRUKCÍ ZE ŽELEZOBETONU S ODVOZEM DO 20KM</t>
  </si>
  <si>
    <t>C e l k e 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</si>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</sst>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###\ ###\ ###\ ##0.000"/>
    <numFmt numFmtId="167" formatCode="###\ ###\ ###\ ##0.00"/>
  </numFmts>
  <fonts count="4" x14ac:knownFonts="1">
    <font>
      <sz val="10"/>
      <name val="Arial"/>
    </font>
    <font>
      <b/>
      <sz val="11"/>
      <name val="Arial"/>
    </font>
    <font>
      <b/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1" fillId="0" borderId="0" xfId="6" applyFont="1" applyAlignment="1">
      <alignment horizontal="center"/>
    </xf>
    <xf numFmtId="0" fontId="1" fillId="0" borderId="0" xfId="6" applyFont="1"/>
    <xf numFmtId="166" fontId="0" fillId="0" borderId="1" xfId="6" applyNumberFormat="1" applyFont="1" applyBorder="1" applyAlignment="1">
      <alignment vertical="center"/>
    </xf>
    <xf numFmtId="167" fontId="0" fillId="0" borderId="1" xfId="6" applyNumberFormat="1" applyFont="1" applyBorder="1" applyAlignment="1" applyProtection="1">
      <alignment vertical="center"/>
      <protection locked="0"/>
    </xf>
    <xf numFmtId="0" fontId="0" fillId="0" borderId="1" xfId="6" applyFont="1" applyBorder="1" applyAlignment="1">
      <alignment horizontal="center"/>
    </xf>
    <xf numFmtId="0" fontId="2" fillId="0" borderId="1" xfId="6" applyFont="1" applyBorder="1"/>
    <xf numFmtId="0" fontId="0" fillId="0" borderId="1" xfId="6" applyFont="1" applyBorder="1" applyAlignment="1">
      <alignment wrapText="1"/>
    </xf>
    <xf numFmtId="0" fontId="0" fillId="0" borderId="1" xfId="6" applyFont="1" applyBorder="1"/>
    <xf numFmtId="0" fontId="0" fillId="0" borderId="2" xfId="6" applyFont="1" applyBorder="1" applyAlignment="1">
      <alignment horizontal="center"/>
    </xf>
    <xf numFmtId="0" fontId="0" fillId="0" borderId="3" xfId="6" applyFont="1" applyBorder="1" applyAlignment="1">
      <alignment horizontal="center"/>
    </xf>
    <xf numFmtId="0" fontId="0" fillId="0" borderId="5" xfId="6" applyFont="1" applyBorder="1" applyAlignment="1">
      <alignment horizontal="center"/>
    </xf>
    <xf numFmtId="0" fontId="0" fillId="0" borderId="6" xfId="6" applyFont="1" applyBorder="1" applyAlignment="1">
      <alignment horizontal="center"/>
    </xf>
    <xf numFmtId="0" fontId="0" fillId="0" borderId="7" xfId="6" applyFont="1" applyBorder="1" applyAlignment="1">
      <alignment horizontal="center"/>
    </xf>
    <xf numFmtId="0" fontId="0" fillId="0" borderId="8" xfId="6" applyFont="1" applyBorder="1" applyAlignment="1">
      <alignment horizontal="center"/>
    </xf>
    <xf numFmtId="0" fontId="0" fillId="0" borderId="9" xfId="6" applyFont="1" applyBorder="1" applyAlignment="1">
      <alignment horizontal="center"/>
    </xf>
    <xf numFmtId="0" fontId="2" fillId="0" borderId="2" xfId="6" applyFont="1" applyBorder="1"/>
    <xf numFmtId="0" fontId="2" fillId="0" borderId="3" xfId="6" applyFont="1" applyBorder="1"/>
    <xf numFmtId="0" fontId="2" fillId="0" borderId="4" xfId="6" applyFont="1" applyBorder="1"/>
    <xf numFmtId="0" fontId="0" fillId="0" borderId="8" xfId="6" applyFont="1" applyBorder="1" applyAlignment="1">
      <alignment wrapText="1"/>
    </xf>
    <xf numFmtId="0" fontId="0" fillId="0" borderId="8" xfId="6" applyFont="1" applyBorder="1"/>
    <xf numFmtId="0" fontId="2" fillId="0" borderId="8" xfId="6" applyFont="1" applyBorder="1"/>
    <xf numFmtId="167" fontId="0" fillId="0" borderId="9" xfId="6" applyNumberFormat="1" applyFont="1" applyBorder="1" applyAlignment="1">
      <alignment vertical="center"/>
    </xf>
    <xf numFmtId="0" fontId="0" fillId="0" borderId="9" xfId="6" applyFont="1" applyBorder="1"/>
    <xf numFmtId="0" fontId="2" fillId="0" borderId="9" xfId="6" applyFont="1" applyBorder="1"/>
    <xf numFmtId="167" fontId="2" fillId="3" borderId="8" xfId="6" applyNumberFormat="1" applyFont="1" applyFill="1" applyBorder="1"/>
    <xf numFmtId="167" fontId="2" fillId="3" borderId="1" xfId="6" applyNumberFormat="1" applyFont="1" applyFill="1" applyBorder="1"/>
    <xf numFmtId="167" fontId="2" fillId="3" borderId="9" xfId="6" applyNumberFormat="1" applyFont="1" applyFill="1" applyBorder="1"/>
    <xf numFmtId="167" fontId="2" fillId="2" borderId="5" xfId="6" applyNumberFormat="1" applyFont="1" applyFill="1" applyBorder="1"/>
    <xf numFmtId="167" fontId="2" fillId="2" borderId="6" xfId="6" applyNumberFormat="1" applyFont="1" applyFill="1" applyBorder="1"/>
    <xf numFmtId="167" fontId="2" fillId="2" borderId="7" xfId="6" applyNumberFormat="1" applyFont="1" applyFill="1" applyBorder="1"/>
    <xf numFmtId="0" fontId="0" fillId="0" borderId="3" xfId="6" applyFont="1" applyBorder="1" applyAlignment="1">
      <alignment horizontal="center"/>
    </xf>
    <xf numFmtId="0" fontId="0" fillId="0" borderId="4" xfId="6" applyFont="1" applyBorder="1" applyAlignment="1">
      <alignment horizontal="center"/>
    </xf>
    <xf numFmtId="167" fontId="0" fillId="4" borderId="1" xfId="6" applyNumberFormat="1" applyFont="1" applyFill="1" applyBorder="1" applyAlignment="1" applyProtection="1">
      <alignment vertical="center"/>
      <protection locked="0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1"/>
  <sheetViews>
    <sheetView tabSelected="1" view="pageBreakPreview" zoomScale="85" zoomScaleNormal="85" zoomScaleSheetLayoutView="85" workbookViewId="0">
      <selection activeCell="E26" sqref="E26"/>
    </sheetView>
  </sheetViews>
  <sheetFormatPr defaultColWidth="9.140625" defaultRowHeight="12.75" customHeight="1" x14ac:dyDescent="0.2"/>
  <cols>
    <col min="1" max="1" width="6.7109375" customWidth="1"/>
    <col min="2" max="2" width="15.7109375" customWidth="1"/>
    <col min="3" max="3" width="18.7109375" customWidth="1"/>
    <col min="4" max="4" width="75.7109375" customWidth="1"/>
    <col min="5" max="5" width="9.7109375" customWidth="1"/>
    <col min="6" max="6" width="12.7109375" customWidth="1"/>
    <col min="7" max="8" width="14.7109375" customWidth="1"/>
    <col min="15" max="16" width="9.140625" hidden="1" customWidth="1"/>
  </cols>
  <sheetData>
    <row r="2" spans="1:8" ht="12.75" customHeight="1" x14ac:dyDescent="0.25">
      <c r="C2" s="1" t="s">
        <v>0</v>
      </c>
    </row>
    <row r="4" spans="1:8" ht="12.75" customHeight="1" x14ac:dyDescent="0.25">
      <c r="A4" t="s">
        <v>1</v>
      </c>
      <c r="C4" s="2" t="s">
        <v>4</v>
      </c>
    </row>
    <row r="5" spans="1:8" ht="12.75" customHeight="1" x14ac:dyDescent="0.25">
      <c r="A5" t="s">
        <v>2</v>
      </c>
      <c r="C5" s="2" t="s">
        <v>5</v>
      </c>
    </row>
    <row r="6" spans="1:8" ht="12.75" customHeight="1" x14ac:dyDescent="0.25">
      <c r="A6" t="s">
        <v>3</v>
      </c>
      <c r="C6" s="2" t="s">
        <v>5</v>
      </c>
    </row>
    <row r="7" spans="1:8" ht="12.75" customHeight="1" x14ac:dyDescent="0.2">
      <c r="A7" s="9" t="s">
        <v>6</v>
      </c>
      <c r="B7" s="10" t="s">
        <v>9</v>
      </c>
      <c r="C7" s="10" t="s">
        <v>12</v>
      </c>
      <c r="D7" s="10" t="s">
        <v>14</v>
      </c>
      <c r="E7" s="10" t="s">
        <v>16</v>
      </c>
      <c r="F7" s="10" t="s">
        <v>18</v>
      </c>
      <c r="G7" s="31" t="s">
        <v>21</v>
      </c>
      <c r="H7" s="32"/>
    </row>
    <row r="8" spans="1:8" ht="12.75" customHeight="1" x14ac:dyDescent="0.2">
      <c r="A8" s="14" t="s">
        <v>7</v>
      </c>
      <c r="B8" s="5" t="s">
        <v>10</v>
      </c>
      <c r="C8" s="5" t="s">
        <v>10</v>
      </c>
      <c r="D8" s="5"/>
      <c r="E8" s="5"/>
      <c r="F8" s="5" t="s">
        <v>19</v>
      </c>
      <c r="G8" s="5" t="s">
        <v>22</v>
      </c>
      <c r="H8" s="15" t="s">
        <v>23</v>
      </c>
    </row>
    <row r="9" spans="1:8" ht="12.75" customHeight="1" x14ac:dyDescent="0.2">
      <c r="A9" s="11" t="s">
        <v>8</v>
      </c>
      <c r="B9" s="12" t="s">
        <v>11</v>
      </c>
      <c r="C9" s="12" t="s">
        <v>13</v>
      </c>
      <c r="D9" s="12" t="s">
        <v>15</v>
      </c>
      <c r="E9" s="12" t="s">
        <v>17</v>
      </c>
      <c r="F9" s="12" t="s">
        <v>20</v>
      </c>
      <c r="G9" s="12" t="s">
        <v>24</v>
      </c>
      <c r="H9" s="13" t="s">
        <v>25</v>
      </c>
    </row>
    <row r="10" spans="1:8" x14ac:dyDescent="0.2">
      <c r="A10" s="16"/>
      <c r="B10" s="17" t="s">
        <v>27</v>
      </c>
      <c r="C10" s="17"/>
      <c r="D10" s="17" t="s">
        <v>26</v>
      </c>
      <c r="E10" s="17"/>
      <c r="F10" s="17"/>
      <c r="G10" s="17"/>
      <c r="H10" s="18"/>
    </row>
    <row r="11" spans="1:8" x14ac:dyDescent="0.2">
      <c r="A11" s="19">
        <v>1</v>
      </c>
      <c r="B11" s="7" t="s">
        <v>28</v>
      </c>
      <c r="C11" s="7" t="s">
        <v>29</v>
      </c>
      <c r="D11" s="7" t="s">
        <v>30</v>
      </c>
      <c r="E11" s="7" t="s">
        <v>31</v>
      </c>
      <c r="F11" s="3">
        <v>221.1</v>
      </c>
      <c r="G11" s="4"/>
      <c r="H11" s="22">
        <f t="shared" ref="H11:H21" si="0">ROUND((F11*G11),2)</f>
        <v>0</v>
      </c>
    </row>
    <row r="12" spans="1:8" ht="25.5" x14ac:dyDescent="0.2">
      <c r="A12" s="19">
        <v>2</v>
      </c>
      <c r="B12" s="7" t="s">
        <v>32</v>
      </c>
      <c r="C12" s="7" t="s">
        <v>29</v>
      </c>
      <c r="D12" s="7" t="s">
        <v>33</v>
      </c>
      <c r="E12" s="7" t="s">
        <v>34</v>
      </c>
      <c r="F12" s="3">
        <v>209.75</v>
      </c>
      <c r="G12" s="4"/>
      <c r="H12" s="22">
        <f t="shared" si="0"/>
        <v>0</v>
      </c>
    </row>
    <row r="13" spans="1:8" ht="38.25" x14ac:dyDescent="0.2">
      <c r="A13" s="19">
        <v>3</v>
      </c>
      <c r="B13" s="7" t="s">
        <v>35</v>
      </c>
      <c r="C13" s="7" t="s">
        <v>29</v>
      </c>
      <c r="D13" s="7" t="s">
        <v>36</v>
      </c>
      <c r="E13" s="7" t="s">
        <v>34</v>
      </c>
      <c r="F13" s="3">
        <v>2.9</v>
      </c>
      <c r="G13" s="4"/>
      <c r="H13" s="22">
        <f t="shared" si="0"/>
        <v>0</v>
      </c>
    </row>
    <row r="14" spans="1:8" ht="25.5" x14ac:dyDescent="0.2">
      <c r="A14" s="19">
        <v>4</v>
      </c>
      <c r="B14" s="7" t="s">
        <v>37</v>
      </c>
      <c r="C14" s="7" t="s">
        <v>29</v>
      </c>
      <c r="D14" s="7" t="s">
        <v>38</v>
      </c>
      <c r="E14" s="7" t="s">
        <v>34</v>
      </c>
      <c r="F14" s="3">
        <v>186.48</v>
      </c>
      <c r="G14" s="4"/>
      <c r="H14" s="22">
        <f t="shared" si="0"/>
        <v>0</v>
      </c>
    </row>
    <row r="15" spans="1:8" x14ac:dyDescent="0.2">
      <c r="A15" s="19">
        <v>5</v>
      </c>
      <c r="B15" s="7" t="s">
        <v>39</v>
      </c>
      <c r="C15" s="7" t="s">
        <v>29</v>
      </c>
      <c r="D15" s="7" t="s">
        <v>40</v>
      </c>
      <c r="E15" s="7" t="s">
        <v>41</v>
      </c>
      <c r="F15" s="3">
        <v>1</v>
      </c>
      <c r="G15" s="33"/>
      <c r="H15" s="22">
        <f t="shared" si="0"/>
        <v>0</v>
      </c>
    </row>
    <row r="16" spans="1:8" x14ac:dyDescent="0.2">
      <c r="A16" s="19">
        <v>6</v>
      </c>
      <c r="B16" s="7" t="s">
        <v>42</v>
      </c>
      <c r="C16" s="7" t="s">
        <v>29</v>
      </c>
      <c r="D16" s="7" t="s">
        <v>43</v>
      </c>
      <c r="E16" s="7" t="s">
        <v>41</v>
      </c>
      <c r="F16" s="3">
        <v>1</v>
      </c>
      <c r="G16" s="33"/>
      <c r="H16" s="22">
        <f t="shared" si="0"/>
        <v>0</v>
      </c>
    </row>
    <row r="17" spans="1:16" x14ac:dyDescent="0.2">
      <c r="A17" s="19">
        <v>7</v>
      </c>
      <c r="B17" s="7" t="s">
        <v>44</v>
      </c>
      <c r="C17" s="7" t="s">
        <v>29</v>
      </c>
      <c r="D17" s="7" t="s">
        <v>45</v>
      </c>
      <c r="E17" s="7" t="s">
        <v>41</v>
      </c>
      <c r="F17" s="3">
        <v>1</v>
      </c>
      <c r="G17" s="33"/>
      <c r="H17" s="22">
        <f t="shared" si="0"/>
        <v>0</v>
      </c>
    </row>
    <row r="18" spans="1:16" x14ac:dyDescent="0.2">
      <c r="A18" s="19">
        <v>8</v>
      </c>
      <c r="B18" s="7" t="s">
        <v>46</v>
      </c>
      <c r="C18" s="7" t="s">
        <v>29</v>
      </c>
      <c r="D18" s="7" t="s">
        <v>47</v>
      </c>
      <c r="E18" s="7" t="s">
        <v>41</v>
      </c>
      <c r="F18" s="3">
        <v>1</v>
      </c>
      <c r="G18" s="33"/>
      <c r="H18" s="22">
        <f t="shared" si="0"/>
        <v>0</v>
      </c>
    </row>
    <row r="19" spans="1:16" x14ac:dyDescent="0.2">
      <c r="A19" s="19">
        <v>9</v>
      </c>
      <c r="B19" s="7" t="s">
        <v>48</v>
      </c>
      <c r="C19" s="7" t="s">
        <v>49</v>
      </c>
      <c r="D19" s="7" t="s">
        <v>50</v>
      </c>
      <c r="E19" s="7" t="s">
        <v>41</v>
      </c>
      <c r="F19" s="3">
        <v>1</v>
      </c>
      <c r="G19" s="33"/>
      <c r="H19" s="22">
        <f t="shared" si="0"/>
        <v>0</v>
      </c>
    </row>
    <row r="20" spans="1:16" x14ac:dyDescent="0.2">
      <c r="A20" s="19">
        <v>10</v>
      </c>
      <c r="B20" s="7" t="s">
        <v>48</v>
      </c>
      <c r="C20" s="7" t="s">
        <v>51</v>
      </c>
      <c r="D20" s="7" t="s">
        <v>50</v>
      </c>
      <c r="E20" s="7" t="s">
        <v>41</v>
      </c>
      <c r="F20" s="3">
        <v>1</v>
      </c>
      <c r="G20" s="33"/>
      <c r="H20" s="22">
        <f t="shared" si="0"/>
        <v>0</v>
      </c>
    </row>
    <row r="21" spans="1:16" x14ac:dyDescent="0.2">
      <c r="A21" s="19">
        <v>11</v>
      </c>
      <c r="B21" s="7" t="s">
        <v>48</v>
      </c>
      <c r="C21" s="7" t="s">
        <v>52</v>
      </c>
      <c r="D21" s="7" t="s">
        <v>50</v>
      </c>
      <c r="E21" s="7" t="s">
        <v>41</v>
      </c>
      <c r="F21" s="3">
        <v>1</v>
      </c>
      <c r="G21" s="33"/>
      <c r="H21" s="22">
        <f t="shared" si="0"/>
        <v>0</v>
      </c>
    </row>
    <row r="22" spans="1:16" x14ac:dyDescent="0.2">
      <c r="A22" s="25"/>
      <c r="B22" s="26" t="s">
        <v>27</v>
      </c>
      <c r="C22" s="26"/>
      <c r="D22" s="26" t="s">
        <v>26</v>
      </c>
      <c r="E22" s="26"/>
      <c r="F22" s="26"/>
      <c r="G22" s="26"/>
      <c r="H22" s="27">
        <f>SUM(H11:H21)</f>
        <v>0</v>
      </c>
      <c r="P22">
        <f>SUM(P11:P21)</f>
        <v>0</v>
      </c>
    </row>
    <row r="23" spans="1:16" x14ac:dyDescent="0.2">
      <c r="A23" s="20"/>
      <c r="B23" s="8"/>
      <c r="C23" s="8"/>
      <c r="D23" s="8"/>
      <c r="E23" s="8"/>
      <c r="F23" s="8"/>
      <c r="G23" s="8"/>
      <c r="H23" s="23"/>
    </row>
    <row r="24" spans="1:16" x14ac:dyDescent="0.2">
      <c r="A24" s="21"/>
      <c r="B24" s="6" t="s">
        <v>8</v>
      </c>
      <c r="C24" s="6"/>
      <c r="D24" s="6" t="s">
        <v>53</v>
      </c>
      <c r="E24" s="6"/>
      <c r="F24" s="6"/>
      <c r="G24" s="6"/>
      <c r="H24" s="24"/>
    </row>
    <row r="25" spans="1:16" ht="25.5" x14ac:dyDescent="0.2">
      <c r="A25" s="19">
        <v>12</v>
      </c>
      <c r="B25" s="7" t="s">
        <v>54</v>
      </c>
      <c r="C25" s="7" t="s">
        <v>29</v>
      </c>
      <c r="D25" s="7" t="s">
        <v>55</v>
      </c>
      <c r="E25" s="7" t="s">
        <v>31</v>
      </c>
      <c r="F25" s="3">
        <v>64.5</v>
      </c>
      <c r="G25" s="4"/>
      <c r="H25" s="22">
        <f t="shared" ref="H25:H31" si="1">ROUND((F25*G25),2)</f>
        <v>0</v>
      </c>
    </row>
    <row r="26" spans="1:16" ht="25.5" x14ac:dyDescent="0.2">
      <c r="A26" s="19">
        <v>13</v>
      </c>
      <c r="B26" s="7" t="s">
        <v>56</v>
      </c>
      <c r="C26" s="7" t="s">
        <v>29</v>
      </c>
      <c r="D26" s="7" t="s">
        <v>57</v>
      </c>
      <c r="E26" s="7" t="s">
        <v>31</v>
      </c>
      <c r="F26" s="3">
        <v>39.6</v>
      </c>
      <c r="G26" s="4"/>
      <c r="H26" s="22">
        <f t="shared" si="1"/>
        <v>0</v>
      </c>
    </row>
    <row r="27" spans="1:16" x14ac:dyDescent="0.2">
      <c r="A27" s="19">
        <v>14</v>
      </c>
      <c r="B27" s="7" t="s">
        <v>58</v>
      </c>
      <c r="C27" s="7" t="s">
        <v>29</v>
      </c>
      <c r="D27" s="7" t="s">
        <v>59</v>
      </c>
      <c r="E27" s="7" t="s">
        <v>31</v>
      </c>
      <c r="F27" s="3">
        <v>13.2</v>
      </c>
      <c r="G27" s="4"/>
      <c r="H27" s="22">
        <f t="shared" si="1"/>
        <v>0</v>
      </c>
    </row>
    <row r="28" spans="1:16" x14ac:dyDescent="0.2">
      <c r="A28" s="19">
        <v>15</v>
      </c>
      <c r="B28" s="7" t="s">
        <v>60</v>
      </c>
      <c r="C28" s="7" t="s">
        <v>29</v>
      </c>
      <c r="D28" s="7" t="s">
        <v>61</v>
      </c>
      <c r="E28" s="7" t="s">
        <v>31</v>
      </c>
      <c r="F28" s="3">
        <v>221.1</v>
      </c>
      <c r="G28" s="4"/>
      <c r="H28" s="22">
        <f t="shared" si="1"/>
        <v>0</v>
      </c>
    </row>
    <row r="29" spans="1:16" x14ac:dyDescent="0.2">
      <c r="A29" s="19">
        <v>16</v>
      </c>
      <c r="B29" s="7" t="s">
        <v>62</v>
      </c>
      <c r="C29" s="7" t="s">
        <v>29</v>
      </c>
      <c r="D29" s="7" t="s">
        <v>63</v>
      </c>
      <c r="E29" s="7" t="s">
        <v>31</v>
      </c>
      <c r="F29" s="3">
        <v>186.75</v>
      </c>
      <c r="G29" s="4"/>
      <c r="H29" s="22">
        <f t="shared" si="1"/>
        <v>0</v>
      </c>
    </row>
    <row r="30" spans="1:16" x14ac:dyDescent="0.2">
      <c r="A30" s="19">
        <v>17</v>
      </c>
      <c r="B30" s="7" t="s">
        <v>64</v>
      </c>
      <c r="C30" s="7" t="s">
        <v>29</v>
      </c>
      <c r="D30" s="7" t="s">
        <v>65</v>
      </c>
      <c r="E30" s="7" t="s">
        <v>31</v>
      </c>
      <c r="F30" s="3">
        <v>221.1</v>
      </c>
      <c r="G30" s="4"/>
      <c r="H30" s="22">
        <f t="shared" si="1"/>
        <v>0</v>
      </c>
    </row>
    <row r="31" spans="1:16" x14ac:dyDescent="0.2">
      <c r="A31" s="19">
        <v>18</v>
      </c>
      <c r="B31" s="7" t="s">
        <v>66</v>
      </c>
      <c r="C31" s="7" t="s">
        <v>29</v>
      </c>
      <c r="D31" s="7" t="s">
        <v>67</v>
      </c>
      <c r="E31" s="7" t="s">
        <v>31</v>
      </c>
      <c r="F31" s="3">
        <v>186.75</v>
      </c>
      <c r="G31" s="4"/>
      <c r="H31" s="22">
        <f t="shared" si="1"/>
        <v>0</v>
      </c>
    </row>
    <row r="32" spans="1:16" x14ac:dyDescent="0.2">
      <c r="A32" s="25"/>
      <c r="B32" s="26" t="s">
        <v>8</v>
      </c>
      <c r="C32" s="26"/>
      <c r="D32" s="26" t="s">
        <v>53</v>
      </c>
      <c r="E32" s="26"/>
      <c r="F32" s="26"/>
      <c r="G32" s="26"/>
      <c r="H32" s="27">
        <f>SUM(H25:H31)</f>
        <v>0</v>
      </c>
      <c r="P32">
        <f>SUM(P25:P31)</f>
        <v>0</v>
      </c>
    </row>
    <row r="33" spans="1:16" x14ac:dyDescent="0.2">
      <c r="A33" s="20"/>
      <c r="B33" s="8"/>
      <c r="C33" s="8"/>
      <c r="D33" s="8"/>
      <c r="E33" s="8"/>
      <c r="F33" s="8"/>
      <c r="G33" s="8"/>
      <c r="H33" s="23"/>
    </row>
    <row r="34" spans="1:16" x14ac:dyDescent="0.2">
      <c r="A34" s="21"/>
      <c r="B34" s="6" t="s">
        <v>11</v>
      </c>
      <c r="C34" s="6"/>
      <c r="D34" s="6" t="s">
        <v>68</v>
      </c>
      <c r="E34" s="6"/>
      <c r="F34" s="6"/>
      <c r="G34" s="6"/>
      <c r="H34" s="24"/>
    </row>
    <row r="35" spans="1:16" x14ac:dyDescent="0.2">
      <c r="A35" s="19">
        <v>19</v>
      </c>
      <c r="B35" s="7" t="s">
        <v>69</v>
      </c>
      <c r="C35" s="7" t="s">
        <v>29</v>
      </c>
      <c r="D35" s="7" t="s">
        <v>70</v>
      </c>
      <c r="E35" s="7" t="s">
        <v>71</v>
      </c>
      <c r="F35" s="3">
        <v>145</v>
      </c>
      <c r="G35" s="4"/>
      <c r="H35" s="22">
        <f>ROUND((F35*G35),2)</f>
        <v>0</v>
      </c>
    </row>
    <row r="36" spans="1:16" x14ac:dyDescent="0.2">
      <c r="A36" s="25"/>
      <c r="B36" s="26" t="s">
        <v>11</v>
      </c>
      <c r="C36" s="26"/>
      <c r="D36" s="26" t="s">
        <v>68</v>
      </c>
      <c r="E36" s="26"/>
      <c r="F36" s="26"/>
      <c r="G36" s="26"/>
      <c r="H36" s="27">
        <f>SUM(H35:H35)</f>
        <v>0</v>
      </c>
      <c r="P36">
        <f>SUM(P35:P35)</f>
        <v>0</v>
      </c>
    </row>
    <row r="37" spans="1:16" x14ac:dyDescent="0.2">
      <c r="A37" s="20"/>
      <c r="B37" s="8"/>
      <c r="C37" s="8"/>
      <c r="D37" s="8"/>
      <c r="E37" s="8"/>
      <c r="F37" s="8"/>
      <c r="G37" s="8"/>
      <c r="H37" s="23"/>
    </row>
    <row r="38" spans="1:16" x14ac:dyDescent="0.2">
      <c r="A38" s="21"/>
      <c r="B38" s="6" t="s">
        <v>13</v>
      </c>
      <c r="C38" s="6"/>
      <c r="D38" s="6" t="s">
        <v>72</v>
      </c>
      <c r="E38" s="6"/>
      <c r="F38" s="6"/>
      <c r="G38" s="6"/>
      <c r="H38" s="24"/>
    </row>
    <row r="39" spans="1:16" x14ac:dyDescent="0.2">
      <c r="A39" s="19">
        <v>20</v>
      </c>
      <c r="B39" s="7" t="s">
        <v>73</v>
      </c>
      <c r="C39" s="7" t="s">
        <v>29</v>
      </c>
      <c r="D39" s="7" t="s">
        <v>74</v>
      </c>
      <c r="E39" s="7" t="s">
        <v>75</v>
      </c>
      <c r="F39" s="3">
        <v>42</v>
      </c>
      <c r="G39" s="4"/>
      <c r="H39" s="22">
        <f t="shared" ref="H39:H48" si="2">ROUND((F39*G39),2)</f>
        <v>0</v>
      </c>
    </row>
    <row r="40" spans="1:16" x14ac:dyDescent="0.2">
      <c r="A40" s="19">
        <v>21</v>
      </c>
      <c r="B40" s="7" t="s">
        <v>76</v>
      </c>
      <c r="C40" s="7" t="s">
        <v>29</v>
      </c>
      <c r="D40" s="7" t="s">
        <v>77</v>
      </c>
      <c r="E40" s="7" t="s">
        <v>31</v>
      </c>
      <c r="F40" s="3">
        <v>1.88</v>
      </c>
      <c r="G40" s="4"/>
      <c r="H40" s="22">
        <f t="shared" si="2"/>
        <v>0</v>
      </c>
    </row>
    <row r="41" spans="1:16" x14ac:dyDescent="0.2">
      <c r="A41" s="19">
        <v>22</v>
      </c>
      <c r="B41" s="7" t="s">
        <v>78</v>
      </c>
      <c r="C41" s="7" t="s">
        <v>29</v>
      </c>
      <c r="D41" s="7" t="s">
        <v>79</v>
      </c>
      <c r="E41" s="7" t="s">
        <v>34</v>
      </c>
      <c r="F41" s="3">
        <v>0.19</v>
      </c>
      <c r="G41" s="4"/>
      <c r="H41" s="22">
        <f t="shared" si="2"/>
        <v>0</v>
      </c>
    </row>
    <row r="42" spans="1:16" ht="25.5" x14ac:dyDescent="0.2">
      <c r="A42" s="19">
        <v>23</v>
      </c>
      <c r="B42" s="7" t="s">
        <v>80</v>
      </c>
      <c r="C42" s="7" t="s">
        <v>49</v>
      </c>
      <c r="D42" s="7" t="s">
        <v>81</v>
      </c>
      <c r="E42" s="7" t="s">
        <v>82</v>
      </c>
      <c r="F42" s="3">
        <v>27.05</v>
      </c>
      <c r="G42" s="4"/>
      <c r="H42" s="22">
        <f t="shared" si="2"/>
        <v>0</v>
      </c>
    </row>
    <row r="43" spans="1:16" ht="25.5" x14ac:dyDescent="0.2">
      <c r="A43" s="19">
        <v>24</v>
      </c>
      <c r="B43" s="7" t="s">
        <v>80</v>
      </c>
      <c r="C43" s="7" t="s">
        <v>51</v>
      </c>
      <c r="D43" s="7" t="s">
        <v>83</v>
      </c>
      <c r="E43" s="7" t="s">
        <v>82</v>
      </c>
      <c r="F43" s="3">
        <v>16.100000000000001</v>
      </c>
      <c r="G43" s="4"/>
      <c r="H43" s="22">
        <f t="shared" si="2"/>
        <v>0</v>
      </c>
    </row>
    <row r="44" spans="1:16" x14ac:dyDescent="0.2">
      <c r="A44" s="19">
        <v>25</v>
      </c>
      <c r="B44" s="7" t="s">
        <v>84</v>
      </c>
      <c r="C44" s="7" t="s">
        <v>29</v>
      </c>
      <c r="D44" s="7" t="s">
        <v>85</v>
      </c>
      <c r="E44" s="7" t="s">
        <v>31</v>
      </c>
      <c r="F44" s="3">
        <v>48.56</v>
      </c>
      <c r="G44" s="4"/>
      <c r="H44" s="22">
        <f t="shared" si="2"/>
        <v>0</v>
      </c>
    </row>
    <row r="45" spans="1:16" x14ac:dyDescent="0.2">
      <c r="A45" s="19">
        <v>26</v>
      </c>
      <c r="B45" s="7" t="s">
        <v>86</v>
      </c>
      <c r="C45" s="7" t="s">
        <v>29</v>
      </c>
      <c r="D45" s="7" t="s">
        <v>87</v>
      </c>
      <c r="E45" s="7" t="s">
        <v>34</v>
      </c>
      <c r="F45" s="3">
        <v>7.77</v>
      </c>
      <c r="G45" s="4"/>
      <c r="H45" s="22">
        <f t="shared" si="2"/>
        <v>0</v>
      </c>
    </row>
    <row r="46" spans="1:16" ht="25.5" x14ac:dyDescent="0.2">
      <c r="A46" s="19">
        <v>27</v>
      </c>
      <c r="B46" s="7" t="s">
        <v>88</v>
      </c>
      <c r="C46" s="7" t="s">
        <v>49</v>
      </c>
      <c r="D46" s="7" t="s">
        <v>89</v>
      </c>
      <c r="E46" s="7" t="s">
        <v>31</v>
      </c>
      <c r="F46" s="3">
        <v>0.3</v>
      </c>
      <c r="G46" s="4"/>
      <c r="H46" s="22">
        <f t="shared" si="2"/>
        <v>0</v>
      </c>
    </row>
    <row r="47" spans="1:16" ht="25.5" x14ac:dyDescent="0.2">
      <c r="A47" s="19">
        <v>28</v>
      </c>
      <c r="B47" s="7" t="s">
        <v>90</v>
      </c>
      <c r="C47" s="7" t="s">
        <v>91</v>
      </c>
      <c r="D47" s="7" t="s">
        <v>92</v>
      </c>
      <c r="E47" s="7" t="s">
        <v>31</v>
      </c>
      <c r="F47" s="3">
        <v>33.450000000000003</v>
      </c>
      <c r="G47" s="4"/>
      <c r="H47" s="22">
        <f t="shared" si="2"/>
        <v>0</v>
      </c>
    </row>
    <row r="48" spans="1:16" x14ac:dyDescent="0.2">
      <c r="A48" s="19">
        <v>29</v>
      </c>
      <c r="B48" s="7" t="s">
        <v>93</v>
      </c>
      <c r="C48" s="7" t="s">
        <v>29</v>
      </c>
      <c r="D48" s="7" t="s">
        <v>94</v>
      </c>
      <c r="E48" s="7" t="s">
        <v>34</v>
      </c>
      <c r="F48" s="3">
        <v>4.3499999999999996</v>
      </c>
      <c r="G48" s="4"/>
      <c r="H48" s="22">
        <f t="shared" si="2"/>
        <v>0</v>
      </c>
    </row>
    <row r="49" spans="1:16" x14ac:dyDescent="0.2">
      <c r="A49" s="25"/>
      <c r="B49" s="26" t="s">
        <v>13</v>
      </c>
      <c r="C49" s="26"/>
      <c r="D49" s="26" t="s">
        <v>72</v>
      </c>
      <c r="E49" s="26"/>
      <c r="F49" s="26"/>
      <c r="G49" s="26"/>
      <c r="H49" s="27">
        <f>SUM(H39:H48)</f>
        <v>0</v>
      </c>
      <c r="P49">
        <f>SUM(P39:P48)</f>
        <v>0</v>
      </c>
    </row>
    <row r="50" spans="1:16" x14ac:dyDescent="0.2">
      <c r="A50" s="20"/>
      <c r="B50" s="8"/>
      <c r="C50" s="8"/>
      <c r="D50" s="8"/>
      <c r="E50" s="8"/>
      <c r="F50" s="8"/>
      <c r="G50" s="8"/>
      <c r="H50" s="23"/>
    </row>
    <row r="51" spans="1:16" x14ac:dyDescent="0.2">
      <c r="A51" s="21"/>
      <c r="B51" s="6" t="s">
        <v>17</v>
      </c>
      <c r="C51" s="6"/>
      <c r="D51" s="6" t="s">
        <v>95</v>
      </c>
      <c r="E51" s="6"/>
      <c r="F51" s="6"/>
      <c r="G51" s="6"/>
      <c r="H51" s="24"/>
    </row>
    <row r="52" spans="1:16" x14ac:dyDescent="0.2">
      <c r="A52" s="19">
        <v>30</v>
      </c>
      <c r="B52" s="7" t="s">
        <v>96</v>
      </c>
      <c r="C52" s="7" t="s">
        <v>29</v>
      </c>
      <c r="D52" s="7" t="s">
        <v>97</v>
      </c>
      <c r="E52" s="7" t="s">
        <v>82</v>
      </c>
      <c r="F52" s="3">
        <v>171</v>
      </c>
      <c r="G52" s="4"/>
      <c r="H52" s="22">
        <f t="shared" ref="H52:H62" si="3">ROUND((F52*G52),2)</f>
        <v>0</v>
      </c>
    </row>
    <row r="53" spans="1:16" x14ac:dyDescent="0.2">
      <c r="A53" s="19">
        <v>31</v>
      </c>
      <c r="B53" s="7" t="s">
        <v>98</v>
      </c>
      <c r="C53" s="7" t="s">
        <v>29</v>
      </c>
      <c r="D53" s="7" t="s">
        <v>99</v>
      </c>
      <c r="E53" s="7" t="s">
        <v>82</v>
      </c>
      <c r="F53" s="3">
        <v>132</v>
      </c>
      <c r="G53" s="4"/>
      <c r="H53" s="22">
        <f t="shared" si="3"/>
        <v>0</v>
      </c>
    </row>
    <row r="54" spans="1:16" x14ac:dyDescent="0.2">
      <c r="A54" s="19">
        <v>32</v>
      </c>
      <c r="B54" s="7" t="s">
        <v>100</v>
      </c>
      <c r="C54" s="7" t="s">
        <v>29</v>
      </c>
      <c r="D54" s="7" t="s">
        <v>101</v>
      </c>
      <c r="E54" s="7" t="s">
        <v>82</v>
      </c>
      <c r="F54" s="3">
        <v>132</v>
      </c>
      <c r="G54" s="4"/>
      <c r="H54" s="22">
        <f t="shared" si="3"/>
        <v>0</v>
      </c>
    </row>
    <row r="55" spans="1:16" x14ac:dyDescent="0.2">
      <c r="A55" s="19">
        <v>33</v>
      </c>
      <c r="B55" s="7" t="s">
        <v>102</v>
      </c>
      <c r="C55" s="7" t="s">
        <v>29</v>
      </c>
      <c r="D55" s="7" t="s">
        <v>103</v>
      </c>
      <c r="E55" s="7" t="s">
        <v>82</v>
      </c>
      <c r="F55" s="3">
        <v>171</v>
      </c>
      <c r="G55" s="4"/>
      <c r="H55" s="22">
        <f t="shared" si="3"/>
        <v>0</v>
      </c>
    </row>
    <row r="56" spans="1:16" x14ac:dyDescent="0.2">
      <c r="A56" s="19">
        <v>34</v>
      </c>
      <c r="B56" s="7" t="s">
        <v>104</v>
      </c>
      <c r="C56" s="7" t="s">
        <v>29</v>
      </c>
      <c r="D56" s="7" t="s">
        <v>105</v>
      </c>
      <c r="E56" s="7" t="s">
        <v>82</v>
      </c>
      <c r="F56" s="3">
        <v>132</v>
      </c>
      <c r="G56" s="4"/>
      <c r="H56" s="22">
        <f t="shared" si="3"/>
        <v>0</v>
      </c>
    </row>
    <row r="57" spans="1:16" x14ac:dyDescent="0.2">
      <c r="A57" s="19">
        <v>35</v>
      </c>
      <c r="B57" s="7" t="s">
        <v>106</v>
      </c>
      <c r="C57" s="7" t="s">
        <v>29</v>
      </c>
      <c r="D57" s="7" t="s">
        <v>107</v>
      </c>
      <c r="E57" s="7" t="s">
        <v>82</v>
      </c>
      <c r="F57" s="3">
        <v>132</v>
      </c>
      <c r="G57" s="4"/>
      <c r="H57" s="22">
        <f t="shared" si="3"/>
        <v>0</v>
      </c>
    </row>
    <row r="58" spans="1:16" x14ac:dyDescent="0.2">
      <c r="A58" s="19">
        <v>36</v>
      </c>
      <c r="B58" s="7" t="s">
        <v>108</v>
      </c>
      <c r="C58" s="7" t="s">
        <v>29</v>
      </c>
      <c r="D58" s="7" t="s">
        <v>109</v>
      </c>
      <c r="E58" s="7" t="s">
        <v>82</v>
      </c>
      <c r="F58" s="3">
        <v>171</v>
      </c>
      <c r="G58" s="4"/>
      <c r="H58" s="22">
        <f t="shared" si="3"/>
        <v>0</v>
      </c>
    </row>
    <row r="59" spans="1:16" x14ac:dyDescent="0.2">
      <c r="A59" s="19">
        <v>37</v>
      </c>
      <c r="B59" s="7" t="s">
        <v>110</v>
      </c>
      <c r="C59" s="7" t="s">
        <v>29</v>
      </c>
      <c r="D59" s="7" t="s">
        <v>111</v>
      </c>
      <c r="E59" s="7" t="s">
        <v>82</v>
      </c>
      <c r="F59" s="3">
        <v>132</v>
      </c>
      <c r="G59" s="4"/>
      <c r="H59" s="22">
        <f t="shared" si="3"/>
        <v>0</v>
      </c>
    </row>
    <row r="60" spans="1:16" x14ac:dyDescent="0.2">
      <c r="A60" s="19">
        <v>38</v>
      </c>
      <c r="B60" s="7" t="s">
        <v>112</v>
      </c>
      <c r="C60" s="7" t="s">
        <v>29</v>
      </c>
      <c r="D60" s="7" t="s">
        <v>113</v>
      </c>
      <c r="E60" s="7" t="s">
        <v>82</v>
      </c>
      <c r="F60" s="3">
        <v>132</v>
      </c>
      <c r="G60" s="4"/>
      <c r="H60" s="22">
        <f t="shared" si="3"/>
        <v>0</v>
      </c>
    </row>
    <row r="61" spans="1:16" x14ac:dyDescent="0.2">
      <c r="A61" s="19">
        <v>39</v>
      </c>
      <c r="B61" s="7" t="s">
        <v>114</v>
      </c>
      <c r="C61" s="7" t="s">
        <v>29</v>
      </c>
      <c r="D61" s="7" t="s">
        <v>115</v>
      </c>
      <c r="E61" s="7" t="s">
        <v>82</v>
      </c>
      <c r="F61" s="3">
        <v>132</v>
      </c>
      <c r="G61" s="4"/>
      <c r="H61" s="22">
        <f t="shared" si="3"/>
        <v>0</v>
      </c>
    </row>
    <row r="62" spans="1:16" x14ac:dyDescent="0.2">
      <c r="A62" s="19">
        <v>40</v>
      </c>
      <c r="B62" s="7" t="s">
        <v>116</v>
      </c>
      <c r="C62" s="7" t="s">
        <v>29</v>
      </c>
      <c r="D62" s="7" t="s">
        <v>117</v>
      </c>
      <c r="E62" s="7" t="s">
        <v>82</v>
      </c>
      <c r="F62" s="3">
        <v>132</v>
      </c>
      <c r="G62" s="4"/>
      <c r="H62" s="22">
        <f t="shared" si="3"/>
        <v>0</v>
      </c>
    </row>
    <row r="63" spans="1:16" x14ac:dyDescent="0.2">
      <c r="A63" s="25"/>
      <c r="B63" s="26" t="s">
        <v>17</v>
      </c>
      <c r="C63" s="26"/>
      <c r="D63" s="26" t="s">
        <v>95</v>
      </c>
      <c r="E63" s="26"/>
      <c r="F63" s="26"/>
      <c r="G63" s="26"/>
      <c r="H63" s="27">
        <f>SUM(H52:H62)</f>
        <v>0</v>
      </c>
      <c r="P63">
        <f>SUM(P52:P62)</f>
        <v>0</v>
      </c>
    </row>
    <row r="64" spans="1:16" x14ac:dyDescent="0.2">
      <c r="A64" s="20"/>
      <c r="B64" s="8"/>
      <c r="C64" s="8"/>
      <c r="D64" s="8"/>
      <c r="E64" s="8"/>
      <c r="F64" s="8"/>
      <c r="G64" s="8"/>
      <c r="H64" s="23"/>
    </row>
    <row r="65" spans="1:16" x14ac:dyDescent="0.2">
      <c r="A65" s="21"/>
      <c r="B65" s="6" t="s">
        <v>20</v>
      </c>
      <c r="C65" s="6"/>
      <c r="D65" s="6" t="s">
        <v>118</v>
      </c>
      <c r="E65" s="6"/>
      <c r="F65" s="6"/>
      <c r="G65" s="6"/>
      <c r="H65" s="24"/>
    </row>
    <row r="66" spans="1:16" x14ac:dyDescent="0.2">
      <c r="A66" s="19">
        <v>41</v>
      </c>
      <c r="B66" s="7" t="s">
        <v>119</v>
      </c>
      <c r="C66" s="7" t="s">
        <v>29</v>
      </c>
      <c r="D66" s="7" t="s">
        <v>120</v>
      </c>
      <c r="E66" s="7" t="s">
        <v>82</v>
      </c>
      <c r="F66" s="3">
        <v>175.37</v>
      </c>
      <c r="G66" s="4"/>
      <c r="H66" s="22">
        <f>ROUND((F66*G66),2)</f>
        <v>0</v>
      </c>
    </row>
    <row r="67" spans="1:16" x14ac:dyDescent="0.2">
      <c r="A67" s="25"/>
      <c r="B67" s="26" t="s">
        <v>20</v>
      </c>
      <c r="C67" s="26"/>
      <c r="D67" s="26" t="s">
        <v>118</v>
      </c>
      <c r="E67" s="26"/>
      <c r="F67" s="26"/>
      <c r="G67" s="26"/>
      <c r="H67" s="27">
        <f>SUM(H66:H66)</f>
        <v>0</v>
      </c>
      <c r="P67">
        <f>SUM(P66:P66)</f>
        <v>0</v>
      </c>
    </row>
    <row r="68" spans="1:16" x14ac:dyDescent="0.2">
      <c r="A68" s="20"/>
      <c r="B68" s="8"/>
      <c r="C68" s="8"/>
      <c r="D68" s="8"/>
      <c r="E68" s="8"/>
      <c r="F68" s="8"/>
      <c r="G68" s="8"/>
      <c r="H68" s="23"/>
    </row>
    <row r="69" spans="1:16" x14ac:dyDescent="0.2">
      <c r="A69" s="21"/>
      <c r="B69" s="6" t="s">
        <v>24</v>
      </c>
      <c r="C69" s="6"/>
      <c r="D69" s="6" t="s">
        <v>121</v>
      </c>
      <c r="E69" s="6"/>
      <c r="F69" s="6"/>
      <c r="G69" s="6"/>
      <c r="H69" s="24"/>
    </row>
    <row r="70" spans="1:16" ht="25.5" x14ac:dyDescent="0.2">
      <c r="A70" s="19">
        <v>42</v>
      </c>
      <c r="B70" s="7" t="s">
        <v>122</v>
      </c>
      <c r="C70" s="7" t="s">
        <v>29</v>
      </c>
      <c r="D70" s="7" t="s">
        <v>123</v>
      </c>
      <c r="E70" s="7" t="s">
        <v>82</v>
      </c>
      <c r="F70" s="3">
        <v>100.49</v>
      </c>
      <c r="G70" s="4"/>
      <c r="H70" s="22">
        <f>ROUND((F70*G70),2)</f>
        <v>0</v>
      </c>
    </row>
    <row r="71" spans="1:16" x14ac:dyDescent="0.2">
      <c r="A71" s="19">
        <v>43</v>
      </c>
      <c r="B71" s="7" t="s">
        <v>124</v>
      </c>
      <c r="C71" s="7" t="s">
        <v>29</v>
      </c>
      <c r="D71" s="7" t="s">
        <v>125</v>
      </c>
      <c r="E71" s="7" t="s">
        <v>82</v>
      </c>
      <c r="F71" s="3">
        <v>82.66</v>
      </c>
      <c r="G71" s="4"/>
      <c r="H71" s="22">
        <f>ROUND((F71*G71),2)</f>
        <v>0</v>
      </c>
    </row>
    <row r="72" spans="1:16" x14ac:dyDescent="0.2">
      <c r="A72" s="19">
        <v>44</v>
      </c>
      <c r="B72" s="7" t="s">
        <v>126</v>
      </c>
      <c r="C72" s="7" t="s">
        <v>29</v>
      </c>
      <c r="D72" s="7" t="s">
        <v>127</v>
      </c>
      <c r="E72" s="7" t="s">
        <v>82</v>
      </c>
      <c r="F72" s="3">
        <v>148.52000000000001</v>
      </c>
      <c r="G72" s="4"/>
      <c r="H72" s="22">
        <f>ROUND((F72*G72),2)</f>
        <v>0</v>
      </c>
    </row>
    <row r="73" spans="1:16" x14ac:dyDescent="0.2">
      <c r="A73" s="19">
        <v>45</v>
      </c>
      <c r="B73" s="7" t="s">
        <v>128</v>
      </c>
      <c r="C73" s="7" t="s">
        <v>29</v>
      </c>
      <c r="D73" s="7" t="s">
        <v>129</v>
      </c>
      <c r="E73" s="7" t="s">
        <v>82</v>
      </c>
      <c r="F73" s="3">
        <v>19.87</v>
      </c>
      <c r="G73" s="4"/>
      <c r="H73" s="22">
        <f>ROUND((F73*G73),2)</f>
        <v>0</v>
      </c>
    </row>
    <row r="74" spans="1:16" x14ac:dyDescent="0.2">
      <c r="A74" s="25"/>
      <c r="B74" s="26" t="s">
        <v>24</v>
      </c>
      <c r="C74" s="26"/>
      <c r="D74" s="26" t="s">
        <v>121</v>
      </c>
      <c r="E74" s="26"/>
      <c r="F74" s="26"/>
      <c r="G74" s="26"/>
      <c r="H74" s="27">
        <f>SUM(H70:H73)</f>
        <v>0</v>
      </c>
      <c r="P74">
        <f>SUM(P70:P73)</f>
        <v>0</v>
      </c>
    </row>
    <row r="75" spans="1:16" x14ac:dyDescent="0.2">
      <c r="A75" s="20"/>
      <c r="B75" s="8"/>
      <c r="C75" s="8"/>
      <c r="D75" s="8"/>
      <c r="E75" s="8"/>
      <c r="F75" s="8"/>
      <c r="G75" s="8"/>
      <c r="H75" s="23"/>
    </row>
    <row r="76" spans="1:16" x14ac:dyDescent="0.2">
      <c r="A76" s="21"/>
      <c r="B76" s="6" t="s">
        <v>25</v>
      </c>
      <c r="C76" s="6"/>
      <c r="D76" s="6" t="s">
        <v>130</v>
      </c>
      <c r="E76" s="6"/>
      <c r="F76" s="6"/>
      <c r="G76" s="6"/>
      <c r="H76" s="24"/>
    </row>
    <row r="77" spans="1:16" x14ac:dyDescent="0.2">
      <c r="A77" s="19">
        <v>46</v>
      </c>
      <c r="B77" s="7" t="s">
        <v>131</v>
      </c>
      <c r="C77" s="7" t="s">
        <v>29</v>
      </c>
      <c r="D77" s="7" t="s">
        <v>132</v>
      </c>
      <c r="E77" s="7" t="s">
        <v>133</v>
      </c>
      <c r="F77" s="3">
        <v>30</v>
      </c>
      <c r="G77" s="4"/>
      <c r="H77" s="22">
        <f>ROUND((F77*G77),2)</f>
        <v>0</v>
      </c>
    </row>
    <row r="78" spans="1:16" x14ac:dyDescent="0.2">
      <c r="A78" s="25"/>
      <c r="B78" s="26" t="s">
        <v>25</v>
      </c>
      <c r="C78" s="26"/>
      <c r="D78" s="26" t="s">
        <v>130</v>
      </c>
      <c r="E78" s="26"/>
      <c r="F78" s="26"/>
      <c r="G78" s="26"/>
      <c r="H78" s="27">
        <f>SUM(H77:H77)</f>
        <v>0</v>
      </c>
      <c r="P78">
        <f>SUM(P77:P77)</f>
        <v>0</v>
      </c>
    </row>
    <row r="79" spans="1:16" x14ac:dyDescent="0.2">
      <c r="A79" s="20"/>
      <c r="B79" s="8"/>
      <c r="C79" s="8"/>
      <c r="D79" s="8"/>
      <c r="E79" s="8"/>
      <c r="F79" s="8"/>
      <c r="G79" s="8"/>
      <c r="H79" s="23"/>
    </row>
    <row r="80" spans="1:16" x14ac:dyDescent="0.2">
      <c r="A80" s="21"/>
      <c r="B80" s="6" t="s">
        <v>135</v>
      </c>
      <c r="C80" s="6"/>
      <c r="D80" s="6" t="s">
        <v>134</v>
      </c>
      <c r="E80" s="6"/>
      <c r="F80" s="6"/>
      <c r="G80" s="6"/>
      <c r="H80" s="24"/>
    </row>
    <row r="81" spans="1:16" x14ac:dyDescent="0.2">
      <c r="A81" s="19">
        <v>47</v>
      </c>
      <c r="B81" s="7" t="s">
        <v>136</v>
      </c>
      <c r="C81" s="7" t="s">
        <v>29</v>
      </c>
      <c r="D81" s="7" t="s">
        <v>137</v>
      </c>
      <c r="E81" s="7" t="s">
        <v>133</v>
      </c>
      <c r="F81" s="3">
        <v>50</v>
      </c>
      <c r="G81" s="4"/>
      <c r="H81" s="22">
        <f t="shared" ref="H81:H86" si="4">ROUND((F81*G81),2)</f>
        <v>0</v>
      </c>
    </row>
    <row r="82" spans="1:16" x14ac:dyDescent="0.2">
      <c r="A82" s="19">
        <v>48</v>
      </c>
      <c r="B82" s="7" t="s">
        <v>138</v>
      </c>
      <c r="C82" s="7" t="s">
        <v>29</v>
      </c>
      <c r="D82" s="7" t="s">
        <v>139</v>
      </c>
      <c r="E82" s="7" t="s">
        <v>133</v>
      </c>
      <c r="F82" s="3">
        <v>1.1000000000000001</v>
      </c>
      <c r="G82" s="4"/>
      <c r="H82" s="22">
        <f t="shared" si="4"/>
        <v>0</v>
      </c>
    </row>
    <row r="83" spans="1:16" x14ac:dyDescent="0.2">
      <c r="A83" s="19">
        <v>49</v>
      </c>
      <c r="B83" s="7" t="s">
        <v>140</v>
      </c>
      <c r="C83" s="7" t="s">
        <v>29</v>
      </c>
      <c r="D83" s="7" t="s">
        <v>141</v>
      </c>
      <c r="E83" s="7" t="s">
        <v>82</v>
      </c>
      <c r="F83" s="3">
        <v>12.8</v>
      </c>
      <c r="G83" s="4"/>
      <c r="H83" s="22">
        <f t="shared" si="4"/>
        <v>0</v>
      </c>
    </row>
    <row r="84" spans="1:16" ht="25.5" x14ac:dyDescent="0.2">
      <c r="A84" s="19">
        <v>50</v>
      </c>
      <c r="B84" s="7" t="s">
        <v>142</v>
      </c>
      <c r="C84" s="7" t="s">
        <v>29</v>
      </c>
      <c r="D84" s="7" t="s">
        <v>143</v>
      </c>
      <c r="E84" s="7" t="s">
        <v>31</v>
      </c>
      <c r="F84" s="3">
        <v>27</v>
      </c>
      <c r="G84" s="4"/>
      <c r="H84" s="22">
        <f t="shared" si="4"/>
        <v>0</v>
      </c>
    </row>
    <row r="85" spans="1:16" x14ac:dyDescent="0.2">
      <c r="A85" s="19">
        <v>51</v>
      </c>
      <c r="B85" s="7" t="s">
        <v>144</v>
      </c>
      <c r="C85" s="7" t="s">
        <v>29</v>
      </c>
      <c r="D85" s="7" t="s">
        <v>145</v>
      </c>
      <c r="E85" s="7" t="s">
        <v>31</v>
      </c>
      <c r="F85" s="3">
        <v>75.25</v>
      </c>
      <c r="G85" s="4"/>
      <c r="H85" s="22">
        <f t="shared" si="4"/>
        <v>0</v>
      </c>
    </row>
    <row r="86" spans="1:16" x14ac:dyDescent="0.2">
      <c r="A86" s="19">
        <v>52</v>
      </c>
      <c r="B86" s="7" t="s">
        <v>146</v>
      </c>
      <c r="C86" s="7" t="s">
        <v>29</v>
      </c>
      <c r="D86" s="7" t="s">
        <v>147</v>
      </c>
      <c r="E86" s="7" t="s">
        <v>31</v>
      </c>
      <c r="F86" s="3">
        <v>1.21</v>
      </c>
      <c r="G86" s="4"/>
      <c r="H86" s="22">
        <f t="shared" si="4"/>
        <v>0</v>
      </c>
    </row>
    <row r="87" spans="1:16" x14ac:dyDescent="0.2">
      <c r="A87" s="25"/>
      <c r="B87" s="26" t="s">
        <v>135</v>
      </c>
      <c r="C87" s="26"/>
      <c r="D87" s="26" t="s">
        <v>134</v>
      </c>
      <c r="E87" s="26"/>
      <c r="F87" s="26"/>
      <c r="G87" s="26"/>
      <c r="H87" s="27">
        <f>SUM(H81:H86)</f>
        <v>0</v>
      </c>
      <c r="P87">
        <f>SUM(P81:P86)</f>
        <v>0</v>
      </c>
    </row>
    <row r="88" spans="1:16" x14ac:dyDescent="0.2">
      <c r="A88" s="20"/>
      <c r="B88" s="8"/>
      <c r="C88" s="8"/>
      <c r="D88" s="8"/>
      <c r="E88" s="8"/>
      <c r="F88" s="8"/>
      <c r="G88" s="8"/>
      <c r="H88" s="23"/>
    </row>
    <row r="89" spans="1:16" x14ac:dyDescent="0.2">
      <c r="A89" s="25"/>
      <c r="B89" s="26"/>
      <c r="C89" s="26"/>
      <c r="D89" s="26" t="s">
        <v>148</v>
      </c>
      <c r="E89" s="26"/>
      <c r="F89" s="26"/>
      <c r="G89" s="26"/>
      <c r="H89" s="27">
        <f>+H22+H32+H36+H49+H63+H67+H74+H78+H87</f>
        <v>0</v>
      </c>
      <c r="P89">
        <f>+P22+P32+P36+P49+P63+P67+P74+P78+P87</f>
        <v>0</v>
      </c>
    </row>
    <row r="90" spans="1:16" x14ac:dyDescent="0.2">
      <c r="A90" s="20"/>
      <c r="B90" s="8"/>
      <c r="C90" s="8"/>
      <c r="D90" s="8"/>
      <c r="E90" s="8"/>
      <c r="F90" s="8"/>
      <c r="G90" s="8"/>
      <c r="H90" s="23"/>
    </row>
    <row r="91" spans="1:16" x14ac:dyDescent="0.2">
      <c r="A91" s="28"/>
      <c r="B91" s="29"/>
      <c r="C91" s="29"/>
      <c r="D91" s="29" t="s">
        <v>149</v>
      </c>
      <c r="E91" s="29"/>
      <c r="F91" s="29"/>
      <c r="G91" s="29"/>
      <c r="H91" s="30">
        <f>H89</f>
        <v>0</v>
      </c>
      <c r="P91">
        <f>P89</f>
        <v>0</v>
      </c>
    </row>
  </sheetData>
  <mergeCells count="1">
    <mergeCell ref="G7:H7"/>
  </mergeCells>
  <pageMargins left="0.75" right="0.75" top="1" bottom="1" header="0.5" footer="0.5"/>
  <pageSetup paperSize="9"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rozpočet_zdi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Hanus</dc:creator>
  <cp:keywords/>
  <dc:description/>
  <cp:lastModifiedBy>Marek Hanus</cp:lastModifiedBy>
  <dcterms:created xsi:type="dcterms:W3CDTF">2020-10-21T10:13:32Z</dcterms:created>
  <dcterms:modified xsi:type="dcterms:W3CDTF">2020-10-22T06:54:32Z</dcterms:modified>
  <cp:category/>
  <cp:contentStatus/>
</cp:coreProperties>
</file>