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defaultThemeVersion="124226"/>
  <bookViews>
    <workbookView xWindow="65416" yWindow="65416" windowWidth="29040" windowHeight="15840" firstSheet="2" activeTab="2"/>
  </bookViews>
  <sheets>
    <sheet name="Krycí list" sheetId="6" r:id="rId1"/>
    <sheet name="PS 1.1 - Strojně-tech. část ČOV" sheetId="2" r:id="rId2"/>
    <sheet name="RM1 - výzbroj" sheetId="5" r:id="rId3"/>
  </sheets>
  <definedNames>
    <definedName name="_xlnm.Print_Titles" localSheetId="1">'PS 1.1 - Strojně-tech. část ČOV'!$1:$8</definedName>
  </definedNames>
  <calcPr calcId="191029"/>
</workbook>
</file>

<file path=xl/sharedStrings.xml><?xml version="1.0" encoding="utf-8"?>
<sst xmlns="http://schemas.openxmlformats.org/spreadsheetml/2006/main" count="464" uniqueCount="323">
  <si>
    <t>Položkový rozpočet technologie ČOV Opolany</t>
  </si>
  <si>
    <t>Akce:</t>
  </si>
  <si>
    <t>Opolany, Opolánky a Oškobrh - ČOV a splašková kanalizace</t>
  </si>
  <si>
    <t>Objekt:</t>
  </si>
  <si>
    <t>PS 1 - Technologická část ČOV</t>
  </si>
  <si>
    <t>Podobjekt:</t>
  </si>
  <si>
    <t>PS 1.1 - Strojně-technologická část ČOV</t>
  </si>
  <si>
    <t>Datum:</t>
  </si>
  <si>
    <t>pořadové číslo</t>
  </si>
  <si>
    <t>kód</t>
  </si>
  <si>
    <t>název položky</t>
  </si>
  <si>
    <t>Dodávka</t>
  </si>
  <si>
    <t>Montáž</t>
  </si>
  <si>
    <t>Celkem</t>
  </si>
  <si>
    <t>celková cena (Kč)</t>
  </si>
  <si>
    <t xml:space="preserve"> Celková cena (Kč)</t>
  </si>
  <si>
    <t>stavební část</t>
  </si>
  <si>
    <t>SO 1.30</t>
  </si>
  <si>
    <t>Stavenmí část - elektro instalace</t>
  </si>
  <si>
    <t>Celkem stavební část :</t>
  </si>
  <si>
    <t>technologická část</t>
  </si>
  <si>
    <t>PS 1.1</t>
  </si>
  <si>
    <t>Technologická část - strojně technologická část</t>
  </si>
  <si>
    <t>PS 1.2</t>
  </si>
  <si>
    <t>Technologická část - elektro instalace</t>
  </si>
  <si>
    <t>Celkem technologie :</t>
  </si>
  <si>
    <t>Celkem stavební a technologická část :</t>
  </si>
  <si>
    <t>číslo položky</t>
  </si>
  <si>
    <t>počet</t>
  </si>
  <si>
    <t>jednotka</t>
  </si>
  <si>
    <t>Cena dodávka</t>
  </si>
  <si>
    <t>Cena montáž</t>
  </si>
  <si>
    <t>Celková cena</t>
  </si>
  <si>
    <t>jednotková cena (Kč)</t>
  </si>
  <si>
    <t>Hrubé předčištění</t>
  </si>
  <si>
    <t>1.1.1</t>
  </si>
  <si>
    <t xml:space="preserve">Stírané válcové síto s integrovaným lisem shrabků, rozměr 500x1000x140, včetně krytu a elektromagnetického ventilu prací vody, Qmax = 11 l/s, materiál - nerez ocel AISI 316 L, šnekovnice z oceli St 52.3, filtrační prvek - děrovaný plech s otvory půrměru 6 mm, venkovní zateplení, příkony pohonů 0,18 kW (kartáč) +0,37 kW (šnek lisu); 400 V; 50 Hz, vyhřívání 0,70 kW, 230 V; 50 Hz, včetně rozvaděče                                                                                                                                                                                                                       </t>
  </si>
  <si>
    <t>ks</t>
  </si>
  <si>
    <t>1.2.1</t>
  </si>
  <si>
    <t>Plastový objekt mechanického předčištění 1240x660x1220 mm, včetně nerezových ručních česlí 500x1250 mm, průlina 10 mm,  sklon česlí 45°, materiál česlic - pásová nerezová ocel 20x3 mm a úhelníková rovnoramenná nerezová ocel 50x5 mm, včetně hrabiček na vyhrabávání shrabků (délka hrabiček 2000 mm, materiál držadla - trubka 25x1,5 mm, materiál - plochá ocel 20x5 mm nerez), Plastový objekt na shrabky a jejich odvodnění, osazený na hraně kanálu. Materiál PP tl. 15 s UV ochranou, včetně spojovacího materiálu</t>
  </si>
  <si>
    <t>1.2.3</t>
  </si>
  <si>
    <t>Popelnice na shrabky 120 l</t>
  </si>
  <si>
    <t>Celkem hrubé předčištění:</t>
  </si>
  <si>
    <t>Havarijní nádrž</t>
  </si>
  <si>
    <t>4.1.1</t>
  </si>
  <si>
    <r>
      <t>Ponorné kalové čerpadlo havarijní nádrže, Q=18 m</t>
    </r>
    <r>
      <rPr>
        <vertAlign val="superscript"/>
        <sz val="11"/>
        <rFont val="Calibri"/>
        <family val="2"/>
        <scheme val="minor"/>
      </rPr>
      <t>3</t>
    </r>
    <r>
      <rPr>
        <sz val="11"/>
        <rFont val="Calibri"/>
        <family val="2"/>
        <scheme val="minor"/>
      </rPr>
      <t>/hod, H</t>
    </r>
    <r>
      <rPr>
        <vertAlign val="subscript"/>
        <sz val="11"/>
        <rFont val="Calibri"/>
        <family val="2"/>
        <scheme val="minor"/>
      </rPr>
      <t>geo</t>
    </r>
    <r>
      <rPr>
        <sz val="11"/>
        <rFont val="Calibri"/>
        <family val="2"/>
        <scheme val="minor"/>
      </rPr>
      <t>=5,0 m, P=0,75 kW, U=400 V, suchý motor, krytí IP68, izolace třída B, oběžné kolo vírové, otevřené, průchodnost 35 mm, čerpadlo je vybaveno tepelnou ochranou, která chrání el. motor před přetížením v důsledku proudových a napěťových změn a při zablokování kola,  dvojitá mechanická SiC/SiC mazaná olejovou náplní, chráněná ze strany média guferem; materiál - plášť motorou nerez ČSN 17240, hlavní hřídel nerez, materiál čerpadla šedá litina ČSN 422420; včetně spouštěcího zařízení s posuvným hákem, horním držákem vodících tyčí a nerez řetězem C5/52 délky 8,0 m. Nerezové vodící tyče 25x1,5 mm o celkové délce 12 m, včetně středového kotvení nerezových tyčí proti vylomení. Nerezový výložník spouštěcího zařízení L=190 mm</t>
    </r>
  </si>
  <si>
    <t>4.2.3</t>
  </si>
  <si>
    <t>Výtlačné potrubí čerpadla havarijní nádrže kPP 63 mm</t>
  </si>
  <si>
    <t>kpl</t>
  </si>
  <si>
    <t>4.4.1</t>
  </si>
  <si>
    <t>Plastový objekt dovozu odpadních vod 1240x660x1220 mm, včetně nerezových ručních česlí 500x1250 mm, průlina 10 mm, včetně nerezové fek. koncovky s kolenem pro navážení odpadních vod a připojením</t>
  </si>
  <si>
    <t>4.3.1</t>
  </si>
  <si>
    <t>Nožové šoupě DN 150 mm pro dovoz odpadních vod - tělo litina, vřeteno nerez 13%Cr, uzavírací deska nerez 17%Cr, vřetenová matice mosaz, těsnící tělesa a uzavírací desky pryž NBR, šrouby nerez A2-70, včetně spojovacího materiálu a přírub</t>
  </si>
  <si>
    <t>4.3.2</t>
  </si>
  <si>
    <t>Elektrický servopohon víceotáčkový, vypínací moment 48-72 Nm, pro provoz v prostředí ČOV, ovl. rychlost 12,5 ot/min, čas otevírání 145 s, připojení F10, 2x momentové vypínače, 2x polohové vypínače + 2x přídavné polohové vypínače - tandem (signalizace), topný článek, ukazatel polohy, ruční ovládání, teplota okolí -25 až +55 °C, krytí IP 67, U= 230 V, P=120 W, povrchová ochrana C4 (kataforéza,) včetně prodloužení 1,5 m</t>
  </si>
  <si>
    <t>4.3.3</t>
  </si>
  <si>
    <t>Nerezové potrubí 156x2 mm včetně volné nerezové příruby pro napojení dovozového šoupěte</t>
  </si>
  <si>
    <t>Celkem havarijní nádrž:</t>
  </si>
  <si>
    <t>Elektroklapky</t>
  </si>
  <si>
    <t>2.1.2</t>
  </si>
  <si>
    <t>Nátokové potrubí KG 250 včetně kotvícího materiálu</t>
  </si>
  <si>
    <t>m</t>
  </si>
  <si>
    <t>2.1.3</t>
  </si>
  <si>
    <t>Norná stěna 1500×1200 mm - materiál PP tl. 20 mm</t>
  </si>
  <si>
    <t>2.1.1</t>
  </si>
  <si>
    <t>Nátoková klapka DN 200 mm - těleso a klapka z tvárné litiny GGG40 s epoxy nátěrem, "O" kroužek vřetene a čepu NBR, manžeta EPDM, PN10</t>
  </si>
  <si>
    <t>2.1.4</t>
  </si>
  <si>
    <t>Elektrický servopohon jednootáčkový, vypínací moment 145 Nm, pro provoz v prostředí ČOV, pracovní úhel 60°-360°, 2x momentové vypínače, 2x polohové vypínače, 2x přídavné polohové vypínače, topný článek se spínačem, ukazatel polohy, ruční ovládání - trvale připojené ruční kolo, které nemá vliv na chod pohonu, vysoká životnost díky planetové převodovce, teplota okolí -25 až +55 °C, krytí IP 67, povrchová ochrana C4 (kataforéza), trvalá náplň maziva, včetně prodloužení z nerezi v délce 1,1 m</t>
  </si>
  <si>
    <t>2.1.5</t>
  </si>
  <si>
    <t>Nerezový TP kus DN 200 mm pro zabetonování s volnou přírubou PN10</t>
  </si>
  <si>
    <t>2.1.6</t>
  </si>
  <si>
    <t>Nerezová příruba DN 200 volná, PN10</t>
  </si>
  <si>
    <t>2.1.7</t>
  </si>
  <si>
    <t xml:space="preserve">Spojovací materiál k ukotvení elektroklapky </t>
  </si>
  <si>
    <t>3.1.1</t>
  </si>
  <si>
    <t>Nátoková klapka DN 200 mm - těleso a klapka z tvárné litiny GGG40 s epoxy nátěrem, "O"kroužek vřetene a čepu NBR, manžeta EPDM, PN10</t>
  </si>
  <si>
    <t>3.1.4</t>
  </si>
  <si>
    <t>Elektrický servopohon jednootáčkový, vypínací moment 145 Nm, pro provoz v prostředí ČOV, pracovní úhel 60°-360°, 2x momentové vypínače, 2x polohové vypínače, 2x přídavné polohové vypínače, topný článek se spínačem, ukazatel polohy, ruční ovládání - trvale připojené ruční kolo, které nemá vliv na chod pohonu, vysoká životnost díky planetové převodovce, teplota okolí -25 až +55 °C, krytí IP 67, povrchová ochrana C4 (kataforéza), trvalá náplň maziva, včetně prodloužení z nerezi v délce 1,1m</t>
  </si>
  <si>
    <t>3.1.5</t>
  </si>
  <si>
    <t>3.1.6</t>
  </si>
  <si>
    <t>3.1.7</t>
  </si>
  <si>
    <t>Celkem elektroklapky:</t>
  </si>
  <si>
    <t>SBR reaktor 1</t>
  </si>
  <si>
    <t>2.3.1</t>
  </si>
  <si>
    <t>Dekantér pro odtah vyčištěných vod, výška 5,9 m, včetně dvou pohyblivých ramen dekantéru, každé rameno osazeno savcem, materiál polypropylen,maximální kapacita dekantéru 120 l/s, Zařízení pro odtok/odtah vyčištěné vody je uzpůsobeno pro odběr vyčištěné vody z vrstvy cca 10 – 20 cm pod hladinou pro zabránění rizika úniku pěny, popř. vyflotovaného kalu do odtoku. Zařízení pro odtok/odtah vyčištěné vody plynule kopíruje hladinu v nádrži, ze které je odtok realizován, přičemž je zařízení automaticky výškově nastavováno dle aktuální výšky hladiny a to pouze hydraulickým principem pomocí vztlaku bez použití elektromotorů, navijáků, či pneumatických pístů. Při nulovém odtoku je zajištěno vyzdvihnutí přelivné odtokové hrany minimálně 20 mm nad úroveň aktuální hladiny v nádrži, ze které je odtok realizován – z důvodů zabránění usazování kalu v odtokovém zařízení. Při plnění reaktoru se v nádrži dekantéru udržuje minimální hladina, kterí je nižší nežli provozní hladina v reaktoru, čímž se vtoková část pohyblivého odtokového ramene udržuje nad úrovní provozní hladiny v reaktoru. Po naplnění reaktoru na maximální hladinu a po ukončení čistícího procesu a usazení aktivovaného kalu u dna reaktoru se prostřednictvím plnícího zařízení přečerpávají vyčištěné odpadní vody z reaktoru do nádrže dekantéru až do vyrovnání hladin v reaktoru a v dekantační nádrži. Tím se dosáhne poklesu vtokové části pohyblivého odtokového ramene pod hladinu vyčištěných vod a zahájí se odčerpávání nebo vypouštění vyčištěné vody z dekantační nádrže do odtoku</t>
  </si>
  <si>
    <t>2.6.1</t>
  </si>
  <si>
    <t>Ponorné vrtulové míchadlo pro nádrž 9,5x3,95 m a hloubku vody 4 m, hloubka nádrží 6 m, otáčky 710/min, U=400 V, P=2,75 kW, průměr vrtule 400 mm, počet lopatek 3, materiál lopatek PUR, tepelná ochrana bimetal, včetně připojovacího kabelu</t>
  </si>
  <si>
    <t>2.6.2</t>
  </si>
  <si>
    <t>Spouštěcí zařízení ponorného míchadla, vodící trubka 80x80x4 mm, materiál - nerezová ocel V2A, délka 6 m, včetně kotvení, usazovacího rámu, fixační sady a třmenového dorazu</t>
  </si>
  <si>
    <t>2.7.1</t>
  </si>
  <si>
    <r>
      <t>Ponorné kalové čerpadlo přebytečného kalu Q=16 m</t>
    </r>
    <r>
      <rPr>
        <vertAlign val="superscript"/>
        <sz val="11"/>
        <rFont val="Calibri"/>
        <family val="2"/>
        <scheme val="minor"/>
      </rPr>
      <t>3</t>
    </r>
    <r>
      <rPr>
        <sz val="11"/>
        <rFont val="Calibri"/>
        <family val="2"/>
        <scheme val="minor"/>
      </rPr>
      <t>/hod, Hgeo=5,0 m, P=0,4 kW, U=400 V, suchý motor, krytí IP68, izolace třída B, oběžné kolo vírové, otevřené, průchodnost 35 mm, čerpadlo je vybaveno tepelnou ochranou, která chrání el. motor před přetížením v důsledku proudových a napěťových změn  a při zablokování kola,  dvojitá mechanická SiC/SiC mazaná olejovou náplní, chráněná ze strany média guferem; materiál - plášť motorou nerez ČSN 17240, hlavní hřídel nerez, materiál čerpadla šedá litina ČSN 422420; včetně spouštěcího zařízení s posuvným hákem, horním držákem vodících tyčí a nerez řetězem C5/52 délky 7,0 m. Nerezové vodící tyče 25x1,5 mm o celkové délce 10 m, včetně středového kotvení nerezových tyčí proti vylomení. Nerezový výložník spouštěcího zařízení L=190 mm</t>
    </r>
  </si>
  <si>
    <t>2.7.2</t>
  </si>
  <si>
    <t>Výtlak čerpadla přebytečného kalu kPP 63 mm, včetně kotvícího materiálu</t>
  </si>
  <si>
    <t>2.7.3</t>
  </si>
  <si>
    <t>Plastová podstava pod čerpadlo přebytečného kalu 300x300x1000 mm, materiál PP tl. 20 mm</t>
  </si>
  <si>
    <t>2.7.4</t>
  </si>
  <si>
    <t>Gravitační svod čerpadla přebytečného kalu do kalojemu, materiál HT 110, včetně kotvícího materiálu</t>
  </si>
  <si>
    <t>2.4.1</t>
  </si>
  <si>
    <r>
      <t>Ponorné čerpadlo načerpávání dekantéru Q=9,6m</t>
    </r>
    <r>
      <rPr>
        <vertAlign val="superscript"/>
        <sz val="11"/>
        <rFont val="Calibri"/>
        <family val="2"/>
        <scheme val="minor"/>
      </rPr>
      <t>3</t>
    </r>
    <r>
      <rPr>
        <sz val="11"/>
        <rFont val="Calibri"/>
        <family val="2"/>
        <scheme val="minor"/>
      </rPr>
      <t>/hod, H</t>
    </r>
    <r>
      <rPr>
        <vertAlign val="subscript"/>
        <sz val="11"/>
        <rFont val="Calibri"/>
        <family val="2"/>
        <scheme val="minor"/>
      </rPr>
      <t>geo</t>
    </r>
    <r>
      <rPr>
        <sz val="11"/>
        <rFont val="Calibri"/>
        <family val="2"/>
        <scheme val="minor"/>
      </rPr>
      <t>=2,5m, P=0,55 kW, U=230 V, materiál tělesa čerpadla z technopolymeru, oběžné kolo noryl, hřídel z nerezové ocele, mechanická ucpávka keramika/uhlík, stupeň krytí IP68, třída izolace F, jednofázové provedení s trvale zabudovaným kondenzátorem, tepelná ochrana ve vinutí motoru, čerpání mírně znečištěné kapaliny  s příměsemi do 20 mm</t>
    </r>
  </si>
  <si>
    <t>2.4.2</t>
  </si>
  <si>
    <t>Výtlak čerpadla dekantéru kPP 40, včetně armatur a spojovacího materiálu</t>
  </si>
  <si>
    <t>2.2.1,2.2.2</t>
  </si>
  <si>
    <r>
      <t>Ponorné kalové čerpadlo vyčištěných vod, Q=39,6 m</t>
    </r>
    <r>
      <rPr>
        <vertAlign val="superscript"/>
        <sz val="11"/>
        <rFont val="Calibri"/>
        <family val="2"/>
        <scheme val="minor"/>
      </rPr>
      <t>3</t>
    </r>
    <r>
      <rPr>
        <sz val="11"/>
        <rFont val="Calibri"/>
        <family val="2"/>
        <scheme val="minor"/>
      </rPr>
      <t>/hod, H</t>
    </r>
    <r>
      <rPr>
        <vertAlign val="subscript"/>
        <sz val="11"/>
        <rFont val="Calibri"/>
        <family val="2"/>
        <scheme val="minor"/>
      </rPr>
      <t>geo</t>
    </r>
    <r>
      <rPr>
        <sz val="11"/>
        <rFont val="Calibri"/>
        <family val="2"/>
        <scheme val="minor"/>
      </rPr>
      <t>=6,0 m, P=1,5 kW, U=400 V, suchý motor, krytí IP68, izolace třída B, oběžné kolo vírové, otevřené, průchodnost 25 mm, čerpadlo je vybaveno tepelnou ochranou, která chrání el. motor před přetížením v důsledku proudových a napěťových změn a při zablokování kola,  dvojitá mechanická SiC/SiC mazaná olejovou náplní, chráněná ze strany média guferem; materiál: plášť motorou nerez ČSN 17240, hlavní hřídel nerez, materiál čerpadla šedá litina ČSN 422420; včetně spouštěcího nerezového řetězu C5/52 délky 7,0 m</t>
    </r>
  </si>
  <si>
    <t>2.2.4</t>
  </si>
  <si>
    <t>výtlačné potrubí čerpadla čisté vody, materiál Kpp 90 mm, včetně spojovacího a kotvícího materiálu</t>
  </si>
  <si>
    <t>2.3.2</t>
  </si>
  <si>
    <t>Plastový odtokový objekt, materiál PP 15 mm, 430x700x800 mm</t>
  </si>
  <si>
    <t>2.2.6</t>
  </si>
  <si>
    <t>Gravitační odtok čisté vody, potrubí KG 200 s přechodem na KG 250, včetně spojovacího a kotvícího materiálu</t>
  </si>
  <si>
    <t>3.9.1</t>
  </si>
  <si>
    <t>Zvedací zařízení: pojízdný ručně ovládaný kladkostroj o nosnosti 0,5 t</t>
  </si>
  <si>
    <t>Celkem SBR 1:</t>
  </si>
  <si>
    <t>SBR reaktor 2</t>
  </si>
  <si>
    <t>3.3.1</t>
  </si>
  <si>
    <t>3.6.1</t>
  </si>
  <si>
    <t>3.6.2</t>
  </si>
  <si>
    <t>3.7.1</t>
  </si>
  <si>
    <r>
      <t>Ponorné kalové čerpadlo přebytečného kalu Q=16 m</t>
    </r>
    <r>
      <rPr>
        <vertAlign val="superscript"/>
        <sz val="11"/>
        <rFont val="Calibri"/>
        <family val="2"/>
        <scheme val="minor"/>
      </rPr>
      <t>3</t>
    </r>
    <r>
      <rPr>
        <sz val="11"/>
        <rFont val="Calibri"/>
        <family val="2"/>
        <scheme val="minor"/>
      </rPr>
      <t>/hod, Hgeo=5,0 m, P=0,75 kW, U=400 V, suchý motor, krytí IP68, izolace třída B, oběžné kolo vírové, otevřené, průchodnost 35 mm, čerpadlo je vybaveno tepelnou ochranou, která chrání el. motor před přetížením v důsledku proudových a napěťových změn  a při zablokování kola,  dvojitá mechanická SiC/SiC mazaná olejovou náplní, chráněná ze strany média guferem; materiál: plášť motorou nerez ČSN 17240, hlavní hřídel nerez, materiál čerpadla šedá litina ČSN 422420; včetně spouštěcího zařízení s posuvným hákem, horním držákem vodících tyčí a nerez řetězem C5/52 délky 7,0 m. Nerezové vodící tyče 25x1,5 mm o celkové délce 10 m, včetně středového kotvení nerezových tyčí proti vylomení. Nerezový výložník spouštěcího zařízení L=190 mm</t>
    </r>
  </si>
  <si>
    <t>3.7.2</t>
  </si>
  <si>
    <t>3.7.3</t>
  </si>
  <si>
    <t>3.7.4</t>
  </si>
  <si>
    <t>3.4.1</t>
  </si>
  <si>
    <r>
      <t>Ponorné čerpadlo načerpávání dekantéru Q=9,6m</t>
    </r>
    <r>
      <rPr>
        <vertAlign val="superscript"/>
        <sz val="11"/>
        <rFont val="Calibri"/>
        <family val="2"/>
        <scheme val="minor"/>
      </rPr>
      <t>3</t>
    </r>
    <r>
      <rPr>
        <sz val="11"/>
        <rFont val="Calibri"/>
        <family val="2"/>
        <scheme val="minor"/>
      </rPr>
      <t>/hod, H</t>
    </r>
    <r>
      <rPr>
        <vertAlign val="subscript"/>
        <sz val="11"/>
        <rFont val="Calibri"/>
        <family val="2"/>
        <scheme val="minor"/>
      </rPr>
      <t>geo</t>
    </r>
    <r>
      <rPr>
        <sz val="11"/>
        <rFont val="Calibri"/>
        <family val="2"/>
        <scheme val="minor"/>
      </rPr>
      <t>=2,5 m, P=0,55 kW, U=230 V, materiál tělesa čerpadla z technopolymeru, oběžné kolo noryl, hřídel z nerezové ocele, mechanická ucpávka keramika/uhlík, stupeň krytí IP68, třída izolace F, jednofázové provedení s trvale zabudovaným kondenzátorem, tepelná ochrana ve vinutí motoru, čerpání mírně znečištěné kapaliny  s příměsemi do 20 mm</t>
    </r>
  </si>
  <si>
    <t>3.4.2</t>
  </si>
  <si>
    <t>3.2.1,3.2.2</t>
  </si>
  <si>
    <t>3.2.4</t>
  </si>
  <si>
    <t>Výtlačné potrubí čerpadla čisté vody, materiál Kpp 90 mm, včetně spojovacího a kotvícího materiálu</t>
  </si>
  <si>
    <t>3.3.2</t>
  </si>
  <si>
    <t>Celkem SBR 2:</t>
  </si>
  <si>
    <t>Kalojem 1.1</t>
  </si>
  <si>
    <t>2.8.1</t>
  </si>
  <si>
    <r>
      <t>Ponorné čerpadlo odvodnění kalojemu Q=10,2 m</t>
    </r>
    <r>
      <rPr>
        <vertAlign val="superscript"/>
        <sz val="11"/>
        <rFont val="Calibri"/>
        <family val="2"/>
        <scheme val="minor"/>
      </rPr>
      <t>3</t>
    </r>
    <r>
      <rPr>
        <sz val="11"/>
        <rFont val="Calibri"/>
        <family val="2"/>
        <scheme val="minor"/>
      </rPr>
      <t>/hod, H</t>
    </r>
    <r>
      <rPr>
        <vertAlign val="subscript"/>
        <sz val="11"/>
        <rFont val="Calibri"/>
        <family val="2"/>
        <scheme val="minor"/>
      </rPr>
      <t>geo</t>
    </r>
    <r>
      <rPr>
        <sz val="11"/>
        <rFont val="Calibri"/>
        <family val="2"/>
        <scheme val="minor"/>
      </rPr>
      <t>=2,0 m, P=0,55 kW, U=230 V, materiál tělesa čerpadla z technopolymeru, oběžné kolo noryl, hřídel z nerezové ocele, mechanická ucpávka keramika/uhlík, stupeň krytí IP68, třída izolace F, jednofázové provedení s trvale zabudovaným kondenzátorem, tepelná ochrana ve vinutí motoru, čerpání mírně znečištěné kapaliny s příměsemi do 20 mm</t>
    </r>
  </si>
  <si>
    <t>2.8.2</t>
  </si>
  <si>
    <t>Výtlak čerpadla odvodnění kalojemu kPP 40, včetně spojovacího materiálu. Gravitační svod odvodnění kalojemu HT 150</t>
  </si>
  <si>
    <t>5.8.1</t>
  </si>
  <si>
    <t>Nerezová fekální koncovka, provedení na zeď, včetně potrubí HT 110 umístěného na dně kalojemu, plastový úkapový objekt  PP tl. 15 mm s UV stabilizací</t>
  </si>
  <si>
    <t>Celkem kalojem 1:</t>
  </si>
  <si>
    <t>Kalojem 2.1</t>
  </si>
  <si>
    <t>3.8.1</t>
  </si>
  <si>
    <r>
      <t>Ponorné čerpadlo odvodnění kalojemu Q=10,2 m</t>
    </r>
    <r>
      <rPr>
        <vertAlign val="superscript"/>
        <sz val="11"/>
        <rFont val="Calibri"/>
        <family val="2"/>
        <scheme val="minor"/>
      </rPr>
      <t>3</t>
    </r>
    <r>
      <rPr>
        <sz val="11"/>
        <rFont val="Calibri"/>
        <family val="2"/>
        <scheme val="minor"/>
      </rPr>
      <t>/hod, H</t>
    </r>
    <r>
      <rPr>
        <vertAlign val="subscript"/>
        <sz val="11"/>
        <rFont val="Calibri"/>
        <family val="2"/>
        <scheme val="minor"/>
      </rPr>
      <t>geo</t>
    </r>
    <r>
      <rPr>
        <sz val="11"/>
        <rFont val="Calibri"/>
        <family val="2"/>
        <scheme val="minor"/>
      </rPr>
      <t>=2,0 m, P=0,55 kW, U=230 V, materiál tělesa čerpadla z technopolymeru, oběžné kolo noryl, hřídel z nerezové ocele, mechanická ucpávka keramika/uhlík, stupeň krytí IP68, třída izolace F, jednofázové provedení s trvale zabudovaným kondenzátorem, tepelná ochrana ve vinutí motoru, čerpání mírně znečištěné kapaliny  s příměsemi do 20 mm</t>
    </r>
  </si>
  <si>
    <t>3.8.2</t>
  </si>
  <si>
    <t>5.9.1</t>
  </si>
  <si>
    <t>Nerezová fekální koncovka, provedení na zeď, včetně potrubí HT 110 umístěného na dně kalojemu, plastový úkapový objekt PP tl. 15 mm s UV stabilizací</t>
  </si>
  <si>
    <t>Celkem kalojem 2:</t>
  </si>
  <si>
    <t>Kalová koncovka</t>
  </si>
  <si>
    <t>5.3.1</t>
  </si>
  <si>
    <t>Plastová podávací nádrž kalu 1000x1160x1000 mm z konstrukčních stěnových prvků materiál PP, včetně víka, hladinových plováků minimální a maximální hladiny kalu v nádrži, ponorná vodivostní EZH sonda do kalů</t>
  </si>
  <si>
    <t>5.1.1</t>
  </si>
  <si>
    <r>
      <t>Ponorné kalové čerpadlo přebytečného kalu Q=4,5 m</t>
    </r>
    <r>
      <rPr>
        <vertAlign val="superscript"/>
        <sz val="11"/>
        <rFont val="Calibri"/>
        <family val="2"/>
        <scheme val="minor"/>
      </rPr>
      <t>3</t>
    </r>
    <r>
      <rPr>
        <sz val="11"/>
        <rFont val="Calibri"/>
        <family val="2"/>
        <scheme val="minor"/>
      </rPr>
      <t>/hod, H</t>
    </r>
    <r>
      <rPr>
        <vertAlign val="subscript"/>
        <sz val="11"/>
        <rFont val="Calibri"/>
        <family val="2"/>
        <scheme val="minor"/>
      </rPr>
      <t>geo</t>
    </r>
    <r>
      <rPr>
        <sz val="11"/>
        <rFont val="Calibri"/>
        <family val="2"/>
        <scheme val="minor"/>
      </rPr>
      <t>=7,0 m, P=0,75 kW, U=400 V, suchý motor, krytí IP68, izolace třída B, oběžné kolo vírové, otevřené, průchodnost 35 mm, čerpadlo je vybaveno tepelnou ochranou, která chrání el. motor před přetížením v důsledku proudových a napěťových změn  a při zablokování kola,  dvojitá mechanická SiC/SiC mazaná olejovou náplní, chráněná ze strany média guferem; materiál: plášť motorou nerez ČSN 17240, hlavní hřídel nerez, materiál čerpadla šedá litina ČSN 422420; včetně spouštěcího zařízení s posuvným hákem, horním držákem vodících tyčí a nerez řetězem C5/52 délky 8,0 m. Nerezové vodící tyče 25x1,5 mm o celkové délce 10 m, včetně středového kotvení nerezových tyčí proti vylomení</t>
    </r>
  </si>
  <si>
    <t>5.1.3</t>
  </si>
  <si>
    <t>Výtlak čerpadla kalu z kalojemu Kpp 63mm, včetně spojovacího a kotvícího materiálu</t>
  </si>
  <si>
    <t>5.2.1</t>
  </si>
  <si>
    <r>
      <t>Ponorné kalové čerpadlo přebytečného kalu Q=4,5 m</t>
    </r>
    <r>
      <rPr>
        <vertAlign val="superscript"/>
        <sz val="11"/>
        <rFont val="Calibri"/>
        <family val="2"/>
        <scheme val="minor"/>
      </rPr>
      <t>3</t>
    </r>
    <r>
      <rPr>
        <sz val="11"/>
        <rFont val="Calibri"/>
        <family val="2"/>
        <scheme val="minor"/>
      </rPr>
      <t>/hod, H</t>
    </r>
    <r>
      <rPr>
        <vertAlign val="subscript"/>
        <sz val="11"/>
        <rFont val="Calibri"/>
        <family val="2"/>
        <scheme val="minor"/>
      </rPr>
      <t>geo</t>
    </r>
    <r>
      <rPr>
        <sz val="11"/>
        <rFont val="Calibri"/>
        <family val="2"/>
        <scheme val="minor"/>
      </rPr>
      <t xml:space="preserve">=7,0 m, P=0,75 kW, U=400 V, suchý motor, krytí IP68, izolace třída B, oběžné kolo vírové, otevřené, průchodnost 35 mm, čerpadlo je vybaveno tepelnou ochranou, která chrání el. motor před přetížením v důsledku proudových a napěťových změn  a při zablokování kola,  dvojitá mechanická SiC/SiC mazaná olejovou náplní, chráněná ze strany média guferem; materiál: plášť motorou nerez ČSN 17240, hlavní hřídel nerez, materiál čerpadla šedá litina ČSN 422420; včetně spouštěcího zařízení s posuvným hákem, horním držákem vodících tyčí a nerez řetězem C5/52 délky 8,0 m. Nerezové vodící tyče 25x1,5 mm o celkové délce 10 m, včetně středového kotvení nerezových tyčí proti vylomení. </t>
    </r>
  </si>
  <si>
    <t>5.1.4</t>
  </si>
  <si>
    <t>výtlak čerpadla kalu z kalojemu Kpp 63 mm, včetně spojovacího a kotvícího materiálu</t>
  </si>
  <si>
    <t>5.4.1</t>
  </si>
  <si>
    <t>Automatická rozmíchávací stanice flokulantu o rozměrech 1000x1500x1600 mm, zásobní objem 333 l, max. kapacita rozmíchaného flokulantu 444 l/h, rozmíchávací objem 354 l; včetně membránového dmychadla (bezolejový provoz, litinový kryt, ochrana cívek proti ohřívání, napětí 230 V, 50 Hz, průtok 60 l/min při 147 mbar, příkon 51 W, využití ve venkovním i vnitřním prostředí), hladinový plovák, elektromagnetický ventil 3/4" standardně zavřený (těsnění NBR, tělo a sedlo mosaz, ostatní díly nerez, vinutí měděné, IP65, 230 V), ventil DN 40 se servopohonem včetně adaptéru (ventil dvoucestný DN 40, připojení vnitřní závit NPT G 1 1/2“, tělo mosaz, dřík ventilu mosaz se dvěma "O" kroužky z EPDM, kulička ventilu chromovaná mosaz se sedlem z PTFE, max. tlak média 2,0 MPa, teplota prostředí 5 až 50 °C, teplota média -5 až 120 °C, pohon: napětí 230 V, P = 8 W, krytí IP54, ovládaná 2/3 bodové, doba přestavení 16 s, pracovní úhel 0-90 °, upravitelný směr otáčení, provozní teplota -30 až +50 °C, min. 60 000 úplných provozních cyklů), dávkovací solenoidové čerpadlo 10,8 l/hod, ponorná EZH sonda do kalů, náplň syntetického flokulačního činidla na odvodnění kalu, včetně výtlačného, přepadového potrubí a spojovacího matriálu a zásobník na surový flokulant s chemicky odolným plovákem pro všechny kapaliny s mikrospínačem</t>
  </si>
  <si>
    <t>5.5.1</t>
  </si>
  <si>
    <t xml:space="preserve">Horizontální jednovřetenové podávací čerpadlo kalu, průtok 350-2500 l/hod, 90-560 otáček/min, připojení sání i výtlaku vnitřním závitem G 1/2" PN16, výkon motoru 0,75 kW, U = 230/400 V, motor s přípravou pro frekvenční měnič, rozsah nastavení frekvence motoru 15-82 Hz, rotor, Cr-Ni-Mo nerez ocel, čepové klouby s trvalým mazivem, mechanická ucpávka s břitem </t>
  </si>
  <si>
    <t>5.5.2</t>
  </si>
  <si>
    <t>Výtlak z podávací nádrže kalu a sání horizontálního jednovřetenového čerpadla kalu na dehydrátor, včetně armatur a spojovacího materiálu</t>
  </si>
  <si>
    <t>5.6.1</t>
  </si>
  <si>
    <t xml:space="preserve">Horizontální jednovřetenové čerpadlo flokulantu, průtok 20-125 l/hod, 140-800 otáček/min, připojení sání i výtlaku vnitřním závitem G 1/2" PN16, výkon motoru 0,37 kW, U = 230/400 V, motor s přípravou pro frekvenční měnič, rozsah nastavení frekvence motoru 15-82 Hz, rotor, Cr-Ni-Mo nerez ocel, čepové klouby s trvalým mazivem, mechanická ucpávka s břitem </t>
  </si>
  <si>
    <t>5.6.2</t>
  </si>
  <si>
    <t>Výtlak z automatické rozmíchávací stanice a sání horizontálního jednovřetenového čerpadla kalu na odvodňovač kalu</t>
  </si>
  <si>
    <t>5.7.1</t>
  </si>
  <si>
    <r>
      <t>Spirálový odvodňovač na kalovou vodu s kapacitou 2,5 m</t>
    </r>
    <r>
      <rPr>
        <vertAlign val="superscript"/>
        <sz val="11"/>
        <rFont val="Calibri"/>
        <family val="2"/>
        <scheme val="minor"/>
      </rPr>
      <t xml:space="preserve">3  </t>
    </r>
    <r>
      <rPr>
        <sz val="11"/>
        <rFont val="Calibri"/>
        <family val="2"/>
        <scheme val="minor"/>
      </rPr>
      <t>kalové vody/hod a 8 kg NL (sušiny)/h. Koncentrace kalu na vstupu 0,5-2 %, koncentrace kalu na výstupu 15-20 %. Příkon motoru šneku 0,12 kW, převodovka motoru kuželočelní - vyšší účinnost oproti standardním převodovkám, motor míchání 0,37 kW. Šroubovice šroubu má proměnlivé stoupání a lamely, plnící funkci samočisticího pohyblivého filtru. Pevné lamely tvoří statickou konstrukci roštu filtru a pohyblivé lamely zajišťují průběžné samočistění při pohybu šroubu. Konstrukčně jsou na čtyřech vodících tyčích vystřídány vždy jedna pevná a jedna volná lamela, která rotuje při pohybu šroubu. Mezera mezi pevnou a volnou lamelou se mění od 0,5 do 0,1 mm. Touto mezerou gravitačně protéká odkalená voda. Velikost mezery se neustále mění a proces odvodnění je plynulý. Na konci šneku je umístěn vymezovací uzávěr, který protisměrně tlačí na již odvodněný kal, čímž se zvyšuje účinnost odvodnění. Rám stroje, potrubí a nádrže jsou vyroben z nerezové oceli X5CrNi18-10 (DIN 1.4301/AISI304). Samotný šroub a lamely z X2CrNiMo17-12-2 (DIN 1.4404/AISI316L). Šnekovnice je zpracována technologií žárového nástřiku metodou HVOF karbidem wolframu, přičemž volné lamely jsou nitridované. To zajišťuje otěruvzdornost, dostatečnou tvrdost a zvýšenou odolnost proti opotřebení, potřebnou korozivzdornost materiálů, které se dostanou do kontaktu s agresivními kalovými vodami. Součástí rozvaděče zařízení je integrovaný řídicí systém, určený pro plně automatizovaný chod, včetně zapisování historie chodu. Nastavení rychlosti šneku, míchání a průtoku podávacího čerpadla pomocí frekvenčních měničů. Dodávka včetně rozvaděče</t>
    </r>
  </si>
  <si>
    <t>5.7.4</t>
  </si>
  <si>
    <t>Konstrukce pod spirálový odvodňovač z pozinkovaného I-profilu</t>
  </si>
  <si>
    <t>5.7.3</t>
  </si>
  <si>
    <t>Abrollkontejner na kal obejmu 6m3 – nosnost min. 5t. Lyžiny INP180 rozteč dle DIN 30722. Stojiny INP180. Hák 50mm – ocel 11523 – tvar dle DIN 30722. Výška háku 1570mm Dle DIN 30722. Podlaha 5mm ST37. Bočnice 3mm  ST 37. Čelo a vrata 3mm. Podlaha/bočnice 45◦. Rozteč žeber 750mm. Spodní žebra U90x55x4. Boční žebra U90x55x3. Zadní žebro U180x76x6. Lem kontejneru TR89x6,3. Plachtové háčky. Profil vrat U80x50x4. Zavírání vrat S hák MONZA. Tyč zavírání vrat 30mm + pouzdra mazané. Vrata jsou otvíratelné 270stp. až na bočnici. Panty vrat jsou mazané. Centrální zavírání vrat 2x hák. Tyč centrálního zavírání 30mm. Pouzdra centrálu jsou mazané. Rolny TR 159x6,3 délka 300 rozteč dle DIN 30722. Žebřík standart 2x roxor 18mm+ madlo. Základováno a lakováno dle přání zákazníka v RAL…. /min. tl. 80-100 mü/</t>
  </si>
  <si>
    <t>5.7.5</t>
  </si>
  <si>
    <t>Gravitační potrubí odvodnění spirálového odvodňovače + přepadové potrubí rozmíchávací stanice HT110</t>
  </si>
  <si>
    <t>5.7.2</t>
  </si>
  <si>
    <t>Šnekový dopravník bezhřídelový pro dopravu shrabků, kalu a písku na vlastních podpěrách určujících sklon 0-35°, s pláštěm průřezu „U“ o min. tloušťce 4 mm, tloušťkou šnekovnice min. 15 mm, s plastovou nebo kovovou výstelkou, pohonem převodovek NORD nebo SEW, u provedení nad 7 m délky s havarijním spínačem při přetížení. Vstupní a výstupní otvory v pláštích žlabu, příp. celým čelním průřezem na výstupní straně a se zajištěním proti zvedání šnekovnice nad její osu při přetížení dopravovaným materiálem. Uzavřený žlab odnímatelnými kryty na přání s vytápěním vnějšího pláště. Materiál: celonerezové provedení, šnekovnice z vysokopevnostní uhlíkaté oceli, výstelka vysokomolekulární polyetylén, alternativně lišty Brinar. Dopravní délka 3100mm, průměr šneku 250 mm, °, vyhřívané porvedení, kapacity max 2,5 m3/hod, včetně napojení na rozvaděč odvodňovacího zařízení.</t>
  </si>
  <si>
    <t>Celkem kalová koncovka:</t>
  </si>
  <si>
    <t xml:space="preserve">Rozvod vzduchu k aeračním elementům </t>
  </si>
  <si>
    <t>7.1.1-3</t>
  </si>
  <si>
    <r>
      <t>Rootsovo dmychadlo Q=2,87 m</t>
    </r>
    <r>
      <rPr>
        <vertAlign val="superscript"/>
        <sz val="11"/>
        <rFont val="Calibri"/>
        <family val="2"/>
        <scheme val="minor"/>
      </rPr>
      <t>3</t>
    </r>
    <r>
      <rPr>
        <sz val="11"/>
        <rFont val="Calibri"/>
        <family val="2"/>
        <scheme val="minor"/>
      </rPr>
      <t>/min, 50 kPa, n2=2937, P2=3,61 kW, P1=5,5 kW, n1=2937, t2=81 °C; Lp(A) 83/66 dB, výstup z dmychadla DN 80, materiál - litina, včetně protihlukového krytu, příprava pro frekvenční měnič</t>
    </r>
  </si>
  <si>
    <t>7.1.5</t>
  </si>
  <si>
    <t>Tlumič přívodu vzduchu do dmychárny 300x300x300 mm, materiál dřevovláknitá deska s cementovým pojivem dle EN 13 168</t>
  </si>
  <si>
    <t>7.2.1</t>
  </si>
  <si>
    <t>Nerezové rozdělovací potrubí rozvodu vzduchu do SBR1+2 88,9x2mm (materiál AISI 304, mořený), včetně 5 ks ruční klapka přírubová DN 80 (dodávkou spojovací materiál provedení A2) a nerezových výložníků pro osazení potrbí v požadované výšce. Veškerý kotvící materiál v provedení nerez A2 s možností případnédemotáže. Metoda svařování TIG (chráněná atmosféra pomocí argonu). Chemické ošetření sváru proti korozi.</t>
  </si>
  <si>
    <t>7.2.2</t>
  </si>
  <si>
    <t>Plastový rozvod vzduchu SBR 1+2 DN 90 mm</t>
  </si>
  <si>
    <t>7.2.3</t>
  </si>
  <si>
    <t>Plastový rozvod vzduchu kalojem 1+2 DN 40 mm</t>
  </si>
  <si>
    <t>7.2.4</t>
  </si>
  <si>
    <t>Svody kalojem 1+2 PP 32 mm</t>
  </si>
  <si>
    <t>7.2.5</t>
  </si>
  <si>
    <t>Svody SBR 1+2 PP32 mm</t>
  </si>
  <si>
    <t>7.2.6</t>
  </si>
  <si>
    <t>Hrubá bublina kalojem 1+2 PP 32 mm</t>
  </si>
  <si>
    <t>7.2.7</t>
  </si>
  <si>
    <t>Výtlak dmychadla stripovacího objektu PP 32 mm</t>
  </si>
  <si>
    <t>8.1.1</t>
  </si>
  <si>
    <t>Jemnobublinný aerační trubkový rošt - PP 32/50 mm, dl. 3550 mm - materiál membrány polyuretanový eleastomer odolný proti hydrolýze, působení mikroorganizmů a řadě chemických sloučenin s dlouhou životností</t>
  </si>
  <si>
    <t>8.1.2</t>
  </si>
  <si>
    <t>Jemnobublinný aerační trubkový rošt -PP 32/50 mm, dl. 2300 mm - materiál membrány polyuretanový eleastomer odolný proti hydrolýze, působení mikroorganizmů a řadě chemických sloučenin s dlouhou životností</t>
  </si>
  <si>
    <t>8.1.3</t>
  </si>
  <si>
    <t>Jemnobublinný aerační trubkový rošt -PP 32/50 mm, dl. 2100 mm - materiál membrány polyuretanový eleastomer odolný proti hydrolýze, působení mikroorganizmů a řadě chemických sloučenin s dlouhou životností</t>
  </si>
  <si>
    <t>8.1.4</t>
  </si>
  <si>
    <t>Jemnobublinný aerační trubkový rošt -PP 32/50 mm, dl. 1100 mm - materiál membrány polyuretanový eleastomer odolný proti hydrolýze, působení mikroorganizmů a řadě chemických sloučenin s dlouhou životností</t>
  </si>
  <si>
    <t>7.1.4</t>
  </si>
  <si>
    <t>Technologické vybavení stripovacího objektu sirovodíku, včetně samostatného membránového dmychadla (bezolejový provoz, litinový kryt, ochrana cívek proti ohřívání, napětí 230 V, 50 Hz, průtok 200 l/min při 200 mbar, příkon 210 W, využití ve venkovním i vnitřním prostředí)</t>
  </si>
  <si>
    <t>Celkem rozvod vzduchu:</t>
  </si>
  <si>
    <t>Srážení fosforu</t>
  </si>
  <si>
    <t>6.3.1</t>
  </si>
  <si>
    <t>Úkapová polypropylenová vana o rozměrech 1,5 m x 1,3 m s pochozími pozinkovanými rošty, včetně bezpečnostního přepadu úkapové vany HT70 mm s kotvením a propojením</t>
  </si>
  <si>
    <t>6.2.1</t>
  </si>
  <si>
    <r>
      <t>IBC kontejner o objemu 1 m</t>
    </r>
    <r>
      <rPr>
        <vertAlign val="superscript"/>
        <sz val="11"/>
        <rFont val="Calibri"/>
        <family val="2"/>
        <scheme val="minor"/>
      </rPr>
      <t>3</t>
    </r>
    <r>
      <rPr>
        <sz val="11"/>
        <rFont val="Calibri"/>
        <family val="2"/>
        <scheme val="minor"/>
      </rPr>
      <t xml:space="preserve"> včetně plováků na snímání hladiny, odolných proti chemikáliím včetně přípravy na připojení dávkovacích čerpadel</t>
    </r>
  </si>
  <si>
    <t>6.1.1, 6.1.2</t>
  </si>
  <si>
    <t>Dávkovací solenoidové čerpadlo 18 l/hod, 230 V, ovládání na čelním panelu, hlava a šroubení - PVDF,  membrána – teflon, kuličky - keramika, komplet se sacím košem (s patním ventilem), vstřikovací tryskou (se zpětným ventilem), příslušnými hadičkami a s plovákem pro snímání spodní hladiny.    
Konstantní dávkování dle ručního nastavení pouze změnou frekvence. Snímání spodní hladiny kapaliny</t>
  </si>
  <si>
    <t>6.1.3</t>
  </si>
  <si>
    <t>Výtlak od dávkovacího čerpadla k míchadlu v SBR reaktorech hadička 6x8 mm. Hadička vedena v chráničce potrubí HT 50 mm.</t>
  </si>
  <si>
    <t>6.1.4</t>
  </si>
  <si>
    <t>Podstava pod dávkovací čerpadla - materiál deska PP 15 mm</t>
  </si>
  <si>
    <t>Celkem srážení fosforu:</t>
  </si>
  <si>
    <t>Měření průtoku</t>
  </si>
  <si>
    <t>10.1.1</t>
  </si>
  <si>
    <t>Měrný žlab z polypropylenu s měrným rozsahem 0,78-54,6 l/s pro instalaci do betonové šachty DN 1000, pro měření průtoků ultrazvukovou sondou</t>
  </si>
  <si>
    <t>Celkem měrný objekt:</t>
  </si>
  <si>
    <t>Ostatní</t>
  </si>
  <si>
    <t>11.2.1</t>
  </si>
  <si>
    <t>Komplexní odzkoušení ČOV a zaškolení obsluhy</t>
  </si>
  <si>
    <t>11.2.6</t>
  </si>
  <si>
    <t>Projekt skutečného provedení</t>
  </si>
  <si>
    <t>11.2.7</t>
  </si>
  <si>
    <t>Instalace a zprovoznění dálkového přístupu a SCADY na PC investora popřípadě budoucího provozovatele</t>
  </si>
  <si>
    <t>11.2.8</t>
  </si>
  <si>
    <t>Odborný a technický dohled po dobu zkušebního provozu společně s vypracováním vyhodnocení zkušebního provozu</t>
  </si>
  <si>
    <t>11.2.9</t>
  </si>
  <si>
    <t>Zajištění funkčnosti provozování dálkového dohledu a SCADY po dobu zkušebního provozu</t>
  </si>
  <si>
    <t>Celkem ostatní položky</t>
  </si>
  <si>
    <t>1.</t>
  </si>
  <si>
    <t>5.</t>
  </si>
  <si>
    <t>18.</t>
  </si>
  <si>
    <t>2.</t>
  </si>
  <si>
    <t>3.</t>
  </si>
  <si>
    <t>6.</t>
  </si>
  <si>
    <t>16.</t>
  </si>
  <si>
    <t>4.</t>
  </si>
  <si>
    <t>8.</t>
  </si>
  <si>
    <t>7.</t>
  </si>
  <si>
    <t>9.</t>
  </si>
  <si>
    <t>10.</t>
  </si>
  <si>
    <t>11.</t>
  </si>
  <si>
    <t>12.</t>
  </si>
  <si>
    <t>13.</t>
  </si>
  <si>
    <t>14.</t>
  </si>
  <si>
    <t>15.</t>
  </si>
  <si>
    <t>17.</t>
  </si>
  <si>
    <t>19.</t>
  </si>
  <si>
    <t>20.</t>
  </si>
  <si>
    <t>21.</t>
  </si>
  <si>
    <t>22.</t>
  </si>
  <si>
    <t>23.</t>
  </si>
  <si>
    <t>24.</t>
  </si>
  <si>
    <t>25.</t>
  </si>
  <si>
    <t>26.</t>
  </si>
  <si>
    <t>27.</t>
  </si>
  <si>
    <t>28.</t>
  </si>
  <si>
    <t>popis</t>
  </si>
  <si>
    <t>jedn.</t>
  </si>
  <si>
    <t>pol.</t>
  </si>
  <si>
    <t>množství</t>
  </si>
  <si>
    <t>specifikace</t>
  </si>
  <si>
    <t>ceny bez DPH</t>
  </si>
  <si>
    <t>29.</t>
  </si>
  <si>
    <t xml:space="preserve">stožárová výzbroj </t>
  </si>
  <si>
    <r>
      <t>m</t>
    </r>
    <r>
      <rPr>
        <vertAlign val="superscript"/>
        <sz val="10"/>
        <color theme="1"/>
        <rFont val="Calibri"/>
        <family val="2"/>
        <scheme val="minor"/>
      </rPr>
      <t>3</t>
    </r>
  </si>
  <si>
    <t>hod</t>
  </si>
  <si>
    <t>doprava</t>
  </si>
  <si>
    <t>30.</t>
  </si>
  <si>
    <t>31.</t>
  </si>
  <si>
    <t>32.</t>
  </si>
  <si>
    <t>33.</t>
  </si>
  <si>
    <t>Středočeský kraj</t>
  </si>
  <si>
    <t>Část</t>
  </si>
  <si>
    <t>Areál Středočeského kraje, Lázeňská ulice, Sadská</t>
  </si>
  <si>
    <t>REKONSTRUKCE VENKOVNÍHO OSVĚTLENÍ</t>
  </si>
  <si>
    <t xml:space="preserve">stožárové LED svítidlo  na výložník 60 mm </t>
  </si>
  <si>
    <r>
      <t>3+N+PE, 1x E27, 16mm</t>
    </r>
    <r>
      <rPr>
        <vertAlign val="superscript"/>
        <sz val="11"/>
        <color theme="1"/>
        <rFont val="Calibri"/>
        <family val="2"/>
        <scheme val="minor"/>
      </rPr>
      <t>2</t>
    </r>
  </si>
  <si>
    <t>kryt patice stožáru</t>
  </si>
  <si>
    <t>komplet - provedení plast/laminát</t>
  </si>
  <si>
    <t>3x10A/C</t>
  </si>
  <si>
    <t>řídící jednotka venkovního osvětlení</t>
  </si>
  <si>
    <t>230V s externím čidlem osvětlení</t>
  </si>
  <si>
    <t>drobný elektroinstalační materiál</t>
  </si>
  <si>
    <t>drát Cu, pojisky, svorky, Izolace, tmely …</t>
  </si>
  <si>
    <t>barva syntetická vrchní  na kov</t>
  </si>
  <si>
    <t>penetrační nátěr na beton</t>
  </si>
  <si>
    <t>disperzní</t>
  </si>
  <si>
    <t>l</t>
  </si>
  <si>
    <t>betonová potěrová směs</t>
  </si>
  <si>
    <t>balení 25 kg</t>
  </si>
  <si>
    <t>stavební řezivo</t>
  </si>
  <si>
    <t>prkna 1"</t>
  </si>
  <si>
    <t>pomocný stavební materiál</t>
  </si>
  <si>
    <t>sada</t>
  </si>
  <si>
    <t>pronájem vysokozdvižné plošiny</t>
  </si>
  <si>
    <t>elektromontážní práce</t>
  </si>
  <si>
    <t>demontáže elektro</t>
  </si>
  <si>
    <t>nátěr základní barvou</t>
  </si>
  <si>
    <t>nátěr vrchní barvou</t>
  </si>
  <si>
    <t>opravy základů stožárů</t>
  </si>
  <si>
    <t>km</t>
  </si>
  <si>
    <t>stožárové LED svítidlo  na dřík 60 mm, 0-45st.</t>
  </si>
  <si>
    <t xml:space="preserve">1 nátěr </t>
  </si>
  <si>
    <t>světle šedá, 1 nátěr</t>
  </si>
  <si>
    <t>barva syntetická základní na kov, antikorozní</t>
  </si>
  <si>
    <t>stavbní práce</t>
  </si>
  <si>
    <t>výška do 12m</t>
  </si>
  <si>
    <t>komentář</t>
  </si>
  <si>
    <t>svítidlo na svislý stožár 60 mm</t>
  </si>
  <si>
    <t>svítidlo na výložník 60mm</t>
  </si>
  <si>
    <t>provedení výchozí revize elektro a zprávy</t>
  </si>
  <si>
    <t xml:space="preserve"> jistič třípólový</t>
  </si>
  <si>
    <t>elektroměr</t>
  </si>
  <si>
    <t>230V, 4000 lm, denní světlo, chromati. 4 000 K</t>
  </si>
  <si>
    <t>230V, 8000 lm, denní světlo, chromati. 4 000 K</t>
  </si>
  <si>
    <t>34.</t>
  </si>
  <si>
    <t>cena celkem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</si>
</sst>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0\ &quot;Kč&quot;"/>
    <numFmt numFmtId="165" formatCode="#,##0.00\ &quot;Kč&quot;"/>
  </numFmts>
  <fonts count="22">
    <font>
      <sz val="11"/>
      <color theme="1"/>
      <name val="Calibri"/>
      <family val="2"/>
      <scheme val="minor"/>
    </font>
    <font>
      <sz val="10"/>
      <name val="Arial"/>
      <family val="2"/>
    </font>
    <font>
      <b/>
      <sz val="11"/>
      <color theme="1"/>
      <name val="Calibri"/>
      <family val="2"/>
      <scheme val="minor"/>
    </font>
    <font>
      <b/>
      <i/>
      <sz val="11"/>
      <color theme="1"/>
      <name val="Calibri"/>
      <family val="2"/>
      <scheme val="minor"/>
    </font>
    <font>
      <b/>
      <u val="single"/>
      <sz val="18"/>
      <color theme="1"/>
      <name val="Calibri"/>
      <family val="2"/>
      <scheme val="minor"/>
    </font>
    <font>
      <sz val="11"/>
      <color theme="1"/>
      <name val="Times New Roman"/>
      <family val="1"/>
    </font>
    <font>
      <b/>
      <sz val="11"/>
      <color theme="1"/>
      <name val="Times New Roman"/>
      <family val="1"/>
    </font>
    <font>
      <b/>
      <sz val="11"/>
      <name val="Calibri"/>
      <family val="2"/>
      <scheme val="minor"/>
    </font>
    <font>
      <sz val="11"/>
      <name val="Calibri"/>
      <family val="2"/>
      <scheme val="minor"/>
    </font>
    <font>
      <sz val="11"/>
      <color rgb="FFFF0000"/>
      <name val="Calibri"/>
      <family val="2"/>
      <scheme val="minor"/>
    </font>
    <font>
      <b/>
      <sz val="11"/>
      <color rgb="FFFF0000"/>
      <name val="Calibri"/>
      <family val="2"/>
      <scheme val="minor"/>
    </font>
    <font>
      <sz val="11"/>
      <name val="Times New Roman"/>
      <family val="1"/>
    </font>
    <font>
      <b/>
      <sz val="11"/>
      <name val="Times New Roman"/>
      <family val="1"/>
    </font>
    <font>
      <vertAlign val="superscript"/>
      <sz val="11"/>
      <name val="Calibri"/>
      <family val="2"/>
      <scheme val="minor"/>
    </font>
    <font>
      <vertAlign val="subscript"/>
      <sz val="11"/>
      <name val="Calibri"/>
      <family val="2"/>
      <scheme val="minor"/>
    </font>
    <font>
      <sz val="14"/>
      <name val="Calibri"/>
      <family val="2"/>
      <scheme val="minor"/>
    </font>
    <font>
      <b/>
      <sz val="14"/>
      <name val="Calibri"/>
      <family val="2"/>
      <scheme val="minor"/>
    </font>
    <font>
      <b/>
      <sz val="10"/>
      <name val="Calibri"/>
      <family val="2"/>
      <scheme val="minor"/>
    </font>
    <font>
      <sz val="10"/>
      <color theme="1"/>
      <name val="Calibri"/>
      <family val="2"/>
      <scheme val="minor"/>
    </font>
    <font>
      <vertAlign val="superscript"/>
      <sz val="10"/>
      <color theme="1"/>
      <name val="Calibri"/>
      <family val="2"/>
      <scheme val="minor"/>
    </font>
    <font>
      <vertAlign val="superscript"/>
      <sz val="11"/>
      <color theme="1"/>
      <name val="Calibri"/>
      <family val="2"/>
      <scheme val="minor"/>
    </font>
    <font>
      <sz val="9"/>
      <color theme="1"/>
      <name val="Calibri"/>
      <family val="2"/>
      <scheme val="minor"/>
    </font>
  </fonts>
  <fills count="8">
    <fill>
      <patternFill/>
    </fill>
    <fill>
      <patternFill patternType="gray125"/>
    </fill>
    <fill>
      <patternFill patternType="solid">
        <fgColor theme="3" tint="0.7999799847602844"/>
        <bgColor indexed="64"/>
      </patternFill>
    </fill>
    <fill>
      <patternFill patternType="solid">
        <fgColor theme="3" tint="0.5999900102615356"/>
        <bgColor indexed="64"/>
      </patternFill>
    </fill>
    <fill>
      <patternFill patternType="solid">
        <fgColor theme="0"/>
        <bgColor indexed="64"/>
      </patternFill>
    </fill>
    <fill>
      <patternFill patternType="solid">
        <fgColor theme="0" tint="-0.24997000396251678"/>
        <bgColor indexed="64"/>
      </patternFill>
    </fill>
    <fill>
      <patternFill patternType="solid">
        <fgColor theme="9" tint="0.39998000860214233"/>
        <bgColor indexed="64"/>
      </patternFill>
    </fill>
    <fill>
      <patternFill patternType="solid">
        <fgColor rgb="FF92D050"/>
        <bgColor indexed="64"/>
      </patternFill>
    </fill>
  </fills>
  <borders count="44">
    <border>
      <left/>
      <right/>
      <top/>
      <bottom/>
      <diagonal/>
    </border>
    <border>
      <left style="thin"/>
      <right style="thin"/>
      <top style="thin"/>
      <bottom style="thin"/>
    </border>
    <border>
      <left style="thin"/>
      <right style="thin"/>
      <top style="thin"/>
      <bottom/>
    </border>
    <border>
      <left style="medium"/>
      <right style="thin"/>
      <top style="medium"/>
      <bottom style="medium"/>
    </border>
    <border>
      <left style="thin"/>
      <right style="thin"/>
      <top/>
      <bottom style="thin"/>
    </border>
    <border>
      <left/>
      <right style="thin"/>
      <top style="medium"/>
      <bottom style="medium"/>
    </border>
    <border>
      <left style="thin"/>
      <right style="thin"/>
      <top/>
      <bottom/>
    </border>
    <border>
      <left style="medium"/>
      <right style="thin"/>
      <top/>
      <bottom style="medium"/>
    </border>
    <border>
      <left style="thin"/>
      <right style="thin"/>
      <top/>
      <bottom style="medium"/>
    </border>
    <border>
      <left style="thin"/>
      <right style="medium"/>
      <top style="medium"/>
      <bottom style="medium"/>
    </border>
    <border>
      <left/>
      <right/>
      <top style="medium"/>
      <bottom style="medium"/>
    </border>
    <border>
      <left style="medium"/>
      <right style="thin"/>
      <top style="thin"/>
      <bottom style="medium"/>
    </border>
    <border>
      <left style="thin"/>
      <right style="thin"/>
      <top style="thin"/>
      <bottom style="medium"/>
    </border>
    <border>
      <left/>
      <right/>
      <top/>
      <bottom style="medium"/>
    </border>
    <border>
      <left style="medium"/>
      <right style="thin"/>
      <top style="thin"/>
      <bottom style="thin"/>
    </border>
    <border>
      <left/>
      <right style="thin"/>
      <top/>
      <bottom/>
    </border>
    <border>
      <left/>
      <right style="thin"/>
      <top style="thin"/>
      <bottom style="thin"/>
    </border>
    <border>
      <left/>
      <right style="thin"/>
      <top style="thin"/>
      <bottom/>
    </border>
    <border>
      <left style="medium"/>
      <right/>
      <top/>
      <bottom/>
    </border>
    <border>
      <left style="medium"/>
      <right style="thin"/>
      <top style="medium"/>
      <bottom style="thin"/>
    </border>
    <border>
      <left/>
      <right style="thin"/>
      <top style="medium"/>
      <bottom style="thin"/>
    </border>
    <border>
      <left style="thin"/>
      <right style="thin"/>
      <top style="medium"/>
      <bottom style="thin"/>
    </border>
    <border>
      <left style="medium"/>
      <right style="thin"/>
      <top/>
      <bottom/>
    </border>
    <border>
      <left/>
      <right style="thin"/>
      <top/>
      <bottom style="medium"/>
    </border>
    <border>
      <left style="medium"/>
      <right style="thin"/>
      <top/>
      <bottom style="thin"/>
    </border>
    <border>
      <left style="thin"/>
      <right style="thin"/>
      <top style="medium"/>
      <bottom style="medium"/>
    </border>
    <border>
      <left style="thin"/>
      <right style="medium"/>
      <top/>
      <bottom style="medium"/>
    </border>
    <border>
      <left/>
      <right style="thin"/>
      <top style="medium"/>
      <bottom/>
    </border>
    <border>
      <left/>
      <right style="thin"/>
      <top style="thin"/>
      <bottom style="medium"/>
    </border>
    <border>
      <left style="medium"/>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border>
    <border>
      <left/>
      <right style="medium"/>
      <top style="medium"/>
      <bottom style="thin"/>
    </border>
    <border>
      <left style="medium"/>
      <right/>
      <top style="medium"/>
      <bottom/>
    </border>
    <border>
      <left style="medium"/>
      <right/>
      <top style="medium"/>
      <bottom style="medium"/>
    </border>
    <border>
      <left style="thin"/>
      <right style="medium"/>
      <top/>
      <bottom style="thin"/>
    </border>
    <border>
      <left/>
      <right/>
      <top style="medium"/>
      <bottom/>
    </border>
    <border>
      <left style="thin"/>
      <right/>
      <top style="thin"/>
      <bottom style="thin"/>
    </border>
    <border>
      <left/>
      <right style="medium"/>
      <top style="medium"/>
      <bottom style="medium"/>
    </border>
    <border>
      <left/>
      <right style="medium"/>
      <top style="medium"/>
      <bottom/>
    </border>
    <border>
      <left/>
      <right/>
      <top style="medium"/>
      <bottom style="thin"/>
    </border>
    <border>
      <left style="thin"/>
      <right/>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242">
    <xf numFmtId="0" fontId="0" fillId="0" borderId="0" xfId="0"/>
    <xf numFmtId="0" fontId="0" fillId="0" borderId="1" xfId="0" applyBorder="1"/>
    <xf numFmtId="0" fontId="0" fillId="0" borderId="1" xfId="0" applyFill="1" applyBorder="1" applyAlignment="1">
      <alignment horizontal="left" vertical="center"/>
    </xf>
    <xf numFmtId="0" fontId="0" fillId="0" borderId="2" xfId="0" applyFill="1" applyBorder="1" applyAlignment="1">
      <alignment horizontal="right" vertical="center"/>
    </xf>
    <xf numFmtId="0" fontId="0" fillId="0" borderId="2" xfId="0" applyFill="1" applyBorder="1" applyAlignment="1">
      <alignment horizontal="left" vertical="center"/>
    </xf>
    <xf numFmtId="0" fontId="0" fillId="2" borderId="3" xfId="0" applyFill="1" applyBorder="1" applyAlignment="1">
      <alignment horizontal="left"/>
    </xf>
    <xf numFmtId="0" fontId="0" fillId="0" borderId="4" xfId="0" applyFill="1" applyBorder="1" applyAlignment="1">
      <alignment horizontal="right" vertical="center"/>
    </xf>
    <xf numFmtId="0" fontId="0" fillId="0" borderId="4" xfId="0" applyFill="1" applyBorder="1" applyAlignment="1">
      <alignment horizontal="left" vertical="center"/>
    </xf>
    <xf numFmtId="0" fontId="7" fillId="0" borderId="0" xfId="0" applyFont="1" applyFill="1" applyBorder="1"/>
    <xf numFmtId="0" fontId="0" fillId="0" borderId="0" xfId="0" applyFill="1" applyBorder="1" applyAlignment="1">
      <alignment horizontal="right" vertical="center"/>
    </xf>
    <xf numFmtId="0" fontId="0" fillId="0" borderId="0" xfId="0" applyFill="1" applyBorder="1" applyAlignment="1">
      <alignment horizontal="left" vertical="center"/>
    </xf>
    <xf numFmtId="164" fontId="0" fillId="0" borderId="0" xfId="0" applyNumberFormat="1" applyFill="1" applyBorder="1"/>
    <xf numFmtId="0" fontId="0" fillId="0" borderId="0" xfId="0" applyFill="1" applyBorder="1" applyAlignment="1">
      <alignment horizontal="left"/>
    </xf>
    <xf numFmtId="0" fontId="8" fillId="0" borderId="0" xfId="0" applyFont="1" applyFill="1" applyBorder="1"/>
    <xf numFmtId="0" fontId="2" fillId="0" borderId="0" xfId="0" applyFont="1" applyFill="1" applyBorder="1" applyAlignment="1">
      <alignment horizontal="center" vertical="center" wrapText="1"/>
    </xf>
    <xf numFmtId="49" fontId="7" fillId="2" borderId="5" xfId="0" applyNumberFormat="1" applyFont="1" applyFill="1" applyBorder="1" applyAlignment="1">
      <alignment vertical="center"/>
    </xf>
    <xf numFmtId="49" fontId="0" fillId="0" borderId="0" xfId="0" applyNumberFormat="1" applyFill="1" applyBorder="1" applyAlignment="1">
      <alignment horizontal="center" vertical="center"/>
    </xf>
    <xf numFmtId="49" fontId="7" fillId="0" borderId="0" xfId="0" applyNumberFormat="1" applyFont="1" applyFill="1" applyBorder="1" applyAlignment="1">
      <alignment vertical="center"/>
    </xf>
    <xf numFmtId="49" fontId="0" fillId="0" borderId="0" xfId="0" applyNumberFormat="1" applyFill="1" applyBorder="1" applyAlignment="1">
      <alignment vertical="center"/>
    </xf>
    <xf numFmtId="0" fontId="0" fillId="0" borderId="0" xfId="0" applyAlignment="1">
      <alignment vertical="center"/>
    </xf>
    <xf numFmtId="0" fontId="8" fillId="0" borderId="0" xfId="0" applyFont="1"/>
    <xf numFmtId="0" fontId="8" fillId="0" borderId="2" xfId="0" applyFont="1" applyFill="1" applyBorder="1" applyAlignment="1">
      <alignment wrapText="1"/>
    </xf>
    <xf numFmtId="0" fontId="8" fillId="0" borderId="0" xfId="0" applyFont="1" applyFill="1" applyBorder="1" applyAlignment="1">
      <alignment wrapText="1"/>
    </xf>
    <xf numFmtId="0" fontId="8" fillId="0" borderId="6" xfId="0" applyFont="1" applyFill="1" applyBorder="1" applyAlignment="1">
      <alignment horizontal="left" vertical="center" wrapText="1"/>
    </xf>
    <xf numFmtId="0" fontId="8" fillId="0" borderId="0" xfId="0" applyFont="1" applyFill="1" applyBorder="1" applyAlignment="1">
      <alignment horizontal="left" vertical="center" wrapText="1"/>
    </xf>
    <xf numFmtId="0" fontId="0" fillId="0" borderId="0" xfId="0" applyFill="1"/>
    <xf numFmtId="0" fontId="6" fillId="0" borderId="0" xfId="0" applyFont="1" applyFill="1"/>
    <xf numFmtId="0" fontId="0" fillId="2" borderId="7" xfId="0" applyFill="1" applyBorder="1" applyAlignment="1">
      <alignment horizontal="left"/>
    </xf>
    <xf numFmtId="49" fontId="7" fillId="2" borderId="8" xfId="0" applyNumberFormat="1" applyFont="1" applyFill="1" applyBorder="1" applyAlignment="1">
      <alignment vertical="center"/>
    </xf>
    <xf numFmtId="0" fontId="7" fillId="2" borderId="8" xfId="0" applyFont="1" applyFill="1" applyBorder="1"/>
    <xf numFmtId="0" fontId="0" fillId="0" borderId="0" xfId="0" applyFill="1" applyAlignment="1">
      <alignment vertical="center"/>
    </xf>
    <xf numFmtId="0" fontId="0" fillId="0" borderId="7" xfId="0" applyFill="1" applyBorder="1" applyAlignment="1">
      <alignment horizontal="left" vertical="center"/>
    </xf>
    <xf numFmtId="165" fontId="2" fillId="2" borderId="9" xfId="0" applyNumberFormat="1" applyFont="1" applyFill="1" applyBorder="1" applyAlignment="1">
      <alignment vertical="center"/>
    </xf>
    <xf numFmtId="164" fontId="2" fillId="0" borderId="0" xfId="0" applyNumberFormat="1" applyFont="1" applyFill="1" applyBorder="1" applyAlignment="1">
      <alignment vertical="center"/>
    </xf>
    <xf numFmtId="164" fontId="2" fillId="2" borderId="10" xfId="0" applyNumberFormat="1" applyFont="1" applyFill="1" applyBorder="1" applyAlignment="1">
      <alignment vertical="center"/>
    </xf>
    <xf numFmtId="0" fontId="0" fillId="0" borderId="11" xfId="0" applyFill="1" applyBorder="1" applyAlignment="1">
      <alignment horizontal="left"/>
    </xf>
    <xf numFmtId="0" fontId="8" fillId="0" borderId="12" xfId="0" applyFont="1" applyFill="1" applyBorder="1"/>
    <xf numFmtId="164" fontId="2" fillId="2" borderId="9" xfId="0" applyNumberFormat="1" applyFont="1" applyFill="1" applyBorder="1" applyAlignment="1">
      <alignment vertical="center"/>
    </xf>
    <xf numFmtId="0" fontId="10" fillId="0" borderId="0" xfId="0" applyFont="1"/>
    <xf numFmtId="0" fontId="8" fillId="0" borderId="4" xfId="0" applyFont="1" applyFill="1" applyBorder="1" applyAlignment="1">
      <alignment vertical="center" wrapText="1"/>
    </xf>
    <xf numFmtId="0" fontId="8" fillId="0" borderId="8" xfId="0" applyFont="1" applyFill="1" applyBorder="1" applyAlignment="1">
      <alignment vertical="center" wrapText="1"/>
    </xf>
    <xf numFmtId="0" fontId="0" fillId="0" borderId="8" xfId="0" applyFill="1" applyBorder="1" applyAlignment="1">
      <alignment horizontal="right" vertical="center"/>
    </xf>
    <xf numFmtId="0" fontId="0" fillId="0" borderId="8" xfId="0" applyFill="1" applyBorder="1" applyAlignment="1">
      <alignment horizontal="left" vertical="center"/>
    </xf>
    <xf numFmtId="165" fontId="0" fillId="0" borderId="13" xfId="0" applyNumberFormat="1" applyFill="1" applyBorder="1" applyAlignment="1">
      <alignment vertical="center"/>
    </xf>
    <xf numFmtId="165" fontId="0" fillId="0" borderId="12" xfId="0" applyNumberFormat="1" applyFill="1" applyBorder="1" applyAlignment="1">
      <alignment vertical="center"/>
    </xf>
    <xf numFmtId="165" fontId="0" fillId="0" borderId="2" xfId="0" applyNumberFormat="1" applyFill="1" applyBorder="1" applyAlignment="1">
      <alignment vertical="center"/>
    </xf>
    <xf numFmtId="0" fontId="0" fillId="0" borderId="14" xfId="0" applyFill="1" applyBorder="1" applyAlignment="1">
      <alignment horizontal="left" vertical="center"/>
    </xf>
    <xf numFmtId="0" fontId="8" fillId="0" borderId="1" xfId="0" applyFont="1" applyFill="1" applyBorder="1" applyAlignment="1">
      <alignment vertical="center"/>
    </xf>
    <xf numFmtId="0" fontId="0" fillId="0" borderId="1" xfId="0" applyFill="1" applyBorder="1" applyAlignment="1">
      <alignment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7" xfId="0" applyNumberFormat="1" applyFill="1" applyBorder="1" applyAlignment="1">
      <alignment horizontal="center" vertical="center"/>
    </xf>
    <xf numFmtId="0" fontId="0" fillId="0" borderId="0" xfId="0" applyFill="1" applyBorder="1" applyAlignment="1">
      <alignment vertical="center" wrapText="1"/>
    </xf>
    <xf numFmtId="165" fontId="0" fillId="0" borderId="0" xfId="0" applyNumberFormat="1" applyFill="1" applyBorder="1"/>
    <xf numFmtId="0" fontId="0" fillId="0" borderId="0" xfId="0" applyFill="1" applyBorder="1" applyAlignment="1">
      <alignment vertical="center"/>
    </xf>
    <xf numFmtId="165" fontId="0" fillId="0" borderId="0" xfId="0" applyNumberFormat="1" applyFill="1" applyBorder="1" applyAlignment="1">
      <alignment vertical="center"/>
    </xf>
    <xf numFmtId="0" fontId="2" fillId="0" borderId="0" xfId="0" applyFont="1" applyFill="1" applyBorder="1"/>
    <xf numFmtId="44" fontId="2" fillId="0" borderId="0" xfId="20" applyFont="1" applyFill="1" applyBorder="1"/>
    <xf numFmtId="0" fontId="10" fillId="0" borderId="0" xfId="0" applyFont="1" applyFill="1"/>
    <xf numFmtId="0" fontId="0" fillId="0" borderId="18" xfId="0" applyFill="1" applyBorder="1" applyAlignment="1">
      <alignment horizontal="left"/>
    </xf>
    <xf numFmtId="0" fontId="0" fillId="0" borderId="19" xfId="0" applyFill="1" applyBorder="1" applyAlignment="1">
      <alignment horizontal="left" vertical="center"/>
    </xf>
    <xf numFmtId="49" fontId="0" fillId="0" borderId="20" xfId="0" applyNumberFormat="1" applyFill="1" applyBorder="1" applyAlignment="1">
      <alignment horizontal="center" vertical="center"/>
    </xf>
    <xf numFmtId="0" fontId="0" fillId="0" borderId="21" xfId="0" applyFill="1" applyBorder="1" applyAlignment="1">
      <alignment horizontal="right" vertical="center"/>
    </xf>
    <xf numFmtId="0" fontId="0" fillId="0" borderId="21" xfId="0" applyFill="1" applyBorder="1" applyAlignment="1">
      <alignment horizontal="left" vertical="center"/>
    </xf>
    <xf numFmtId="165" fontId="0" fillId="0" borderId="21" xfId="0" applyNumberFormat="1" applyFill="1" applyBorder="1" applyAlignment="1">
      <alignment vertical="center"/>
    </xf>
    <xf numFmtId="0" fontId="0" fillId="0" borderId="22" xfId="0" applyFill="1" applyBorder="1" applyAlignment="1">
      <alignment horizontal="left" vertical="center"/>
    </xf>
    <xf numFmtId="49" fontId="0" fillId="0" borderId="23" xfId="0" applyNumberFormat="1" applyFill="1" applyBorder="1" applyAlignment="1">
      <alignment horizontal="center" vertical="center"/>
    </xf>
    <xf numFmtId="0" fontId="0" fillId="0" borderId="19" xfId="0" applyFill="1" applyBorder="1" applyAlignment="1">
      <alignment horizontal="left"/>
    </xf>
    <xf numFmtId="49" fontId="0" fillId="0" borderId="21" xfId="0" applyNumberFormat="1" applyFill="1" applyBorder="1" applyAlignment="1">
      <alignment horizontal="center" vertical="center"/>
    </xf>
    <xf numFmtId="0" fontId="8" fillId="0" borderId="21" xfId="0" applyFont="1" applyFill="1" applyBorder="1"/>
    <xf numFmtId="0" fontId="0" fillId="0" borderId="14" xfId="0" applyFill="1" applyBorder="1" applyAlignment="1">
      <alignment horizontal="left"/>
    </xf>
    <xf numFmtId="49" fontId="0" fillId="0" borderId="12" xfId="0" applyNumberFormat="1" applyFill="1" applyBorder="1" applyAlignment="1">
      <alignment horizontal="center" vertical="center"/>
    </xf>
    <xf numFmtId="0" fontId="0" fillId="0" borderId="12" xfId="0" applyFill="1" applyBorder="1" applyAlignment="1">
      <alignment horizontal="right" vertical="center"/>
    </xf>
    <xf numFmtId="0" fontId="0" fillId="0" borderId="12" xfId="0" applyFill="1" applyBorder="1" applyAlignment="1">
      <alignment horizontal="left" vertical="center"/>
    </xf>
    <xf numFmtId="165" fontId="2" fillId="0" borderId="0" xfId="0" applyNumberFormat="1" applyFont="1" applyFill="1" applyBorder="1" applyAlignment="1">
      <alignment horizontal="right" vertical="center"/>
    </xf>
    <xf numFmtId="0" fontId="0" fillId="0" borderId="6" xfId="0" applyFill="1" applyBorder="1" applyAlignment="1">
      <alignment horizontal="right" vertical="center"/>
    </xf>
    <xf numFmtId="0" fontId="0" fillId="0" borderId="6" xfId="0" applyFill="1" applyBorder="1" applyAlignment="1">
      <alignment horizontal="left" vertical="center"/>
    </xf>
    <xf numFmtId="49" fontId="8" fillId="0" borderId="1" xfId="0" applyNumberFormat="1" applyFont="1" applyFill="1" applyBorder="1" applyAlignment="1">
      <alignment horizontal="center" vertical="center"/>
    </xf>
    <xf numFmtId="0" fontId="0" fillId="0" borderId="21" xfId="0" applyFill="1" applyBorder="1"/>
    <xf numFmtId="164" fontId="2" fillId="2" borderId="10" xfId="0" applyNumberFormat="1" applyFont="1" applyFill="1" applyBorder="1" applyAlignment="1">
      <alignment horizontal="right" vertical="center"/>
    </xf>
    <xf numFmtId="165" fontId="2" fillId="2" borderId="9" xfId="0" applyNumberFormat="1" applyFont="1" applyFill="1" applyBorder="1" applyAlignment="1">
      <alignment horizontal="right" vertical="center"/>
    </xf>
    <xf numFmtId="0" fontId="0" fillId="0" borderId="24" xfId="0" applyFill="1" applyBorder="1" applyAlignment="1">
      <alignment horizontal="left" vertical="center"/>
    </xf>
    <xf numFmtId="0" fontId="0" fillId="0" borderId="11" xfId="0" applyFill="1" applyBorder="1" applyAlignment="1">
      <alignment horizontal="left" vertical="center"/>
    </xf>
    <xf numFmtId="0" fontId="8" fillId="0" borderId="12" xfId="0" applyFont="1" applyFill="1" applyBorder="1" applyAlignment="1">
      <alignment wrapText="1"/>
    </xf>
    <xf numFmtId="0" fontId="0" fillId="0" borderId="24" xfId="0" applyFill="1" applyBorder="1" applyAlignment="1">
      <alignment horizontal="left"/>
    </xf>
    <xf numFmtId="0" fontId="0" fillId="0" borderId="7" xfId="0" applyFill="1" applyBorder="1" applyAlignment="1">
      <alignment horizontal="left"/>
    </xf>
    <xf numFmtId="0" fontId="8" fillId="0" borderId="8" xfId="0" applyFont="1" applyFill="1" applyBorder="1" applyAlignment="1">
      <alignment horizontal="left" vertical="center" wrapText="1"/>
    </xf>
    <xf numFmtId="0" fontId="8" fillId="0" borderId="21" xfId="0" applyFont="1" applyFill="1" applyBorder="1" applyAlignment="1">
      <alignment vertical="center" wrapText="1"/>
    </xf>
    <xf numFmtId="0" fontId="8" fillId="0" borderId="2" xfId="0" applyFont="1" applyFill="1" applyBorder="1" applyAlignment="1">
      <alignment vertical="center"/>
    </xf>
    <xf numFmtId="0" fontId="8" fillId="0" borderId="21" xfId="0" applyFont="1" applyFill="1" applyBorder="1" applyAlignment="1">
      <alignment horizontal="left" vertical="center" wrapText="1"/>
    </xf>
    <xf numFmtId="0" fontId="8" fillId="0" borderId="14" xfId="0" applyFont="1" applyFill="1" applyBorder="1" applyAlignment="1">
      <alignment horizontal="left" vertical="center"/>
    </xf>
    <xf numFmtId="0" fontId="8" fillId="0" borderId="12" xfId="0" applyFont="1" applyFill="1" applyBorder="1" applyAlignment="1">
      <alignment vertical="center"/>
    </xf>
    <xf numFmtId="49" fontId="8" fillId="0" borderId="21" xfId="0" applyNumberFormat="1" applyFont="1" applyFill="1" applyBorder="1" applyAlignment="1">
      <alignment horizontal="center" vertical="center"/>
    </xf>
    <xf numFmtId="0" fontId="8" fillId="0" borderId="21" xfId="0" applyFont="1" applyFill="1" applyBorder="1" applyAlignment="1">
      <alignment vertical="center"/>
    </xf>
    <xf numFmtId="49" fontId="8" fillId="0" borderId="12" xfId="0" applyNumberFormat="1" applyFont="1" applyFill="1" applyBorder="1" applyAlignment="1">
      <alignment horizontal="center" vertical="center"/>
    </xf>
    <xf numFmtId="0" fontId="8" fillId="0" borderId="8" xfId="0" applyFont="1" applyFill="1" applyBorder="1" applyAlignment="1">
      <alignment vertical="center"/>
    </xf>
    <xf numFmtId="0" fontId="0" fillId="0" borderId="3" xfId="0" applyFill="1" applyBorder="1" applyAlignment="1">
      <alignment horizontal="left" vertical="center"/>
    </xf>
    <xf numFmtId="49" fontId="8" fillId="0" borderId="25" xfId="0" applyNumberFormat="1" applyFont="1" applyFill="1" applyBorder="1" applyAlignment="1">
      <alignment horizontal="center" vertical="center"/>
    </xf>
    <xf numFmtId="0" fontId="8" fillId="0" borderId="25" xfId="0" applyFont="1" applyFill="1" applyBorder="1" applyAlignment="1">
      <alignment vertical="center" wrapText="1"/>
    </xf>
    <xf numFmtId="0" fontId="8" fillId="0" borderId="25" xfId="0" applyFont="1" applyFill="1" applyBorder="1" applyAlignment="1">
      <alignment vertical="center"/>
    </xf>
    <xf numFmtId="49" fontId="7" fillId="3" borderId="25" xfId="0" applyNumberFormat="1" applyFont="1" applyFill="1" applyBorder="1" applyAlignment="1">
      <alignment vertical="center"/>
    </xf>
    <xf numFmtId="0" fontId="15" fillId="3" borderId="3" xfId="0" applyFont="1" applyFill="1" applyBorder="1" applyAlignment="1">
      <alignment horizontal="left" vertical="center"/>
    </xf>
    <xf numFmtId="0" fontId="16" fillId="3" borderId="25" xfId="0" applyFont="1" applyFill="1" applyBorder="1" applyAlignment="1">
      <alignment vertical="center"/>
    </xf>
    <xf numFmtId="165" fontId="16" fillId="3" borderId="25" xfId="0" applyNumberFormat="1" applyFont="1" applyFill="1" applyBorder="1" applyAlignment="1">
      <alignment vertical="center"/>
    </xf>
    <xf numFmtId="164" fontId="8" fillId="3" borderId="25" xfId="0" applyNumberFormat="1" applyFont="1" applyFill="1" applyBorder="1" applyAlignment="1">
      <alignment vertical="center"/>
    </xf>
    <xf numFmtId="164" fontId="2" fillId="2" borderId="8" xfId="0" applyNumberFormat="1" applyFont="1" applyFill="1" applyBorder="1" applyAlignment="1">
      <alignment vertical="center"/>
    </xf>
    <xf numFmtId="164" fontId="2" fillId="2" borderId="26" xfId="0" applyNumberFormat="1" applyFont="1" applyFill="1" applyBorder="1" applyAlignment="1">
      <alignment vertical="center"/>
    </xf>
    <xf numFmtId="165" fontId="0" fillId="2" borderId="25" xfId="0" applyNumberFormat="1" applyFont="1" applyFill="1" applyBorder="1" applyAlignment="1">
      <alignment horizontal="right" vertical="center"/>
    </xf>
    <xf numFmtId="164" fontId="0" fillId="2" borderId="10" xfId="0" applyNumberFormat="1" applyFont="1" applyFill="1" applyBorder="1" applyAlignment="1">
      <alignment horizontal="right" vertical="center"/>
    </xf>
    <xf numFmtId="165" fontId="0" fillId="2" borderId="25" xfId="0" applyNumberFormat="1" applyFont="1" applyFill="1" applyBorder="1" applyAlignment="1">
      <alignment vertical="center"/>
    </xf>
    <xf numFmtId="164" fontId="0" fillId="2" borderId="10" xfId="0" applyNumberFormat="1" applyFont="1" applyFill="1" applyBorder="1" applyAlignment="1">
      <alignment vertical="center"/>
    </xf>
    <xf numFmtId="164" fontId="0" fillId="2" borderId="8" xfId="0" applyNumberFormat="1" applyFont="1" applyFill="1" applyBorder="1" applyAlignment="1">
      <alignment vertical="center"/>
    </xf>
    <xf numFmtId="49" fontId="0" fillId="0" borderId="27" xfId="0" applyNumberFormat="1" applyFill="1" applyBorder="1" applyAlignment="1">
      <alignment horizontal="center" vertical="center"/>
    </xf>
    <xf numFmtId="49" fontId="0" fillId="0" borderId="28" xfId="0" applyNumberFormat="1" applyFill="1" applyBorder="1" applyAlignment="1">
      <alignment horizontal="center" vertical="center"/>
    </xf>
    <xf numFmtId="49" fontId="7" fillId="2" borderId="7" xfId="0" applyNumberFormat="1" applyFont="1" applyFill="1" applyBorder="1"/>
    <xf numFmtId="164" fontId="0" fillId="0" borderId="0" xfId="0" applyNumberFormat="1" applyFont="1" applyFill="1" applyBorder="1" applyAlignment="1">
      <alignment vertical="center"/>
    </xf>
    <xf numFmtId="0" fontId="0" fillId="0" borderId="29" xfId="0" applyFill="1" applyBorder="1" applyAlignment="1">
      <alignment horizontal="left"/>
    </xf>
    <xf numFmtId="164" fontId="7" fillId="3" borderId="9" xfId="0" applyNumberFormat="1" applyFont="1" applyFill="1" applyBorder="1" applyAlignment="1">
      <alignment vertical="center"/>
    </xf>
    <xf numFmtId="165" fontId="2" fillId="0" borderId="30" xfId="0" applyNumberFormat="1" applyFont="1" applyFill="1" applyBorder="1" applyAlignment="1">
      <alignment vertical="center"/>
    </xf>
    <xf numFmtId="165" fontId="2" fillId="0" borderId="31" xfId="0" applyNumberFormat="1" applyFont="1" applyFill="1" applyBorder="1" applyAlignment="1">
      <alignment vertical="center"/>
    </xf>
    <xf numFmtId="165" fontId="2" fillId="0" borderId="32" xfId="0" applyNumberFormat="1" applyFont="1" applyFill="1" applyBorder="1" applyAlignment="1">
      <alignment vertical="center"/>
    </xf>
    <xf numFmtId="165" fontId="2" fillId="0" borderId="33" xfId="0" applyNumberFormat="1" applyFont="1" applyFill="1" applyBorder="1" applyAlignment="1">
      <alignment vertical="center"/>
    </xf>
    <xf numFmtId="1" fontId="0" fillId="0" borderId="1" xfId="0" applyNumberFormat="1" applyBorder="1" applyAlignment="1">
      <alignment horizontal="right"/>
    </xf>
    <xf numFmtId="0" fontId="17" fillId="3" borderId="25" xfId="0" applyFont="1" applyFill="1" applyBorder="1" applyAlignment="1">
      <alignment vertical="center"/>
    </xf>
    <xf numFmtId="164" fontId="0" fillId="0" borderId="0" xfId="0" applyNumberFormat="1" applyFill="1" applyBorder="1" applyAlignment="1">
      <alignment vertical="center"/>
    </xf>
    <xf numFmtId="164" fontId="8" fillId="0" borderId="0" xfId="0" applyNumberFormat="1" applyFont="1" applyFill="1"/>
    <xf numFmtId="165" fontId="8" fillId="0" borderId="0" xfId="0" applyNumberFormat="1" applyFont="1" applyFill="1"/>
    <xf numFmtId="165" fontId="0" fillId="0" borderId="8" xfId="0" applyNumberFormat="1" applyFill="1" applyBorder="1" applyAlignment="1">
      <alignment vertical="center"/>
    </xf>
    <xf numFmtId="49" fontId="8" fillId="0" borderId="20"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165" fontId="2" fillId="0" borderId="26" xfId="0" applyNumberFormat="1" applyFont="1" applyFill="1" applyBorder="1" applyAlignment="1">
      <alignment vertical="center"/>
    </xf>
    <xf numFmtId="0" fontId="0" fillId="4" borderId="29" xfId="0" applyFill="1" applyBorder="1" applyAlignment="1">
      <alignment horizontal="left" vertical="center"/>
    </xf>
    <xf numFmtId="0" fontId="0" fillId="4" borderId="14" xfId="0" applyFill="1" applyBorder="1" applyAlignment="1">
      <alignment horizontal="left" vertical="center"/>
    </xf>
    <xf numFmtId="0" fontId="10" fillId="0" borderId="0" xfId="0" applyFont="1" applyAlignment="1">
      <alignment horizontal="right"/>
    </xf>
    <xf numFmtId="164" fontId="0" fillId="0" borderId="4" xfId="0" applyNumberFormat="1" applyFont="1" applyFill="1" applyBorder="1" applyAlignment="1">
      <alignment horizontal="right" vertical="center"/>
    </xf>
    <xf numFmtId="0" fontId="11" fillId="0" borderId="0" xfId="0" applyFont="1" applyFill="1"/>
    <xf numFmtId="0" fontId="12" fillId="0" borderId="0" xfId="0" applyFont="1" applyFill="1"/>
    <xf numFmtId="14" fontId="11" fillId="0" borderId="0" xfId="0" applyNumberFormat="1" applyFont="1" applyFill="1" applyAlignment="1">
      <alignment horizontal="left"/>
    </xf>
    <xf numFmtId="165" fontId="0" fillId="0" borderId="1" xfId="0" applyNumberFormat="1" applyFill="1" applyBorder="1" applyAlignment="1">
      <alignment horizontal="right" vertical="center"/>
    </xf>
    <xf numFmtId="0" fontId="0" fillId="0" borderId="0" xfId="0" applyFill="1" applyAlignment="1">
      <alignment horizontal="center" vertical="center"/>
    </xf>
    <xf numFmtId="0" fontId="8" fillId="0" borderId="0" xfId="0" applyFont="1" applyFill="1"/>
    <xf numFmtId="0" fontId="5" fillId="0" borderId="0" xfId="0" applyFont="1" applyFill="1" applyAlignment="1">
      <alignment horizontal="center" vertical="center"/>
    </xf>
    <xf numFmtId="0" fontId="6" fillId="0" borderId="0" xfId="0" applyFont="1" applyFill="1" applyAlignment="1">
      <alignment horizontal="center" vertical="center"/>
    </xf>
    <xf numFmtId="0" fontId="8" fillId="0" borderId="12" xfId="0" applyFont="1" applyFill="1" applyBorder="1" applyAlignment="1">
      <alignment horizontal="left" vertical="center" wrapText="1"/>
    </xf>
    <xf numFmtId="0" fontId="0" fillId="0" borderId="24" xfId="0" applyBorder="1" applyAlignment="1">
      <alignment horizontal="left"/>
    </xf>
    <xf numFmtId="0" fontId="0" fillId="0" borderId="0" xfId="0"/>
    <xf numFmtId="165" fontId="0" fillId="0" borderId="0" xfId="0" applyNumberFormat="1" applyFill="1"/>
    <xf numFmtId="164" fontId="0" fillId="0" borderId="0" xfId="0" applyNumberFormat="1" applyFill="1"/>
    <xf numFmtId="0" fontId="2" fillId="0" borderId="12"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0" xfId="0" applyFont="1" applyFill="1" applyBorder="1" applyAlignment="1">
      <alignment horizontal="center"/>
    </xf>
    <xf numFmtId="0" fontId="2" fillId="0" borderId="34" xfId="0" applyFont="1" applyFill="1" applyBorder="1" applyAlignment="1">
      <alignment horizontal="center"/>
    </xf>
    <xf numFmtId="0" fontId="3" fillId="5" borderId="35" xfId="0" applyFont="1" applyFill="1" applyBorder="1" applyAlignment="1">
      <alignment/>
    </xf>
    <xf numFmtId="0" fontId="0" fillId="0" borderId="1" xfId="0" applyBorder="1" applyAlignment="1">
      <alignment horizontal="left"/>
    </xf>
    <xf numFmtId="164" fontId="0" fillId="0" borderId="1" xfId="0" applyNumberFormat="1" applyFill="1" applyBorder="1" applyAlignment="1">
      <alignment horizontal="right" vertical="center" wrapText="1"/>
    </xf>
    <xf numFmtId="0" fontId="3" fillId="5" borderId="36" xfId="0" applyFont="1" applyFill="1" applyBorder="1" applyAlignment="1">
      <alignment/>
    </xf>
    <xf numFmtId="0" fontId="0" fillId="0" borderId="4" xfId="0" applyBorder="1" applyAlignment="1">
      <alignment horizontal="left"/>
    </xf>
    <xf numFmtId="164" fontId="0" fillId="0" borderId="4" xfId="0" applyNumberFormat="1" applyFill="1" applyBorder="1" applyAlignment="1">
      <alignment horizontal="right" vertical="center" wrapText="1"/>
    </xf>
    <xf numFmtId="164" fontId="2" fillId="0" borderId="37" xfId="0" applyNumberFormat="1" applyFont="1" applyFill="1" applyBorder="1" applyAlignment="1">
      <alignment horizontal="right" vertical="center" wrapText="1"/>
    </xf>
    <xf numFmtId="0" fontId="0" fillId="6" borderId="7" xfId="0" applyFill="1" applyBorder="1" applyAlignment="1">
      <alignment horizontal="left"/>
    </xf>
    <xf numFmtId="49" fontId="7" fillId="6" borderId="23" xfId="0" applyNumberFormat="1" applyFont="1" applyFill="1" applyBorder="1" applyAlignment="1">
      <alignment vertical="center"/>
    </xf>
    <xf numFmtId="0" fontId="7" fillId="6" borderId="8" xfId="0" applyFont="1" applyFill="1" applyBorder="1"/>
    <xf numFmtId="165" fontId="8" fillId="6" borderId="8" xfId="0" applyNumberFormat="1" applyFont="1" applyFill="1" applyBorder="1" applyAlignment="1">
      <alignment horizontal="right"/>
    </xf>
    <xf numFmtId="165" fontId="8" fillId="6" borderId="26" xfId="0" applyNumberFormat="1" applyFont="1" applyFill="1" applyBorder="1" applyAlignment="1">
      <alignment horizontal="right"/>
    </xf>
    <xf numFmtId="164" fontId="2" fillId="0" borderId="1" xfId="0" applyNumberFormat="1" applyFont="1" applyFill="1" applyBorder="1" applyAlignment="1">
      <alignment horizontal="right" vertical="center" wrapText="1"/>
    </xf>
    <xf numFmtId="164" fontId="9" fillId="0" borderId="0" xfId="0" applyNumberFormat="1" applyFont="1" applyFill="1" applyAlignment="1">
      <alignment vertical="center" wrapText="1"/>
    </xf>
    <xf numFmtId="0" fontId="0" fillId="0" borderId="0" xfId="0" applyFill="1" applyBorder="1"/>
    <xf numFmtId="0" fontId="8" fillId="0" borderId="1" xfId="0" applyFont="1" applyFill="1" applyBorder="1"/>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0" fillId="0" borderId="0" xfId="0" applyFill="1"/>
    <xf numFmtId="0" fontId="0" fillId="0" borderId="1" xfId="0" applyFill="1" applyBorder="1"/>
    <xf numFmtId="165" fontId="7" fillId="2" borderId="9" xfId="0" applyNumberFormat="1" applyFont="1" applyFill="1" applyBorder="1" applyAlignment="1">
      <alignment vertical="center"/>
    </xf>
    <xf numFmtId="0" fontId="0" fillId="0" borderId="2" xfId="0" applyFill="1" applyBorder="1"/>
    <xf numFmtId="165" fontId="0" fillId="0" borderId="1" xfId="0" applyNumberFormat="1" applyFill="1" applyBorder="1" applyAlignment="1">
      <alignment vertical="center"/>
    </xf>
    <xf numFmtId="49" fontId="0" fillId="0" borderId="1" xfId="0" applyNumberFormat="1" applyFill="1" applyBorder="1" applyAlignment="1">
      <alignment horizontal="center" vertical="center"/>
    </xf>
    <xf numFmtId="49" fontId="0" fillId="0" borderId="2" xfId="0" applyNumberFormat="1" applyFill="1" applyBorder="1" applyAlignment="1">
      <alignment horizontal="center" vertical="center"/>
    </xf>
    <xf numFmtId="0" fontId="0" fillId="0" borderId="22" xfId="0" applyFill="1" applyBorder="1" applyAlignment="1">
      <alignment horizontal="left"/>
    </xf>
    <xf numFmtId="165" fontId="7" fillId="2" borderId="25" xfId="0" applyNumberFormat="1" applyFont="1" applyFill="1" applyBorder="1" applyAlignment="1">
      <alignment vertical="center"/>
    </xf>
    <xf numFmtId="165" fontId="8" fillId="2" borderId="25" xfId="0" applyNumberFormat="1" applyFont="1" applyFill="1" applyBorder="1" applyAlignment="1">
      <alignment vertical="center"/>
    </xf>
    <xf numFmtId="165" fontId="2" fillId="0" borderId="1" xfId="0" applyNumberFormat="1" applyFont="1" applyFill="1" applyBorder="1" applyAlignment="1">
      <alignment vertical="center"/>
    </xf>
    <xf numFmtId="0" fontId="0" fillId="2" borderId="36" xfId="0" applyFill="1" applyBorder="1" applyAlignment="1">
      <alignment horizontal="left"/>
    </xf>
    <xf numFmtId="0" fontId="8" fillId="0" borderId="2" xfId="0" applyFont="1" applyFill="1" applyBorder="1" applyAlignment="1">
      <alignment vertical="center" wrapText="1"/>
    </xf>
    <xf numFmtId="49" fontId="7" fillId="2" borderId="3" xfId="0" applyNumberFormat="1" applyFont="1" applyFill="1" applyBorder="1" applyAlignment="1">
      <alignment vertical="center"/>
    </xf>
    <xf numFmtId="0" fontId="0" fillId="0" borderId="1" xfId="0" applyFill="1" applyBorder="1" applyAlignment="1">
      <alignment horizontal="right" vertical="center"/>
    </xf>
    <xf numFmtId="164" fontId="0" fillId="0" borderId="1" xfId="0" applyNumberFormat="1" applyFont="1" applyFill="1" applyBorder="1" applyAlignment="1">
      <alignment horizontal="right" vertical="center"/>
    </xf>
    <xf numFmtId="165" fontId="7" fillId="6" borderId="8" xfId="0" applyNumberFormat="1" applyFont="1" applyFill="1" applyBorder="1" applyAlignment="1">
      <alignment horizontal="right"/>
    </xf>
    <xf numFmtId="165" fontId="7" fillId="6" borderId="26" xfId="0" applyNumberFormat="1" applyFont="1" applyFill="1" applyBorder="1" applyAlignment="1">
      <alignment horizontal="right"/>
    </xf>
    <xf numFmtId="0" fontId="7" fillId="2" borderId="25" xfId="0" applyFont="1" applyFill="1" applyBorder="1"/>
    <xf numFmtId="49" fontId="7" fillId="2" borderId="3" xfId="0" applyNumberFormat="1" applyFont="1" applyFill="1" applyBorder="1"/>
    <xf numFmtId="49" fontId="7" fillId="2" borderId="25" xfId="0" applyNumberFormat="1" applyFont="1" applyFill="1" applyBorder="1" applyAlignment="1">
      <alignment vertical="center"/>
    </xf>
    <xf numFmtId="164" fontId="2" fillId="2" borderId="25" xfId="0" applyNumberFormat="1" applyFont="1" applyFill="1" applyBorder="1" applyAlignment="1">
      <alignment vertical="center"/>
    </xf>
    <xf numFmtId="164" fontId="0" fillId="2" borderId="25" xfId="0" applyNumberFormat="1" applyFont="1" applyFill="1" applyBorder="1" applyAlignment="1">
      <alignment vertical="center"/>
    </xf>
    <xf numFmtId="0" fontId="3" fillId="5" borderId="10" xfId="0" applyFont="1" applyFill="1" applyBorder="1" applyAlignment="1">
      <alignment horizontal="center"/>
    </xf>
    <xf numFmtId="0" fontId="3" fillId="5" borderId="38" xfId="0" applyFont="1" applyFill="1" applyBorder="1" applyAlignment="1">
      <alignment horizontal="center"/>
    </xf>
    <xf numFmtId="0" fontId="2" fillId="0" borderId="28" xfId="0" applyFont="1" applyFill="1" applyBorder="1" applyAlignment="1">
      <alignment horizontal="center" vertical="center" wrapText="1"/>
    </xf>
    <xf numFmtId="0" fontId="0" fillId="0" borderId="0" xfId="0" applyAlignment="1">
      <alignment horizontal="right"/>
    </xf>
    <xf numFmtId="0" fontId="3" fillId="3" borderId="1" xfId="0" applyFont="1" applyFill="1" applyBorder="1" applyAlignment="1">
      <alignment horizontal="center"/>
    </xf>
    <xf numFmtId="0" fontId="18" fillId="0" borderId="1" xfId="0" applyFont="1" applyBorder="1"/>
    <xf numFmtId="0" fontId="9" fillId="4" borderId="0" xfId="0" applyFont="1" applyFill="1"/>
    <xf numFmtId="0" fontId="5" fillId="0" borderId="0" xfId="0" applyFont="1" applyAlignment="1">
      <alignment horizontal="left" vertical="center"/>
    </xf>
    <xf numFmtId="0" fontId="6" fillId="0" borderId="0" xfId="0" applyFont="1" applyAlignment="1">
      <alignment horizontal="left" vertical="center"/>
    </xf>
    <xf numFmtId="0" fontId="12" fillId="2" borderId="0" xfId="0" applyFont="1" applyFill="1"/>
    <xf numFmtId="0" fontId="3" fillId="3" borderId="1" xfId="0" applyFont="1" applyFill="1" applyBorder="1" applyAlignment="1">
      <alignment horizontal="center" wrapText="1"/>
    </xf>
    <xf numFmtId="0" fontId="0" fillId="0" borderId="1" xfId="0" applyBorder="1" applyAlignment="1">
      <alignment horizontal="right"/>
    </xf>
    <xf numFmtId="0" fontId="0" fillId="3" borderId="1" xfId="0" applyFill="1" applyBorder="1" applyAlignment="1">
      <alignment horizontal="right"/>
    </xf>
    <xf numFmtId="49" fontId="7" fillId="3" borderId="1" xfId="0" applyNumberFormat="1" applyFont="1" applyFill="1" applyBorder="1" applyAlignment="1">
      <alignment vertical="center"/>
    </xf>
    <xf numFmtId="0" fontId="7" fillId="3" borderId="1" xfId="0" applyFont="1" applyFill="1" applyBorder="1"/>
    <xf numFmtId="165" fontId="0" fillId="0" borderId="39" xfId="0" applyNumberFormat="1" applyBorder="1" applyAlignment="1">
      <alignment/>
    </xf>
    <xf numFmtId="0" fontId="0" fillId="0" borderId="16" xfId="0" applyBorder="1" applyAlignment="1">
      <alignment/>
    </xf>
    <xf numFmtId="0" fontId="3" fillId="5" borderId="10" xfId="0" applyFont="1" applyFill="1" applyBorder="1" applyAlignment="1">
      <alignment horizontal="center"/>
    </xf>
    <xf numFmtId="0" fontId="3" fillId="5" borderId="40" xfId="0" applyFont="1" applyFill="1" applyBorder="1" applyAlignment="1">
      <alignment horizontal="center"/>
    </xf>
    <xf numFmtId="0" fontId="3" fillId="5" borderId="38" xfId="0" applyFont="1" applyFill="1" applyBorder="1" applyAlignment="1">
      <alignment horizontal="center"/>
    </xf>
    <xf numFmtId="0" fontId="3" fillId="5" borderId="41" xfId="0" applyFont="1" applyFill="1" applyBorder="1" applyAlignment="1">
      <alignment horizontal="center"/>
    </xf>
    <xf numFmtId="0" fontId="4" fillId="0" borderId="0" xfId="0" applyFont="1" applyFill="1" applyAlignment="1">
      <alignment horizontal="center"/>
    </xf>
    <xf numFmtId="0" fontId="2" fillId="0" borderId="1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12" xfId="0" applyFont="1" applyFill="1" applyBorder="1" applyAlignment="1">
      <alignment horizontal="center" vertical="center"/>
    </xf>
    <xf numFmtId="164" fontId="0" fillId="0" borderId="0" xfId="0" applyNumberFormat="1" applyFill="1" applyBorder="1" applyAlignment="1">
      <alignment horizontal="center" vertical="center"/>
    </xf>
    <xf numFmtId="0" fontId="3" fillId="5" borderId="35" xfId="0" applyFont="1" applyFill="1" applyBorder="1" applyAlignment="1">
      <alignment horizontal="center"/>
    </xf>
    <xf numFmtId="0" fontId="3" fillId="5" borderId="36" xfId="0" applyFont="1" applyFill="1" applyBorder="1" applyAlignment="1">
      <alignment horizontal="center"/>
    </xf>
    <xf numFmtId="0" fontId="2" fillId="5" borderId="35" xfId="0" applyFont="1" applyFill="1" applyBorder="1" applyAlignment="1">
      <alignment horizontal="center"/>
    </xf>
    <xf numFmtId="0" fontId="2" fillId="5" borderId="38" xfId="0" applyFont="1" applyFill="1" applyBorder="1" applyAlignment="1">
      <alignment horizontal="center"/>
    </xf>
    <xf numFmtId="0" fontId="2" fillId="5" borderId="41" xfId="0" applyFont="1" applyFill="1" applyBorder="1" applyAlignment="1">
      <alignment horizontal="center"/>
    </xf>
    <xf numFmtId="0" fontId="2" fillId="0" borderId="4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2" xfId="0" applyFont="1" applyFill="1" applyBorder="1" applyAlignment="1">
      <alignment horizontal="center" vertical="center"/>
    </xf>
    <xf numFmtId="165" fontId="0" fillId="0" borderId="39" xfId="0" applyNumberFormat="1" applyBorder="1" applyAlignment="1">
      <alignment/>
    </xf>
    <xf numFmtId="0" fontId="0" fillId="0" borderId="16" xfId="0" applyBorder="1" applyAlignment="1">
      <alignment/>
    </xf>
    <xf numFmtId="0" fontId="0" fillId="7" borderId="0" xfId="0" applyFill="1" applyAlignment="1">
      <alignment horizontal="center" vertical="center"/>
    </xf>
    <xf numFmtId="0" fontId="0" fillId="7" borderId="15" xfId="0" applyFill="1" applyBorder="1" applyAlignment="1">
      <alignment horizontal="center" vertical="center"/>
    </xf>
    <xf numFmtId="0" fontId="3" fillId="3" borderId="39" xfId="0" applyFont="1" applyFill="1" applyBorder="1" applyAlignment="1">
      <alignment horizontal="center" wrapText="1"/>
    </xf>
    <xf numFmtId="0" fontId="0" fillId="0" borderId="16" xfId="0" applyBorder="1" applyAlignment="1">
      <alignment horizontal="center"/>
    </xf>
    <xf numFmtId="165" fontId="21" fillId="0" borderId="39" xfId="0" applyNumberFormat="1" applyFont="1" applyBorder="1" applyAlignment="1">
      <alignment/>
    </xf>
    <xf numFmtId="0" fontId="21" fillId="0" borderId="16" xfId="0" applyFont="1" applyBorder="1" applyAlignment="1">
      <alignment/>
    </xf>
    <xf numFmtId="165" fontId="0" fillId="0" borderId="16" xfId="0" applyNumberFormat="1" applyBorder="1" applyAlignment="1">
      <alignment/>
    </xf>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
  <sheetViews>
    <sheetView workbookViewId="0" topLeftCell="A1">
      <selection activeCell="C39" sqref="C39"/>
    </sheetView>
  </sheetViews>
  <sheetFormatPr defaultColWidth="9.140625" defaultRowHeight="15"/>
  <cols>
    <col min="3" max="3" width="53.7109375" style="0" bestFit="1" customWidth="1"/>
    <col min="4" max="6" width="14.00390625" style="0" bestFit="1" customWidth="1"/>
  </cols>
  <sheetData>
    <row r="1" spans="1:7" ht="23.25">
      <c r="A1" s="214" t="s">
        <v>0</v>
      </c>
      <c r="B1" s="214"/>
      <c r="C1" s="214"/>
      <c r="D1" s="214"/>
      <c r="E1" s="214"/>
      <c r="F1" s="214"/>
      <c r="G1" s="214"/>
    </row>
    <row r="2" spans="1:7" ht="15">
      <c r="A2" s="170"/>
      <c r="B2" s="139"/>
      <c r="C2" s="140"/>
      <c r="D2" s="170"/>
      <c r="E2" s="170"/>
      <c r="F2" s="170"/>
      <c r="G2" s="170"/>
    </row>
    <row r="3" spans="1:7" ht="15">
      <c r="A3" s="170"/>
      <c r="B3" s="141" t="s">
        <v>1</v>
      </c>
      <c r="C3" s="135" t="s">
        <v>2</v>
      </c>
      <c r="D3" s="170"/>
      <c r="E3" s="170"/>
      <c r="F3" s="170"/>
      <c r="G3" s="170"/>
    </row>
    <row r="4" spans="1:7" ht="15">
      <c r="A4" s="170"/>
      <c r="B4" s="142" t="s">
        <v>3</v>
      </c>
      <c r="C4" s="135" t="s">
        <v>4</v>
      </c>
      <c r="D4" s="170"/>
      <c r="E4" s="170"/>
      <c r="F4" s="170"/>
      <c r="G4" s="170"/>
    </row>
    <row r="5" spans="1:7" ht="15">
      <c r="A5" s="170"/>
      <c r="B5" s="141" t="s">
        <v>5</v>
      </c>
      <c r="C5" s="136" t="s">
        <v>6</v>
      </c>
      <c r="D5" s="170"/>
      <c r="E5" s="170"/>
      <c r="F5" s="170"/>
      <c r="G5" s="170"/>
    </row>
    <row r="6" spans="1:7" ht="15">
      <c r="A6" s="170"/>
      <c r="B6" s="141" t="s">
        <v>7</v>
      </c>
      <c r="C6" s="137">
        <v>42346</v>
      </c>
      <c r="D6" s="170"/>
      <c r="E6" s="170"/>
      <c r="F6" s="170"/>
      <c r="G6" s="170"/>
    </row>
    <row r="7" spans="1:7" ht="15.75" thickBot="1">
      <c r="A7" s="145"/>
      <c r="B7" s="145"/>
      <c r="C7" s="145"/>
      <c r="D7" s="145"/>
      <c r="E7" s="145"/>
      <c r="F7" s="145"/>
      <c r="G7" s="145"/>
    </row>
    <row r="8" spans="1:7" ht="15">
      <c r="A8" s="215" t="s">
        <v>8</v>
      </c>
      <c r="B8" s="217" t="s">
        <v>9</v>
      </c>
      <c r="C8" s="219" t="s">
        <v>10</v>
      </c>
      <c r="D8" s="150" t="s">
        <v>11</v>
      </c>
      <c r="E8" s="150" t="s">
        <v>12</v>
      </c>
      <c r="F8" s="151" t="s">
        <v>13</v>
      </c>
      <c r="G8" s="145"/>
    </row>
    <row r="9" spans="1:7" ht="30.75" thickBot="1">
      <c r="A9" s="216"/>
      <c r="B9" s="218"/>
      <c r="C9" s="220"/>
      <c r="D9" s="148" t="s">
        <v>14</v>
      </c>
      <c r="E9" s="148" t="s">
        <v>14</v>
      </c>
      <c r="F9" s="149" t="s">
        <v>15</v>
      </c>
      <c r="G9" s="145"/>
    </row>
    <row r="10" spans="1:7" ht="15.75" thickBot="1">
      <c r="A10" s="155"/>
      <c r="B10" s="193"/>
      <c r="C10" s="210" t="s">
        <v>16</v>
      </c>
      <c r="D10" s="210"/>
      <c r="E10" s="210"/>
      <c r="F10" s="211"/>
      <c r="G10" s="145"/>
    </row>
    <row r="11" spans="1:7" ht="15">
      <c r="A11" s="144">
        <v>1</v>
      </c>
      <c r="B11" s="156" t="s">
        <v>17</v>
      </c>
      <c r="C11" s="156" t="s">
        <v>18</v>
      </c>
      <c r="D11" s="134" t="e">
        <f>#REF!</f>
        <v>#REF!</v>
      </c>
      <c r="E11" s="157" t="e">
        <f>#REF!</f>
        <v>#REF!</v>
      </c>
      <c r="F11" s="158" t="e">
        <f>#REF!</f>
        <v>#REF!</v>
      </c>
      <c r="G11" s="145"/>
    </row>
    <row r="12" spans="1:6" s="145" customFormat="1" ht="15.75" thickBot="1">
      <c r="A12" s="159"/>
      <c r="B12" s="160" t="s">
        <v>19</v>
      </c>
      <c r="C12" s="161"/>
      <c r="D12" s="162" t="e">
        <f>D11</f>
        <v>#REF!</v>
      </c>
      <c r="E12" s="162" t="e">
        <f>E11</f>
        <v>#REF!</v>
      </c>
      <c r="F12" s="163" t="e">
        <f>F11</f>
        <v>#REF!</v>
      </c>
    </row>
    <row r="13" spans="1:6" s="145" customFormat="1" ht="15">
      <c r="A13" s="152"/>
      <c r="B13" s="194"/>
      <c r="C13" s="212" t="s">
        <v>20</v>
      </c>
      <c r="D13" s="212"/>
      <c r="E13" s="212"/>
      <c r="F13" s="213"/>
    </row>
    <row r="14" spans="1:6" s="145" customFormat="1" ht="15">
      <c r="A14" s="153">
        <v>3</v>
      </c>
      <c r="B14" s="153" t="s">
        <v>21</v>
      </c>
      <c r="C14" s="153" t="s">
        <v>22</v>
      </c>
      <c r="D14" s="185">
        <f>'PS 1.1 - Strojně-tech. část ČOV'!G138</f>
        <v>0</v>
      </c>
      <c r="E14" s="154">
        <f>'PS 1.1 - Strojně-tech. část ČOV'!I138</f>
        <v>0</v>
      </c>
      <c r="F14" s="164">
        <f>'PS 1.1 - Strojně-tech. část ČOV'!K138</f>
        <v>0</v>
      </c>
    </row>
    <row r="15" spans="1:6" s="145" customFormat="1" ht="15">
      <c r="A15" s="153">
        <v>2</v>
      </c>
      <c r="B15" s="153" t="s">
        <v>23</v>
      </c>
      <c r="C15" s="153" t="s">
        <v>24</v>
      </c>
      <c r="D15" s="185" t="e">
        <f>#REF!</f>
        <v>#REF!</v>
      </c>
      <c r="E15" s="154" t="e">
        <f>#REF!</f>
        <v>#REF!</v>
      </c>
      <c r="F15" s="164" t="e">
        <f>#REF!</f>
        <v>#REF!</v>
      </c>
    </row>
    <row r="16" spans="1:7" ht="15.75" thickBot="1">
      <c r="A16" s="159"/>
      <c r="B16" s="160" t="s">
        <v>25</v>
      </c>
      <c r="C16" s="161"/>
      <c r="D16" s="162" t="e">
        <f>SUM(D14:D15)</f>
        <v>#REF!</v>
      </c>
      <c r="E16" s="162" t="e">
        <f aca="true" t="shared" si="0" ref="E16:F16">SUM(E14:E15)</f>
        <v>#REF!</v>
      </c>
      <c r="F16" s="163" t="e">
        <f t="shared" si="0"/>
        <v>#REF!</v>
      </c>
      <c r="G16" s="145"/>
    </row>
    <row r="17" spans="1:6" ht="15.75" thickBot="1">
      <c r="A17" s="159"/>
      <c r="B17" s="160" t="s">
        <v>26</v>
      </c>
      <c r="C17" s="161"/>
      <c r="D17" s="186" t="e">
        <f>D12+D16</f>
        <v>#REF!</v>
      </c>
      <c r="E17" s="186" t="e">
        <f>E16+E12</f>
        <v>#REF!</v>
      </c>
      <c r="F17" s="187" t="e">
        <f>F16+F12</f>
        <v>#REF!</v>
      </c>
    </row>
  </sheetData>
  <mergeCells count="6">
    <mergeCell ref="C10:F10"/>
    <mergeCell ref="C13:F13"/>
    <mergeCell ref="A1:G1"/>
    <mergeCell ref="A8:A9"/>
    <mergeCell ref="B8:B9"/>
    <mergeCell ref="C8:C9"/>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00102615356"/>
    <pageSetUpPr fitToPage="1"/>
  </sheetPr>
  <dimension ref="A1:BC629"/>
  <sheetViews>
    <sheetView zoomScale="55" zoomScaleNormal="55" workbookViewId="0" topLeftCell="A1">
      <pane ySplit="8" topLeftCell="A9" activePane="bottomLeft" state="frozen"/>
      <selection pane="bottomLeft" activeCell="J78" sqref="J78:J80"/>
    </sheetView>
  </sheetViews>
  <sheetFormatPr defaultColWidth="9.140625" defaultRowHeight="15"/>
  <cols>
    <col min="1" max="1" width="9.28125" style="0" customWidth="1"/>
    <col min="2" max="2" width="13.140625" style="19" customWidth="1"/>
    <col min="3" max="3" width="92.00390625" style="20" customWidth="1"/>
    <col min="4" max="4" width="6.00390625" style="0" bestFit="1" customWidth="1"/>
    <col min="5" max="5" width="8.8515625" style="0" bestFit="1" customWidth="1"/>
    <col min="6" max="11" width="15.28125" style="19" customWidth="1"/>
    <col min="12" max="12" width="14.00390625" style="0" bestFit="1" customWidth="1"/>
    <col min="13" max="13" width="12.8515625" style="0" bestFit="1" customWidth="1"/>
    <col min="15" max="15" width="13.421875" style="0" bestFit="1" customWidth="1"/>
    <col min="20" max="20" width="27.421875" style="0" customWidth="1"/>
  </cols>
  <sheetData>
    <row r="1" spans="1:55" s="25" customFormat="1" ht="23.25">
      <c r="A1" s="214" t="s">
        <v>0</v>
      </c>
      <c r="B1" s="214"/>
      <c r="C1" s="214"/>
      <c r="D1" s="214"/>
      <c r="E1" s="214"/>
      <c r="F1" s="30"/>
      <c r="G1" s="30"/>
      <c r="H1" s="30"/>
      <c r="I1" s="30"/>
      <c r="J1" s="30"/>
      <c r="K1" s="3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row>
    <row r="2" spans="1:55" s="25" customFormat="1" ht="15">
      <c r="A2" s="170"/>
      <c r="B2" s="139"/>
      <c r="C2" s="140"/>
      <c r="D2" s="170"/>
      <c r="E2" s="170"/>
      <c r="F2" s="30"/>
      <c r="G2" s="30"/>
      <c r="H2" s="30"/>
      <c r="I2" s="30"/>
      <c r="J2" s="30"/>
      <c r="K2" s="3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row>
    <row r="3" spans="1:55" s="25" customFormat="1" ht="15">
      <c r="A3" s="170"/>
      <c r="B3" s="141" t="s">
        <v>1</v>
      </c>
      <c r="C3" s="135" t="s">
        <v>2</v>
      </c>
      <c r="D3" s="170"/>
      <c r="E3" s="170"/>
      <c r="F3" s="30"/>
      <c r="G3" s="30"/>
      <c r="H3" s="30"/>
      <c r="I3" s="30"/>
      <c r="J3" s="30"/>
      <c r="K3" s="3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row>
    <row r="4" spans="1:55" s="25" customFormat="1" ht="15">
      <c r="A4" s="170"/>
      <c r="B4" s="142" t="s">
        <v>3</v>
      </c>
      <c r="C4" s="135" t="s">
        <v>4</v>
      </c>
      <c r="D4" s="170"/>
      <c r="E4" s="170"/>
      <c r="F4" s="170"/>
      <c r="G4" s="170"/>
      <c r="H4" s="170"/>
      <c r="I4" s="30"/>
      <c r="J4" s="30"/>
      <c r="K4" s="30"/>
      <c r="L4" s="58"/>
      <c r="M4" s="58"/>
      <c r="N4" s="58"/>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row>
    <row r="5" spans="1:55" s="25" customFormat="1" ht="15">
      <c r="A5" s="170"/>
      <c r="B5" s="141" t="s">
        <v>5</v>
      </c>
      <c r="C5" s="136" t="s">
        <v>6</v>
      </c>
      <c r="D5" s="170"/>
      <c r="E5" s="170"/>
      <c r="F5" s="30"/>
      <c r="G5" s="30"/>
      <c r="H5" s="30"/>
      <c r="I5" s="30"/>
      <c r="J5" s="30"/>
      <c r="K5" s="30"/>
      <c r="L5" s="170"/>
      <c r="M5" s="166"/>
      <c r="N5" s="166"/>
      <c r="O5" s="166"/>
      <c r="P5" s="166"/>
      <c r="Q5" s="166"/>
      <c r="R5" s="166"/>
      <c r="S5" s="166"/>
      <c r="T5" s="166"/>
      <c r="U5" s="166"/>
      <c r="V5" s="166"/>
      <c r="W5" s="166"/>
      <c r="X5" s="166"/>
      <c r="Y5" s="166"/>
      <c r="Z5" s="166"/>
      <c r="AA5" s="166"/>
      <c r="AB5" s="166"/>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row>
    <row r="6" spans="1:55" s="25" customFormat="1" ht="15.75" thickBot="1">
      <c r="A6" s="170"/>
      <c r="B6" s="141" t="s">
        <v>7</v>
      </c>
      <c r="C6" s="137">
        <v>42346</v>
      </c>
      <c r="D6" s="26"/>
      <c r="E6" s="170"/>
      <c r="F6" s="30"/>
      <c r="G6" s="30"/>
      <c r="H6" s="30"/>
      <c r="I6" s="30"/>
      <c r="J6" s="30"/>
      <c r="K6" s="30"/>
      <c r="L6" s="170"/>
      <c r="M6" s="166"/>
      <c r="N6" s="166"/>
      <c r="O6" s="166"/>
      <c r="P6" s="166"/>
      <c r="Q6" s="166"/>
      <c r="R6" s="166"/>
      <c r="S6" s="166"/>
      <c r="T6" s="166"/>
      <c r="U6" s="166"/>
      <c r="V6" s="166"/>
      <c r="W6" s="166"/>
      <c r="X6" s="166"/>
      <c r="Y6" s="166"/>
      <c r="Z6" s="166"/>
      <c r="AA6" s="166"/>
      <c r="AB6" s="166"/>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row>
    <row r="7" spans="1:55" s="25" customFormat="1" ht="15">
      <c r="A7" s="215" t="s">
        <v>8</v>
      </c>
      <c r="B7" s="217" t="s">
        <v>27</v>
      </c>
      <c r="C7" s="219" t="s">
        <v>10</v>
      </c>
      <c r="D7" s="231" t="s">
        <v>28</v>
      </c>
      <c r="E7" s="231" t="s">
        <v>29</v>
      </c>
      <c r="F7" s="227" t="s">
        <v>30</v>
      </c>
      <c r="G7" s="228"/>
      <c r="H7" s="229" t="s">
        <v>31</v>
      </c>
      <c r="I7" s="228"/>
      <c r="J7" s="229" t="s">
        <v>32</v>
      </c>
      <c r="K7" s="230"/>
      <c r="L7" s="170"/>
      <c r="M7" s="166"/>
      <c r="N7" s="166"/>
      <c r="O7" s="166"/>
      <c r="P7" s="166"/>
      <c r="Q7" s="166"/>
      <c r="R7" s="166"/>
      <c r="S7" s="166"/>
      <c r="T7" s="166"/>
      <c r="U7" s="166"/>
      <c r="V7" s="166"/>
      <c r="W7" s="166"/>
      <c r="X7" s="166"/>
      <c r="Y7" s="166"/>
      <c r="Z7" s="166"/>
      <c r="AA7" s="166"/>
      <c r="AB7" s="166"/>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row>
    <row r="8" spans="1:55" s="25" customFormat="1" ht="30.75" thickBot="1">
      <c r="A8" s="216"/>
      <c r="B8" s="218"/>
      <c r="C8" s="220"/>
      <c r="D8" s="232"/>
      <c r="E8" s="232"/>
      <c r="F8" s="195" t="s">
        <v>33</v>
      </c>
      <c r="G8" s="148" t="s">
        <v>14</v>
      </c>
      <c r="H8" s="148" t="s">
        <v>33</v>
      </c>
      <c r="I8" s="148" t="s">
        <v>14</v>
      </c>
      <c r="J8" s="148" t="s">
        <v>33</v>
      </c>
      <c r="K8" s="149" t="s">
        <v>15</v>
      </c>
      <c r="L8" s="14"/>
      <c r="M8" s="166"/>
      <c r="N8" s="166"/>
      <c r="O8" s="14"/>
      <c r="P8" s="166"/>
      <c r="Q8" s="166"/>
      <c r="R8" s="166"/>
      <c r="S8" s="166"/>
      <c r="T8" s="166"/>
      <c r="U8" s="166"/>
      <c r="V8" s="166"/>
      <c r="W8" s="166"/>
      <c r="X8" s="166"/>
      <c r="Y8" s="166"/>
      <c r="Z8" s="166"/>
      <c r="AA8" s="166"/>
      <c r="AB8" s="166"/>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row>
    <row r="9" spans="1:55" ht="15.75" thickBot="1">
      <c r="A9" s="223" t="s">
        <v>34</v>
      </c>
      <c r="B9" s="210"/>
      <c r="C9" s="210"/>
      <c r="D9" s="210"/>
      <c r="E9" s="210"/>
      <c r="F9" s="210"/>
      <c r="G9" s="210"/>
      <c r="H9" s="210"/>
      <c r="I9" s="210"/>
      <c r="J9" s="210"/>
      <c r="K9" s="211"/>
      <c r="L9" s="170"/>
      <c r="M9" s="166"/>
      <c r="N9" s="166"/>
      <c r="O9" s="166"/>
      <c r="P9" s="166"/>
      <c r="Q9" s="166"/>
      <c r="R9" s="166"/>
      <c r="S9" s="166"/>
      <c r="T9" s="166"/>
      <c r="U9" s="166"/>
      <c r="V9" s="166"/>
      <c r="W9" s="166"/>
      <c r="X9" s="166"/>
      <c r="Y9" s="166"/>
      <c r="Z9" s="166"/>
      <c r="AA9" s="166"/>
      <c r="AB9" s="166"/>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row>
    <row r="10" spans="1:55" s="25" customFormat="1" ht="75">
      <c r="A10" s="60">
        <v>1</v>
      </c>
      <c r="B10" s="112" t="s">
        <v>35</v>
      </c>
      <c r="C10" s="87" t="s">
        <v>36</v>
      </c>
      <c r="D10" s="62">
        <v>1</v>
      </c>
      <c r="E10" s="63" t="s">
        <v>37</v>
      </c>
      <c r="F10" s="64"/>
      <c r="G10" s="64">
        <f>F10*D10</f>
        <v>0</v>
      </c>
      <c r="H10" s="64"/>
      <c r="I10" s="64">
        <f>H10*D10</f>
        <v>0</v>
      </c>
      <c r="J10" s="64"/>
      <c r="K10" s="118">
        <f>G10+I10</f>
        <v>0</v>
      </c>
      <c r="L10" s="165"/>
      <c r="M10" s="52"/>
      <c r="N10" s="52"/>
      <c r="O10" s="52"/>
      <c r="P10" s="52"/>
      <c r="Q10" s="52"/>
      <c r="R10" s="52"/>
      <c r="S10" s="166"/>
      <c r="T10" s="166"/>
      <c r="U10" s="166"/>
      <c r="V10" s="166"/>
      <c r="W10" s="166"/>
      <c r="X10" s="166"/>
      <c r="Y10" s="166"/>
      <c r="Z10" s="166"/>
      <c r="AA10" s="166"/>
      <c r="AB10" s="166"/>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row>
    <row r="11" spans="1:55" s="25" customFormat="1" ht="90">
      <c r="A11" s="46">
        <v>2</v>
      </c>
      <c r="B11" s="50" t="s">
        <v>38</v>
      </c>
      <c r="C11" s="168" t="s">
        <v>39</v>
      </c>
      <c r="D11" s="184">
        <v>1</v>
      </c>
      <c r="E11" s="2" t="s">
        <v>37</v>
      </c>
      <c r="F11" s="174"/>
      <c r="G11" s="174">
        <f>F11*D11</f>
        <v>0</v>
      </c>
      <c r="H11" s="174"/>
      <c r="I11" s="174">
        <f>H11*D11</f>
        <v>0</v>
      </c>
      <c r="J11" s="174"/>
      <c r="K11" s="119">
        <f aca="true" t="shared" si="0" ref="K11:K12">G11+I11</f>
        <v>0</v>
      </c>
      <c r="L11" s="147"/>
      <c r="M11" s="166"/>
      <c r="N11" s="166"/>
      <c r="O11" s="166"/>
      <c r="P11" s="166"/>
      <c r="Q11" s="166"/>
      <c r="R11" s="166"/>
      <c r="S11" s="166"/>
      <c r="T11" s="166"/>
      <c r="U11" s="166"/>
      <c r="V11" s="166"/>
      <c r="W11" s="166"/>
      <c r="X11" s="166"/>
      <c r="Y11" s="166"/>
      <c r="Z11" s="166"/>
      <c r="AA11" s="166"/>
      <c r="AB11" s="166"/>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row>
    <row r="12" spans="1:55" s="25" customFormat="1" ht="15.75" thickBot="1">
      <c r="A12" s="82">
        <v>3</v>
      </c>
      <c r="B12" s="113" t="s">
        <v>40</v>
      </c>
      <c r="C12" s="36" t="s">
        <v>41</v>
      </c>
      <c r="D12" s="72">
        <v>1</v>
      </c>
      <c r="E12" s="73" t="s">
        <v>37</v>
      </c>
      <c r="F12" s="44"/>
      <c r="G12" s="44">
        <f>F12*D12</f>
        <v>0</v>
      </c>
      <c r="H12" s="44"/>
      <c r="I12" s="44">
        <f>H12*D12</f>
        <v>0</v>
      </c>
      <c r="J12" s="44"/>
      <c r="K12" s="120">
        <f t="shared" si="0"/>
        <v>0</v>
      </c>
      <c r="L12" s="147"/>
      <c r="M12" s="166"/>
      <c r="N12" s="166"/>
      <c r="O12" s="166"/>
      <c r="P12" s="166"/>
      <c r="Q12" s="166"/>
      <c r="R12" s="166"/>
      <c r="S12" s="166"/>
      <c r="T12" s="166"/>
      <c r="U12" s="166"/>
      <c r="V12" s="166"/>
      <c r="W12" s="166"/>
      <c r="X12" s="166"/>
      <c r="Y12" s="166"/>
      <c r="Z12" s="166"/>
      <c r="AA12" s="166"/>
      <c r="AB12" s="166"/>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row>
    <row r="13" spans="1:55" ht="15.75" thickBot="1">
      <c r="A13" s="5"/>
      <c r="B13" s="15" t="s">
        <v>42</v>
      </c>
      <c r="C13" s="188"/>
      <c r="D13" s="188"/>
      <c r="E13" s="188"/>
      <c r="F13" s="79"/>
      <c r="G13" s="107">
        <f>SUM(G10:G12)</f>
        <v>0</v>
      </c>
      <c r="H13" s="108"/>
      <c r="I13" s="107">
        <f>SUM(I10:I12)</f>
        <v>0</v>
      </c>
      <c r="J13" s="79"/>
      <c r="K13" s="80">
        <f>SUM(K10:K12)</f>
        <v>0</v>
      </c>
      <c r="L13" s="146"/>
      <c r="M13" s="53"/>
      <c r="N13" s="166"/>
      <c r="O13" s="166"/>
      <c r="P13" s="166"/>
      <c r="Q13" s="166"/>
      <c r="R13" s="166"/>
      <c r="S13" s="166"/>
      <c r="T13" s="166"/>
      <c r="U13" s="166"/>
      <c r="V13" s="166"/>
      <c r="W13" s="166"/>
      <c r="X13" s="166"/>
      <c r="Y13" s="166"/>
      <c r="Z13" s="166"/>
      <c r="AA13" s="166"/>
      <c r="AB13" s="166"/>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row>
    <row r="14" spans="1:55" s="25" customFormat="1" ht="15.75" thickBot="1">
      <c r="A14" s="59"/>
      <c r="B14" s="18"/>
      <c r="C14" s="13"/>
      <c r="D14" s="166"/>
      <c r="E14" s="166"/>
      <c r="F14" s="30"/>
      <c r="G14" s="30"/>
      <c r="H14" s="30"/>
      <c r="I14" s="30"/>
      <c r="J14" s="30"/>
      <c r="K14" s="30"/>
      <c r="L14" s="170"/>
      <c r="M14" s="166"/>
      <c r="N14" s="166"/>
      <c r="O14" s="166"/>
      <c r="P14" s="166"/>
      <c r="Q14" s="166"/>
      <c r="R14" s="166"/>
      <c r="S14" s="166"/>
      <c r="T14" s="166"/>
      <c r="U14" s="166"/>
      <c r="V14" s="166"/>
      <c r="W14" s="166"/>
      <c r="X14" s="166"/>
      <c r="Y14" s="166"/>
      <c r="Z14" s="166"/>
      <c r="AA14" s="166"/>
      <c r="AB14" s="166"/>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row>
    <row r="15" spans="1:55" ht="15.75" thickBot="1">
      <c r="A15" s="223" t="s">
        <v>43</v>
      </c>
      <c r="B15" s="210"/>
      <c r="C15" s="210"/>
      <c r="D15" s="210"/>
      <c r="E15" s="210"/>
      <c r="F15" s="210"/>
      <c r="G15" s="210"/>
      <c r="H15" s="210"/>
      <c r="I15" s="210"/>
      <c r="J15" s="210"/>
      <c r="K15" s="211"/>
      <c r="L15" s="170"/>
      <c r="M15" s="166"/>
      <c r="N15" s="166"/>
      <c r="O15" s="166"/>
      <c r="P15" s="166"/>
      <c r="Q15" s="166"/>
      <c r="R15" s="166"/>
      <c r="S15" s="166"/>
      <c r="T15" s="166"/>
      <c r="U15" s="166"/>
      <c r="V15" s="166"/>
      <c r="W15" s="166"/>
      <c r="X15" s="166"/>
      <c r="Y15" s="166"/>
      <c r="Z15" s="166"/>
      <c r="AA15" s="166"/>
      <c r="AB15" s="166"/>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row>
    <row r="16" spans="1:55" s="25" customFormat="1" ht="138.75">
      <c r="A16" s="60">
        <v>4</v>
      </c>
      <c r="B16" s="61" t="s">
        <v>44</v>
      </c>
      <c r="C16" s="87" t="s">
        <v>45</v>
      </c>
      <c r="D16" s="62">
        <v>1</v>
      </c>
      <c r="E16" s="63" t="s">
        <v>37</v>
      </c>
      <c r="F16" s="64"/>
      <c r="G16" s="64">
        <f aca="true" t="shared" si="1" ref="G16:G21">F16*D16</f>
        <v>0</v>
      </c>
      <c r="H16" s="64"/>
      <c r="I16" s="64">
        <f aca="true" t="shared" si="2" ref="I16:I21">H16*D16</f>
        <v>0</v>
      </c>
      <c r="J16" s="64"/>
      <c r="K16" s="118">
        <f>G16+I16</f>
        <v>0</v>
      </c>
      <c r="L16" s="170"/>
      <c r="M16" s="166"/>
      <c r="N16" s="166"/>
      <c r="O16" s="11"/>
      <c r="P16" s="166"/>
      <c r="Q16" s="166"/>
      <c r="R16" s="166"/>
      <c r="S16" s="166"/>
      <c r="T16" s="166"/>
      <c r="U16" s="166"/>
      <c r="V16" s="166"/>
      <c r="W16" s="166"/>
      <c r="X16" s="166"/>
      <c r="Y16" s="166"/>
      <c r="Z16" s="166"/>
      <c r="AA16" s="166"/>
      <c r="AB16" s="166"/>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row>
    <row r="17" spans="1:55" s="25" customFormat="1" ht="15">
      <c r="A17" s="65">
        <v>5</v>
      </c>
      <c r="B17" s="51" t="s">
        <v>46</v>
      </c>
      <c r="C17" s="88" t="s">
        <v>47</v>
      </c>
      <c r="D17" s="3">
        <v>1</v>
      </c>
      <c r="E17" s="4" t="s">
        <v>48</v>
      </c>
      <c r="F17" s="174"/>
      <c r="G17" s="174">
        <f t="shared" si="1"/>
        <v>0</v>
      </c>
      <c r="H17" s="174"/>
      <c r="I17" s="174">
        <f t="shared" si="2"/>
        <v>0</v>
      </c>
      <c r="J17" s="174"/>
      <c r="K17" s="119">
        <f aca="true" t="shared" si="3" ref="K17:K21">G17+I17</f>
        <v>0</v>
      </c>
      <c r="L17" s="170"/>
      <c r="M17" s="166"/>
      <c r="N17" s="166"/>
      <c r="O17" s="11"/>
      <c r="P17" s="166"/>
      <c r="Q17" s="166"/>
      <c r="R17" s="166"/>
      <c r="S17" s="166"/>
      <c r="T17" s="166"/>
      <c r="U17" s="166"/>
      <c r="V17" s="166"/>
      <c r="W17" s="166"/>
      <c r="X17" s="166"/>
      <c r="Y17" s="166"/>
      <c r="Z17" s="166"/>
      <c r="AA17" s="166"/>
      <c r="AB17" s="166"/>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row>
    <row r="18" spans="1:55" s="25" customFormat="1" ht="45">
      <c r="A18" s="46">
        <v>6</v>
      </c>
      <c r="B18" s="175" t="s">
        <v>49</v>
      </c>
      <c r="C18" s="169" t="s">
        <v>50</v>
      </c>
      <c r="D18" s="184">
        <v>1</v>
      </c>
      <c r="E18" s="2" t="s">
        <v>48</v>
      </c>
      <c r="F18" s="174"/>
      <c r="G18" s="174">
        <f t="shared" si="1"/>
        <v>0</v>
      </c>
      <c r="H18" s="174"/>
      <c r="I18" s="174">
        <f t="shared" si="2"/>
        <v>0</v>
      </c>
      <c r="J18" s="174"/>
      <c r="K18" s="119">
        <f t="shared" si="3"/>
        <v>0</v>
      </c>
      <c r="L18" s="221"/>
      <c r="M18" s="166"/>
      <c r="N18" s="166"/>
      <c r="O18" s="166"/>
      <c r="P18" s="166"/>
      <c r="Q18" s="166"/>
      <c r="R18" s="166"/>
      <c r="S18" s="166"/>
      <c r="T18" s="166"/>
      <c r="U18" s="166"/>
      <c r="V18" s="166"/>
      <c r="W18" s="166"/>
      <c r="X18" s="166"/>
      <c r="Y18" s="166"/>
      <c r="Z18" s="166"/>
      <c r="AA18" s="166"/>
      <c r="AB18" s="166"/>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row>
    <row r="19" spans="1:55" s="25" customFormat="1" ht="45">
      <c r="A19" s="46">
        <v>7</v>
      </c>
      <c r="B19" s="175" t="s">
        <v>51</v>
      </c>
      <c r="C19" s="168" t="s">
        <v>52</v>
      </c>
      <c r="D19" s="184">
        <v>1</v>
      </c>
      <c r="E19" s="2" t="s">
        <v>48</v>
      </c>
      <c r="F19" s="174"/>
      <c r="G19" s="174">
        <f t="shared" si="1"/>
        <v>0</v>
      </c>
      <c r="H19" s="174"/>
      <c r="I19" s="174">
        <f t="shared" si="2"/>
        <v>0</v>
      </c>
      <c r="J19" s="174"/>
      <c r="K19" s="119">
        <f t="shared" si="3"/>
        <v>0</v>
      </c>
      <c r="L19" s="221"/>
      <c r="M19" s="166"/>
      <c r="N19" s="166"/>
      <c r="O19" s="166"/>
      <c r="P19" s="166"/>
      <c r="Q19" s="166"/>
      <c r="R19" s="166"/>
      <c r="S19" s="166"/>
      <c r="T19" s="166"/>
      <c r="U19" s="166"/>
      <c r="V19" s="166"/>
      <c r="W19" s="166"/>
      <c r="X19" s="166"/>
      <c r="Y19" s="166"/>
      <c r="Z19" s="166"/>
      <c r="AA19" s="166"/>
      <c r="AB19" s="166"/>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row>
    <row r="20" spans="1:55" s="25" customFormat="1" ht="75">
      <c r="A20" s="46">
        <v>8</v>
      </c>
      <c r="B20" s="175" t="s">
        <v>53</v>
      </c>
      <c r="C20" s="168" t="s">
        <v>54</v>
      </c>
      <c r="D20" s="184">
        <v>1</v>
      </c>
      <c r="E20" s="2" t="s">
        <v>37</v>
      </c>
      <c r="F20" s="174"/>
      <c r="G20" s="174">
        <f t="shared" si="1"/>
        <v>0</v>
      </c>
      <c r="H20" s="174"/>
      <c r="I20" s="174">
        <f t="shared" si="2"/>
        <v>0</v>
      </c>
      <c r="J20" s="174"/>
      <c r="K20" s="119">
        <f t="shared" si="3"/>
        <v>0</v>
      </c>
      <c r="L20" s="221"/>
      <c r="M20" s="166"/>
      <c r="N20" s="166"/>
      <c r="O20" s="11"/>
      <c r="P20" s="166"/>
      <c r="Q20" s="166"/>
      <c r="R20" s="166"/>
      <c r="S20" s="166"/>
      <c r="T20" s="166"/>
      <c r="U20" s="166"/>
      <c r="V20" s="166"/>
      <c r="W20" s="166"/>
      <c r="X20" s="166"/>
      <c r="Y20" s="166"/>
      <c r="Z20" s="166"/>
      <c r="AA20" s="166"/>
      <c r="AB20" s="166"/>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row>
    <row r="21" spans="1:55" s="25" customFormat="1" ht="15.75" thickBot="1">
      <c r="A21" s="31">
        <v>9</v>
      </c>
      <c r="B21" s="66" t="s">
        <v>55</v>
      </c>
      <c r="C21" s="40" t="s">
        <v>56</v>
      </c>
      <c r="D21" s="41">
        <v>1</v>
      </c>
      <c r="E21" s="42" t="s">
        <v>48</v>
      </c>
      <c r="F21" s="43"/>
      <c r="G21" s="44">
        <f t="shared" si="1"/>
        <v>0</v>
      </c>
      <c r="H21" s="43"/>
      <c r="I21" s="44">
        <f t="shared" si="2"/>
        <v>0</v>
      </c>
      <c r="J21" s="43"/>
      <c r="K21" s="120">
        <f t="shared" si="3"/>
        <v>0</v>
      </c>
      <c r="L21" s="221"/>
      <c r="M21" s="166"/>
      <c r="N21" s="166"/>
      <c r="O21" s="11"/>
      <c r="P21" s="166"/>
      <c r="Q21" s="166"/>
      <c r="R21" s="166"/>
      <c r="S21" s="166"/>
      <c r="T21" s="166"/>
      <c r="U21" s="166"/>
      <c r="V21" s="166"/>
      <c r="W21" s="166"/>
      <c r="X21" s="166"/>
      <c r="Y21" s="166"/>
      <c r="Z21" s="166"/>
      <c r="AA21" s="166"/>
      <c r="AB21" s="166"/>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row>
    <row r="22" spans="1:55" ht="15.75" thickBot="1">
      <c r="A22" s="5"/>
      <c r="B22" s="190" t="s">
        <v>57</v>
      </c>
      <c r="C22" s="188"/>
      <c r="D22" s="188"/>
      <c r="E22" s="188"/>
      <c r="F22" s="34"/>
      <c r="G22" s="109">
        <f>SUM(G16:G21)</f>
        <v>0</v>
      </c>
      <c r="H22" s="110"/>
      <c r="I22" s="109">
        <f>SUM(I16:I21)</f>
        <v>0</v>
      </c>
      <c r="J22" s="34"/>
      <c r="K22" s="32">
        <f>SUM(K16:K21)</f>
        <v>0</v>
      </c>
      <c r="L22" s="146"/>
      <c r="M22" s="166"/>
      <c r="N22" s="166"/>
      <c r="O22" s="11"/>
      <c r="P22" s="166"/>
      <c r="Q22" s="166"/>
      <c r="R22" s="166"/>
      <c r="S22" s="166"/>
      <c r="T22" s="166"/>
      <c r="U22" s="166"/>
      <c r="V22" s="166"/>
      <c r="W22" s="166"/>
      <c r="X22" s="166"/>
      <c r="Y22" s="166"/>
      <c r="Z22" s="166"/>
      <c r="AA22" s="166"/>
      <c r="AB22" s="166"/>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row>
    <row r="23" spans="1:55" s="25" customFormat="1" ht="15.75" thickBot="1">
      <c r="A23" s="59"/>
      <c r="B23" s="18"/>
      <c r="C23" s="13"/>
      <c r="D23" s="166"/>
      <c r="E23" s="166"/>
      <c r="F23" s="30"/>
      <c r="G23" s="30"/>
      <c r="H23" s="30"/>
      <c r="I23" s="30"/>
      <c r="J23" s="30"/>
      <c r="K23" s="30"/>
      <c r="L23" s="146"/>
      <c r="M23" s="166"/>
      <c r="N23" s="166"/>
      <c r="O23" s="166"/>
      <c r="P23" s="166"/>
      <c r="Q23" s="166"/>
      <c r="R23" s="166"/>
      <c r="S23" s="166"/>
      <c r="T23" s="166"/>
      <c r="U23" s="166"/>
      <c r="V23" s="166"/>
      <c r="W23" s="166"/>
      <c r="X23" s="166"/>
      <c r="Y23" s="166"/>
      <c r="Z23" s="166"/>
      <c r="AA23" s="166"/>
      <c r="AB23" s="166"/>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row>
    <row r="24" spans="1:55" ht="15.75" thickBot="1">
      <c r="A24" s="222" t="s">
        <v>58</v>
      </c>
      <c r="B24" s="212"/>
      <c r="C24" s="212"/>
      <c r="D24" s="212"/>
      <c r="E24" s="212"/>
      <c r="F24" s="212"/>
      <c r="G24" s="212"/>
      <c r="H24" s="212"/>
      <c r="I24" s="212"/>
      <c r="J24" s="212"/>
      <c r="K24" s="213"/>
      <c r="L24" s="146"/>
      <c r="M24" s="166"/>
      <c r="N24" s="166"/>
      <c r="O24" s="166"/>
      <c r="P24" s="166"/>
      <c r="Q24" s="166"/>
      <c r="R24" s="166"/>
      <c r="S24" s="166"/>
      <c r="T24" s="166"/>
      <c r="U24" s="166"/>
      <c r="V24" s="166"/>
      <c r="W24" s="166"/>
      <c r="X24" s="166"/>
      <c r="Y24" s="166"/>
      <c r="Z24" s="166"/>
      <c r="AA24" s="166"/>
      <c r="AB24" s="166"/>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row>
    <row r="25" spans="1:55" s="25" customFormat="1" ht="15">
      <c r="A25" s="67">
        <v>10</v>
      </c>
      <c r="B25" s="68" t="s">
        <v>59</v>
      </c>
      <c r="C25" s="69" t="s">
        <v>60</v>
      </c>
      <c r="D25" s="62">
        <v>3.5</v>
      </c>
      <c r="E25" s="63" t="s">
        <v>61</v>
      </c>
      <c r="F25" s="64"/>
      <c r="G25" s="64">
        <f aca="true" t="shared" si="4" ref="G25:G36">F25*D25</f>
        <v>0</v>
      </c>
      <c r="H25" s="64"/>
      <c r="I25" s="64">
        <f aca="true" t="shared" si="5" ref="I25:I36">H25*D25</f>
        <v>0</v>
      </c>
      <c r="J25" s="64"/>
      <c r="K25" s="118">
        <f>G25+I25</f>
        <v>0</v>
      </c>
      <c r="L25" s="170"/>
      <c r="M25" s="166"/>
      <c r="N25" s="166"/>
      <c r="O25" s="11"/>
      <c r="P25" s="166"/>
      <c r="Q25" s="166"/>
      <c r="R25" s="166"/>
      <c r="S25" s="166"/>
      <c r="T25" s="166"/>
      <c r="U25" s="166"/>
      <c r="V25" s="166"/>
      <c r="W25" s="166"/>
      <c r="X25" s="166"/>
      <c r="Y25" s="166"/>
      <c r="Z25" s="166"/>
      <c r="AA25" s="166"/>
      <c r="AB25" s="166"/>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row>
    <row r="26" spans="1:55" s="25" customFormat="1" ht="15">
      <c r="A26" s="70">
        <v>11</v>
      </c>
      <c r="B26" s="175" t="s">
        <v>62</v>
      </c>
      <c r="C26" s="47" t="s">
        <v>63</v>
      </c>
      <c r="D26" s="184">
        <v>1</v>
      </c>
      <c r="E26" s="2" t="s">
        <v>37</v>
      </c>
      <c r="F26" s="174"/>
      <c r="G26" s="174">
        <f t="shared" si="4"/>
        <v>0</v>
      </c>
      <c r="H26" s="174"/>
      <c r="I26" s="174">
        <f t="shared" si="5"/>
        <v>0</v>
      </c>
      <c r="J26" s="174"/>
      <c r="K26" s="119">
        <f aca="true" t="shared" si="6" ref="K26:K36">G26+I26</f>
        <v>0</v>
      </c>
      <c r="L26" s="170"/>
      <c r="M26" s="166"/>
      <c r="N26" s="166"/>
      <c r="O26" s="11"/>
      <c r="P26" s="166"/>
      <c r="Q26" s="166"/>
      <c r="R26" s="166"/>
      <c r="S26" s="166"/>
      <c r="T26" s="166"/>
      <c r="U26" s="166"/>
      <c r="V26" s="166"/>
      <c r="W26" s="166"/>
      <c r="X26" s="166"/>
      <c r="Y26" s="166"/>
      <c r="Z26" s="166"/>
      <c r="AA26" s="166"/>
      <c r="AB26" s="166"/>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row>
    <row r="27" spans="1:55" s="25" customFormat="1" ht="30">
      <c r="A27" s="70">
        <v>12</v>
      </c>
      <c r="B27" s="175" t="s">
        <v>64</v>
      </c>
      <c r="C27" s="168" t="s">
        <v>65</v>
      </c>
      <c r="D27" s="184">
        <v>1</v>
      </c>
      <c r="E27" s="2" t="s">
        <v>37</v>
      </c>
      <c r="F27" s="174"/>
      <c r="G27" s="174">
        <f t="shared" si="4"/>
        <v>0</v>
      </c>
      <c r="H27" s="174"/>
      <c r="I27" s="174">
        <f t="shared" si="5"/>
        <v>0</v>
      </c>
      <c r="J27" s="174"/>
      <c r="K27" s="119">
        <f t="shared" si="6"/>
        <v>0</v>
      </c>
      <c r="L27" s="170"/>
      <c r="M27" s="166"/>
      <c r="N27" s="166"/>
      <c r="O27" s="11"/>
      <c r="P27" s="166"/>
      <c r="Q27" s="166"/>
      <c r="R27" s="166"/>
      <c r="S27" s="166"/>
      <c r="T27" s="166"/>
      <c r="U27" s="166"/>
      <c r="V27" s="166"/>
      <c r="W27" s="166"/>
      <c r="X27" s="166"/>
      <c r="Y27" s="166"/>
      <c r="Z27" s="166"/>
      <c r="AA27" s="166"/>
      <c r="AB27" s="166"/>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row>
    <row r="28" spans="1:55" s="25" customFormat="1" ht="83.25" customHeight="1">
      <c r="A28" s="70">
        <v>13</v>
      </c>
      <c r="B28" s="175" t="s">
        <v>66</v>
      </c>
      <c r="C28" s="168" t="s">
        <v>67</v>
      </c>
      <c r="D28" s="48">
        <v>1</v>
      </c>
      <c r="E28" s="48" t="s">
        <v>37</v>
      </c>
      <c r="F28" s="174"/>
      <c r="G28" s="174">
        <f t="shared" si="4"/>
        <v>0</v>
      </c>
      <c r="H28" s="174"/>
      <c r="I28" s="174">
        <f t="shared" si="5"/>
        <v>0</v>
      </c>
      <c r="J28" s="174"/>
      <c r="K28" s="119">
        <f t="shared" si="6"/>
        <v>0</v>
      </c>
      <c r="L28" s="170"/>
      <c r="M28" s="166"/>
      <c r="N28" s="166"/>
      <c r="O28" s="11"/>
      <c r="P28" s="166"/>
      <c r="Q28" s="166"/>
      <c r="R28" s="166"/>
      <c r="S28" s="166"/>
      <c r="T28" s="166"/>
      <c r="U28" s="166"/>
      <c r="V28" s="166"/>
      <c r="W28" s="166"/>
      <c r="X28" s="166"/>
      <c r="Y28" s="166"/>
      <c r="Z28" s="166"/>
      <c r="AA28" s="166"/>
      <c r="AB28" s="166"/>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row>
    <row r="29" spans="1:55" s="25" customFormat="1" ht="15">
      <c r="A29" s="70">
        <v>14</v>
      </c>
      <c r="B29" s="175" t="s">
        <v>68</v>
      </c>
      <c r="C29" s="47" t="s">
        <v>69</v>
      </c>
      <c r="D29" s="184">
        <v>1</v>
      </c>
      <c r="E29" s="2" t="s">
        <v>37</v>
      </c>
      <c r="F29" s="174"/>
      <c r="G29" s="174">
        <f t="shared" si="4"/>
        <v>0</v>
      </c>
      <c r="H29" s="174"/>
      <c r="I29" s="174">
        <f t="shared" si="5"/>
        <v>0</v>
      </c>
      <c r="J29" s="174"/>
      <c r="K29" s="119">
        <f t="shared" si="6"/>
        <v>0</v>
      </c>
      <c r="L29" s="170"/>
      <c r="M29" s="166"/>
      <c r="N29" s="166"/>
      <c r="O29" s="11"/>
      <c r="P29" s="166"/>
      <c r="Q29" s="166"/>
      <c r="R29" s="166"/>
      <c r="S29" s="166"/>
      <c r="T29" s="166"/>
      <c r="U29" s="166"/>
      <c r="V29" s="166"/>
      <c r="W29" s="166"/>
      <c r="X29" s="166"/>
      <c r="Y29" s="166"/>
      <c r="Z29" s="166"/>
      <c r="AA29" s="166"/>
      <c r="AB29" s="166"/>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row>
    <row r="30" spans="1:55" s="25" customFormat="1" ht="15">
      <c r="A30" s="70">
        <v>15</v>
      </c>
      <c r="B30" s="175" t="s">
        <v>70</v>
      </c>
      <c r="C30" s="47" t="s">
        <v>71</v>
      </c>
      <c r="D30" s="184">
        <v>1</v>
      </c>
      <c r="E30" s="2" t="s">
        <v>37</v>
      </c>
      <c r="F30" s="174"/>
      <c r="G30" s="174">
        <f t="shared" si="4"/>
        <v>0</v>
      </c>
      <c r="H30" s="174"/>
      <c r="I30" s="174">
        <f t="shared" si="5"/>
        <v>0</v>
      </c>
      <c r="J30" s="174"/>
      <c r="K30" s="119">
        <f t="shared" si="6"/>
        <v>0</v>
      </c>
      <c r="L30" s="170"/>
      <c r="M30" s="166"/>
      <c r="N30" s="166"/>
      <c r="O30" s="11"/>
      <c r="P30" s="166"/>
      <c r="Q30" s="166"/>
      <c r="R30" s="166"/>
      <c r="S30" s="166"/>
      <c r="T30" s="166"/>
      <c r="U30" s="166"/>
      <c r="V30" s="166"/>
      <c r="W30" s="166"/>
      <c r="X30" s="166"/>
      <c r="Y30" s="166"/>
      <c r="Z30" s="166"/>
      <c r="AA30" s="166"/>
      <c r="AB30" s="166"/>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row>
    <row r="31" spans="1:55" s="25" customFormat="1" ht="15">
      <c r="A31" s="70">
        <v>16</v>
      </c>
      <c r="B31" s="175" t="s">
        <v>72</v>
      </c>
      <c r="C31" s="47" t="s">
        <v>73</v>
      </c>
      <c r="D31" s="184">
        <v>1</v>
      </c>
      <c r="E31" s="2" t="s">
        <v>48</v>
      </c>
      <c r="F31" s="174"/>
      <c r="G31" s="174">
        <f t="shared" si="4"/>
        <v>0</v>
      </c>
      <c r="H31" s="174"/>
      <c r="I31" s="174">
        <f t="shared" si="5"/>
        <v>0</v>
      </c>
      <c r="J31" s="174"/>
      <c r="K31" s="119">
        <f t="shared" si="6"/>
        <v>0</v>
      </c>
      <c r="L31" s="170"/>
      <c r="M31" s="166"/>
      <c r="N31" s="166"/>
      <c r="O31" s="11"/>
      <c r="P31" s="166"/>
      <c r="Q31" s="166"/>
      <c r="R31" s="166"/>
      <c r="S31" s="166"/>
      <c r="T31" s="166"/>
      <c r="U31" s="166"/>
      <c r="V31" s="166"/>
      <c r="W31" s="166"/>
      <c r="X31" s="166"/>
      <c r="Y31" s="166"/>
      <c r="Z31" s="166"/>
      <c r="AA31" s="166"/>
      <c r="AB31" s="166"/>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row>
    <row r="32" spans="1:55" s="25" customFormat="1" ht="30">
      <c r="A32" s="70">
        <v>17</v>
      </c>
      <c r="B32" s="175" t="s">
        <v>74</v>
      </c>
      <c r="C32" s="168" t="s">
        <v>75</v>
      </c>
      <c r="D32" s="184">
        <v>1</v>
      </c>
      <c r="E32" s="2" t="s">
        <v>37</v>
      </c>
      <c r="F32" s="174"/>
      <c r="G32" s="174">
        <f t="shared" si="4"/>
        <v>0</v>
      </c>
      <c r="H32" s="174"/>
      <c r="I32" s="174">
        <f t="shared" si="5"/>
        <v>0</v>
      </c>
      <c r="J32" s="174"/>
      <c r="K32" s="119">
        <f t="shared" si="6"/>
        <v>0</v>
      </c>
      <c r="L32" s="170"/>
      <c r="M32" s="166"/>
      <c r="N32" s="166"/>
      <c r="O32" s="11"/>
      <c r="P32" s="166"/>
      <c r="Q32" s="166"/>
      <c r="R32" s="166"/>
      <c r="S32" s="166"/>
      <c r="T32" s="166"/>
      <c r="U32" s="166"/>
      <c r="V32" s="166"/>
      <c r="W32" s="166"/>
      <c r="X32" s="166"/>
      <c r="Y32" s="166"/>
      <c r="Z32" s="166"/>
      <c r="AA32" s="166"/>
      <c r="AB32" s="166"/>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row>
    <row r="33" spans="1:55" s="25" customFormat="1" ht="78.75" customHeight="1">
      <c r="A33" s="70">
        <v>18</v>
      </c>
      <c r="B33" s="175" t="s">
        <v>76</v>
      </c>
      <c r="C33" s="168" t="s">
        <v>77</v>
      </c>
      <c r="D33" s="48">
        <v>1</v>
      </c>
      <c r="E33" s="48" t="s">
        <v>37</v>
      </c>
      <c r="F33" s="174"/>
      <c r="G33" s="174">
        <f t="shared" si="4"/>
        <v>0</v>
      </c>
      <c r="H33" s="174"/>
      <c r="I33" s="174">
        <f t="shared" si="5"/>
        <v>0</v>
      </c>
      <c r="J33" s="174"/>
      <c r="K33" s="119">
        <f t="shared" si="6"/>
        <v>0</v>
      </c>
      <c r="L33" s="170"/>
      <c r="M33" s="166"/>
      <c r="N33" s="166"/>
      <c r="O33" s="11"/>
      <c r="P33" s="166"/>
      <c r="Q33" s="166"/>
      <c r="R33" s="166"/>
      <c r="S33" s="166"/>
      <c r="T33" s="166"/>
      <c r="U33" s="166"/>
      <c r="V33" s="166"/>
      <c r="W33" s="166"/>
      <c r="X33" s="166"/>
      <c r="Y33" s="166"/>
      <c r="Z33" s="166"/>
      <c r="AA33" s="166"/>
      <c r="AB33" s="166"/>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row>
    <row r="34" spans="1:55" s="25" customFormat="1" ht="15">
      <c r="A34" s="70">
        <v>19</v>
      </c>
      <c r="B34" s="175" t="s">
        <v>78</v>
      </c>
      <c r="C34" s="167" t="s">
        <v>69</v>
      </c>
      <c r="D34" s="184">
        <v>1</v>
      </c>
      <c r="E34" s="2" t="s">
        <v>37</v>
      </c>
      <c r="F34" s="174"/>
      <c r="G34" s="174">
        <f t="shared" si="4"/>
        <v>0</v>
      </c>
      <c r="H34" s="174"/>
      <c r="I34" s="174">
        <f t="shared" si="5"/>
        <v>0</v>
      </c>
      <c r="J34" s="174"/>
      <c r="K34" s="119">
        <f t="shared" si="6"/>
        <v>0</v>
      </c>
      <c r="L34" s="170"/>
      <c r="M34" s="166"/>
      <c r="N34" s="166"/>
      <c r="O34" s="11"/>
      <c r="P34" s="166"/>
      <c r="Q34" s="166"/>
      <c r="R34" s="166"/>
      <c r="S34" s="166"/>
      <c r="T34" s="166"/>
      <c r="U34" s="166"/>
      <c r="V34" s="166"/>
      <c r="W34" s="166"/>
      <c r="X34" s="166"/>
      <c r="Y34" s="166"/>
      <c r="Z34" s="166"/>
      <c r="AA34" s="166"/>
      <c r="AB34" s="166"/>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row>
    <row r="35" spans="1:55" s="25" customFormat="1" ht="15">
      <c r="A35" s="70">
        <v>20</v>
      </c>
      <c r="B35" s="175" t="s">
        <v>79</v>
      </c>
      <c r="C35" s="167" t="s">
        <v>71</v>
      </c>
      <c r="D35" s="184">
        <v>1</v>
      </c>
      <c r="E35" s="2" t="s">
        <v>37</v>
      </c>
      <c r="F35" s="174"/>
      <c r="G35" s="174">
        <f t="shared" si="4"/>
        <v>0</v>
      </c>
      <c r="H35" s="174"/>
      <c r="I35" s="174">
        <f t="shared" si="5"/>
        <v>0</v>
      </c>
      <c r="J35" s="174"/>
      <c r="K35" s="119">
        <f t="shared" si="6"/>
        <v>0</v>
      </c>
      <c r="L35" s="170"/>
      <c r="M35" s="166"/>
      <c r="N35" s="166"/>
      <c r="O35" s="11"/>
      <c r="P35" s="166"/>
      <c r="Q35" s="166"/>
      <c r="R35" s="166"/>
      <c r="S35" s="166"/>
      <c r="T35" s="166"/>
      <c r="U35" s="166"/>
      <c r="V35" s="166"/>
      <c r="W35" s="166"/>
      <c r="X35" s="166"/>
      <c r="Y35" s="166"/>
      <c r="Z35" s="166"/>
      <c r="AA35" s="166"/>
      <c r="AB35" s="166"/>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row>
    <row r="36" spans="1:55" s="25" customFormat="1" ht="15.75" thickBot="1">
      <c r="A36" s="35">
        <v>21</v>
      </c>
      <c r="B36" s="71" t="s">
        <v>80</v>
      </c>
      <c r="C36" s="36" t="s">
        <v>73</v>
      </c>
      <c r="D36" s="72">
        <v>1</v>
      </c>
      <c r="E36" s="73" t="s">
        <v>48</v>
      </c>
      <c r="F36" s="44"/>
      <c r="G36" s="44">
        <f t="shared" si="4"/>
        <v>0</v>
      </c>
      <c r="H36" s="44"/>
      <c r="I36" s="44">
        <f t="shared" si="5"/>
        <v>0</v>
      </c>
      <c r="J36" s="44"/>
      <c r="K36" s="120">
        <f t="shared" si="6"/>
        <v>0</v>
      </c>
      <c r="L36" s="170"/>
      <c r="M36" s="166"/>
      <c r="N36" s="166"/>
      <c r="O36" s="11"/>
      <c r="P36" s="166"/>
      <c r="Q36" s="166"/>
      <c r="R36" s="166"/>
      <c r="S36" s="166"/>
      <c r="T36" s="166"/>
      <c r="U36" s="166"/>
      <c r="V36" s="166"/>
      <c r="W36" s="166"/>
      <c r="X36" s="166"/>
      <c r="Y36" s="166"/>
      <c r="Z36" s="166"/>
      <c r="AA36" s="166"/>
      <c r="AB36" s="166"/>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row>
    <row r="37" spans="1:55" ht="15.75" thickBot="1">
      <c r="A37" s="27"/>
      <c r="B37" s="28" t="s">
        <v>81</v>
      </c>
      <c r="C37" s="29"/>
      <c r="D37" s="29"/>
      <c r="E37" s="29"/>
      <c r="F37" s="105"/>
      <c r="G37" s="111">
        <f>SUM(G25:G36)</f>
        <v>0</v>
      </c>
      <c r="H37" s="111"/>
      <c r="I37" s="111">
        <f>SUM(I25:I36)</f>
        <v>0</v>
      </c>
      <c r="J37" s="105"/>
      <c r="K37" s="106">
        <f>SUM(K25:K36)</f>
        <v>0</v>
      </c>
      <c r="L37" s="147"/>
      <c r="M37" s="166"/>
      <c r="N37" s="166"/>
      <c r="O37" s="166"/>
      <c r="P37" s="166"/>
      <c r="Q37" s="166"/>
      <c r="R37" s="166"/>
      <c r="S37" s="166"/>
      <c r="T37" s="166"/>
      <c r="U37" s="166"/>
      <c r="V37" s="166"/>
      <c r="W37" s="166"/>
      <c r="X37" s="166"/>
      <c r="Y37" s="166"/>
      <c r="Z37" s="166"/>
      <c r="AA37" s="166"/>
      <c r="AB37" s="166"/>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row>
    <row r="38" spans="1:55" s="25" customFormat="1" ht="15.75" thickBot="1">
      <c r="A38" s="59"/>
      <c r="B38" s="18"/>
      <c r="C38" s="13"/>
      <c r="D38" s="166"/>
      <c r="E38" s="166"/>
      <c r="F38" s="30"/>
      <c r="G38" s="30"/>
      <c r="H38" s="30"/>
      <c r="I38" s="30"/>
      <c r="J38" s="30"/>
      <c r="K38" s="30"/>
      <c r="L38" s="147"/>
      <c r="M38" s="166"/>
      <c r="N38" s="166"/>
      <c r="O38" s="166"/>
      <c r="P38" s="166"/>
      <c r="Q38" s="166"/>
      <c r="R38" s="166"/>
      <c r="S38" s="166"/>
      <c r="T38" s="166"/>
      <c r="U38" s="166"/>
      <c r="V38" s="166"/>
      <c r="W38" s="166"/>
      <c r="X38" s="166"/>
      <c r="Y38" s="166"/>
      <c r="Z38" s="166"/>
      <c r="AA38" s="166"/>
      <c r="AB38" s="166"/>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row>
    <row r="39" spans="1:55" ht="15.75" thickBot="1">
      <c r="A39" s="222" t="s">
        <v>82</v>
      </c>
      <c r="B39" s="212"/>
      <c r="C39" s="212"/>
      <c r="D39" s="212"/>
      <c r="E39" s="212"/>
      <c r="F39" s="212"/>
      <c r="G39" s="212"/>
      <c r="H39" s="212"/>
      <c r="I39" s="212"/>
      <c r="J39" s="212"/>
      <c r="K39" s="213"/>
      <c r="L39" s="147"/>
      <c r="M39" s="166"/>
      <c r="N39" s="166"/>
      <c r="O39" s="166"/>
      <c r="P39" s="166"/>
      <c r="Q39" s="166"/>
      <c r="R39" s="166"/>
      <c r="S39" s="166"/>
      <c r="T39" s="166"/>
      <c r="U39" s="166"/>
      <c r="V39" s="166"/>
      <c r="W39" s="166"/>
      <c r="X39" s="166"/>
      <c r="Y39" s="166"/>
      <c r="Z39" s="166"/>
      <c r="AA39" s="166"/>
      <c r="AB39" s="166"/>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row>
    <row r="40" spans="1:55" s="25" customFormat="1" ht="230.25" customHeight="1">
      <c r="A40" s="60">
        <v>22</v>
      </c>
      <c r="B40" s="68" t="s">
        <v>83</v>
      </c>
      <c r="C40" s="168" t="s">
        <v>84</v>
      </c>
      <c r="D40" s="62">
        <v>1</v>
      </c>
      <c r="E40" s="63" t="s">
        <v>37</v>
      </c>
      <c r="F40" s="64"/>
      <c r="G40" s="64">
        <f aca="true" t="shared" si="7" ref="G40:G53">F40*D40</f>
        <v>0</v>
      </c>
      <c r="H40" s="64"/>
      <c r="I40" s="64">
        <f aca="true" t="shared" si="8" ref="I40:I53">H40*D40</f>
        <v>0</v>
      </c>
      <c r="J40" s="64"/>
      <c r="K40" s="118">
        <f>G40+I40</f>
        <v>0</v>
      </c>
      <c r="L40" s="170"/>
      <c r="M40" s="166"/>
      <c r="N40" s="166"/>
      <c r="O40" s="53"/>
      <c r="P40" s="166"/>
      <c r="Q40" s="166"/>
      <c r="R40" s="166"/>
      <c r="S40" s="166"/>
      <c r="T40" s="166"/>
      <c r="U40" s="166"/>
      <c r="V40" s="166"/>
      <c r="W40" s="166"/>
      <c r="X40" s="166"/>
      <c r="Y40" s="166"/>
      <c r="Z40" s="166"/>
      <c r="AA40" s="166"/>
      <c r="AB40" s="166"/>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row>
    <row r="41" spans="1:55" s="25" customFormat="1" ht="45">
      <c r="A41" s="46">
        <v>23</v>
      </c>
      <c r="B41" s="175" t="s">
        <v>85</v>
      </c>
      <c r="C41" s="168" t="s">
        <v>86</v>
      </c>
      <c r="D41" s="184">
        <v>1</v>
      </c>
      <c r="E41" s="2" t="s">
        <v>37</v>
      </c>
      <c r="F41" s="174"/>
      <c r="G41" s="174">
        <f t="shared" si="7"/>
        <v>0</v>
      </c>
      <c r="H41" s="174"/>
      <c r="I41" s="174">
        <f t="shared" si="8"/>
        <v>0</v>
      </c>
      <c r="J41" s="174"/>
      <c r="K41" s="119">
        <f aca="true" t="shared" si="9" ref="K41:K53">G41+I41</f>
        <v>0</v>
      </c>
      <c r="L41" s="170"/>
      <c r="M41" s="166"/>
      <c r="N41" s="166"/>
      <c r="O41" s="53"/>
      <c r="P41" s="166"/>
      <c r="Q41" s="166"/>
      <c r="R41" s="166"/>
      <c r="S41" s="166"/>
      <c r="T41" s="166"/>
      <c r="U41" s="166"/>
      <c r="V41" s="166"/>
      <c r="W41" s="166"/>
      <c r="X41" s="166"/>
      <c r="Y41" s="166"/>
      <c r="Z41" s="166"/>
      <c r="AA41" s="166"/>
      <c r="AB41" s="166"/>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row>
    <row r="42" spans="1:55" s="25" customFormat="1" ht="30">
      <c r="A42" s="46">
        <v>24</v>
      </c>
      <c r="B42" s="175" t="s">
        <v>87</v>
      </c>
      <c r="C42" s="168" t="s">
        <v>88</v>
      </c>
      <c r="D42" s="184">
        <v>1</v>
      </c>
      <c r="E42" s="2" t="s">
        <v>37</v>
      </c>
      <c r="F42" s="174"/>
      <c r="G42" s="174">
        <f t="shared" si="7"/>
        <v>0</v>
      </c>
      <c r="H42" s="174"/>
      <c r="I42" s="174">
        <f t="shared" si="8"/>
        <v>0</v>
      </c>
      <c r="J42" s="174"/>
      <c r="K42" s="119">
        <f t="shared" si="9"/>
        <v>0</v>
      </c>
      <c r="L42" s="170"/>
      <c r="M42" s="166"/>
      <c r="N42" s="166"/>
      <c r="O42" s="53"/>
      <c r="P42" s="166"/>
      <c r="Q42" s="166"/>
      <c r="R42" s="166"/>
      <c r="S42" s="166"/>
      <c r="T42" s="166"/>
      <c r="U42" s="166"/>
      <c r="V42" s="166"/>
      <c r="W42" s="166"/>
      <c r="X42" s="166"/>
      <c r="Y42" s="166"/>
      <c r="Z42" s="166"/>
      <c r="AA42" s="166"/>
      <c r="AB42" s="166"/>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row>
    <row r="43" spans="1:55" s="25" customFormat="1" ht="137.25">
      <c r="A43" s="46">
        <v>25</v>
      </c>
      <c r="B43" s="175" t="s">
        <v>89</v>
      </c>
      <c r="C43" s="169" t="s">
        <v>90</v>
      </c>
      <c r="D43" s="184">
        <v>1</v>
      </c>
      <c r="E43" s="2" t="s">
        <v>37</v>
      </c>
      <c r="F43" s="174"/>
      <c r="G43" s="174">
        <f t="shared" si="7"/>
        <v>0</v>
      </c>
      <c r="H43" s="174"/>
      <c r="I43" s="174">
        <f t="shared" si="8"/>
        <v>0</v>
      </c>
      <c r="J43" s="174"/>
      <c r="K43" s="119">
        <f t="shared" si="9"/>
        <v>0</v>
      </c>
      <c r="L43" s="170"/>
      <c r="M43" s="166"/>
      <c r="N43" s="166"/>
      <c r="O43" s="53"/>
      <c r="P43" s="166"/>
      <c r="Q43" s="166"/>
      <c r="R43" s="166"/>
      <c r="S43" s="166"/>
      <c r="T43" s="166"/>
      <c r="U43" s="166"/>
      <c r="V43" s="166"/>
      <c r="W43" s="166"/>
      <c r="X43" s="166"/>
      <c r="Y43" s="166"/>
      <c r="Z43" s="166"/>
      <c r="AA43" s="166"/>
      <c r="AB43" s="166"/>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row>
    <row r="44" spans="1:55" s="25" customFormat="1" ht="15">
      <c r="A44" s="46">
        <v>26</v>
      </c>
      <c r="B44" s="175" t="s">
        <v>91</v>
      </c>
      <c r="C44" s="39" t="s">
        <v>92</v>
      </c>
      <c r="D44" s="184">
        <v>1</v>
      </c>
      <c r="E44" s="2" t="s">
        <v>48</v>
      </c>
      <c r="F44" s="174"/>
      <c r="G44" s="174">
        <f t="shared" si="7"/>
        <v>0</v>
      </c>
      <c r="H44" s="174"/>
      <c r="I44" s="174">
        <f t="shared" si="8"/>
        <v>0</v>
      </c>
      <c r="J44" s="174"/>
      <c r="K44" s="119">
        <f t="shared" si="9"/>
        <v>0</v>
      </c>
      <c r="L44" s="170"/>
      <c r="M44" s="166"/>
      <c r="N44" s="166"/>
      <c r="O44" s="53"/>
      <c r="P44" s="166"/>
      <c r="Q44" s="166"/>
      <c r="R44" s="166"/>
      <c r="S44" s="166"/>
      <c r="T44" s="166"/>
      <c r="U44" s="166"/>
      <c r="V44" s="166"/>
      <c r="W44" s="166"/>
      <c r="X44" s="166"/>
      <c r="Y44" s="166"/>
      <c r="Z44" s="166"/>
      <c r="AA44" s="166"/>
      <c r="AB44" s="166"/>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row>
    <row r="45" spans="1:55" s="25" customFormat="1" ht="15">
      <c r="A45" s="46">
        <v>27</v>
      </c>
      <c r="B45" s="175" t="s">
        <v>93</v>
      </c>
      <c r="C45" s="39" t="s">
        <v>94</v>
      </c>
      <c r="D45" s="184">
        <v>1</v>
      </c>
      <c r="E45" s="2" t="s">
        <v>37</v>
      </c>
      <c r="F45" s="174"/>
      <c r="G45" s="174">
        <f t="shared" si="7"/>
        <v>0</v>
      </c>
      <c r="H45" s="174"/>
      <c r="I45" s="174">
        <f t="shared" si="8"/>
        <v>0</v>
      </c>
      <c r="J45" s="174"/>
      <c r="K45" s="119">
        <f t="shared" si="9"/>
        <v>0</v>
      </c>
      <c r="L45" s="170"/>
      <c r="M45" s="166"/>
      <c r="N45" s="166"/>
      <c r="O45" s="53"/>
      <c r="P45" s="166"/>
      <c r="Q45" s="166"/>
      <c r="R45" s="166"/>
      <c r="S45" s="166"/>
      <c r="T45" s="166"/>
      <c r="U45" s="166"/>
      <c r="V45" s="166"/>
      <c r="W45" s="166"/>
      <c r="X45" s="166"/>
      <c r="Y45" s="166"/>
      <c r="Z45" s="166"/>
      <c r="AA45" s="166"/>
      <c r="AB45" s="166"/>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row>
    <row r="46" spans="1:28" s="30" customFormat="1" ht="18.75" customHeight="1">
      <c r="A46" s="46">
        <v>28</v>
      </c>
      <c r="B46" s="175" t="s">
        <v>95</v>
      </c>
      <c r="C46" s="39" t="s">
        <v>96</v>
      </c>
      <c r="D46" s="184">
        <v>1</v>
      </c>
      <c r="E46" s="2" t="s">
        <v>48</v>
      </c>
      <c r="F46" s="174"/>
      <c r="G46" s="174">
        <f t="shared" si="7"/>
        <v>0</v>
      </c>
      <c r="H46" s="174"/>
      <c r="I46" s="174">
        <f t="shared" si="8"/>
        <v>0</v>
      </c>
      <c r="J46" s="174"/>
      <c r="K46" s="119">
        <f t="shared" si="9"/>
        <v>0</v>
      </c>
      <c r="M46" s="54"/>
      <c r="N46" s="54"/>
      <c r="O46" s="55"/>
      <c r="P46" s="54"/>
      <c r="Q46" s="54"/>
      <c r="R46" s="54"/>
      <c r="S46" s="54"/>
      <c r="T46" s="54"/>
      <c r="U46" s="54"/>
      <c r="V46" s="54"/>
      <c r="W46" s="54"/>
      <c r="X46" s="54"/>
      <c r="Y46" s="54"/>
      <c r="Z46" s="54"/>
      <c r="AA46" s="54"/>
      <c r="AB46" s="54"/>
    </row>
    <row r="47" spans="1:55" s="25" customFormat="1" ht="78.75">
      <c r="A47" s="46">
        <v>29</v>
      </c>
      <c r="B47" s="175" t="s">
        <v>97</v>
      </c>
      <c r="C47" s="39" t="s">
        <v>98</v>
      </c>
      <c r="D47" s="184">
        <v>1</v>
      </c>
      <c r="E47" s="2" t="s">
        <v>37</v>
      </c>
      <c r="F47" s="174"/>
      <c r="G47" s="174">
        <f t="shared" si="7"/>
        <v>0</v>
      </c>
      <c r="H47" s="174"/>
      <c r="I47" s="174">
        <f t="shared" si="8"/>
        <v>0</v>
      </c>
      <c r="J47" s="174"/>
      <c r="K47" s="119">
        <f t="shared" si="9"/>
        <v>0</v>
      </c>
      <c r="L47" s="170"/>
      <c r="M47" s="166"/>
      <c r="N47" s="166"/>
      <c r="O47" s="53"/>
      <c r="P47" s="166"/>
      <c r="Q47" s="166"/>
      <c r="R47" s="166"/>
      <c r="S47" s="166"/>
      <c r="T47" s="166"/>
      <c r="U47" s="166"/>
      <c r="V47" s="166"/>
      <c r="W47" s="166"/>
      <c r="X47" s="166"/>
      <c r="Y47" s="166"/>
      <c r="Z47" s="166"/>
      <c r="AA47" s="166"/>
      <c r="AB47" s="166"/>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row>
    <row r="48" spans="1:55" s="25" customFormat="1" ht="15">
      <c r="A48" s="46">
        <v>30</v>
      </c>
      <c r="B48" s="175" t="s">
        <v>99</v>
      </c>
      <c r="C48" s="39" t="s">
        <v>100</v>
      </c>
      <c r="D48" s="184">
        <v>1</v>
      </c>
      <c r="E48" s="2" t="s">
        <v>48</v>
      </c>
      <c r="F48" s="174"/>
      <c r="G48" s="174">
        <f t="shared" si="7"/>
        <v>0</v>
      </c>
      <c r="H48" s="174"/>
      <c r="I48" s="174">
        <f t="shared" si="8"/>
        <v>0</v>
      </c>
      <c r="J48" s="174"/>
      <c r="K48" s="119">
        <f t="shared" si="9"/>
        <v>0</v>
      </c>
      <c r="L48" s="170"/>
      <c r="M48" s="166"/>
      <c r="N48" s="166"/>
      <c r="O48" s="53"/>
      <c r="P48" s="166"/>
      <c r="Q48" s="166"/>
      <c r="R48" s="166"/>
      <c r="S48" s="166"/>
      <c r="T48" s="166"/>
      <c r="U48" s="166"/>
      <c r="V48" s="166"/>
      <c r="W48" s="166"/>
      <c r="X48" s="166"/>
      <c r="Y48" s="166"/>
      <c r="Z48" s="166"/>
      <c r="AA48" s="166"/>
      <c r="AB48" s="166"/>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row>
    <row r="49" spans="1:55" s="25" customFormat="1" ht="93.75">
      <c r="A49" s="46">
        <v>31</v>
      </c>
      <c r="B49" s="175" t="s">
        <v>101</v>
      </c>
      <c r="C49" s="39" t="s">
        <v>102</v>
      </c>
      <c r="D49" s="184">
        <v>2</v>
      </c>
      <c r="E49" s="2" t="s">
        <v>37</v>
      </c>
      <c r="F49" s="174"/>
      <c r="G49" s="174">
        <f t="shared" si="7"/>
        <v>0</v>
      </c>
      <c r="H49" s="174"/>
      <c r="I49" s="174">
        <f t="shared" si="8"/>
        <v>0</v>
      </c>
      <c r="J49" s="174"/>
      <c r="K49" s="119">
        <f t="shared" si="9"/>
        <v>0</v>
      </c>
      <c r="L49" s="170"/>
      <c r="M49" s="166"/>
      <c r="N49" s="166"/>
      <c r="O49" s="53"/>
      <c r="P49" s="166"/>
      <c r="Q49" s="166"/>
      <c r="R49" s="166"/>
      <c r="S49" s="166"/>
      <c r="T49" s="166"/>
      <c r="U49" s="166"/>
      <c r="V49" s="166"/>
      <c r="W49" s="166"/>
      <c r="X49" s="166"/>
      <c r="Y49" s="166"/>
      <c r="Z49" s="166"/>
      <c r="AA49" s="166"/>
      <c r="AB49" s="166"/>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row>
    <row r="50" spans="1:55" s="25" customFormat="1" ht="16.5" customHeight="1">
      <c r="A50" s="46">
        <v>32</v>
      </c>
      <c r="B50" s="175" t="s">
        <v>103</v>
      </c>
      <c r="C50" s="168" t="s">
        <v>104</v>
      </c>
      <c r="D50" s="184">
        <v>2</v>
      </c>
      <c r="E50" s="2" t="s">
        <v>48</v>
      </c>
      <c r="F50" s="174"/>
      <c r="G50" s="174">
        <f t="shared" si="7"/>
        <v>0</v>
      </c>
      <c r="H50" s="174"/>
      <c r="I50" s="174">
        <f t="shared" si="8"/>
        <v>0</v>
      </c>
      <c r="J50" s="174"/>
      <c r="K50" s="119">
        <f t="shared" si="9"/>
        <v>0</v>
      </c>
      <c r="L50" s="170"/>
      <c r="M50" s="166"/>
      <c r="N50" s="166"/>
      <c r="O50" s="53"/>
      <c r="P50" s="166"/>
      <c r="Q50" s="166"/>
      <c r="R50" s="166"/>
      <c r="S50" s="166"/>
      <c r="T50" s="166"/>
      <c r="U50" s="166"/>
      <c r="V50" s="166"/>
      <c r="W50" s="166"/>
      <c r="X50" s="166"/>
      <c r="Y50" s="166"/>
      <c r="Z50" s="166"/>
      <c r="AA50" s="166"/>
      <c r="AB50" s="166"/>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row>
    <row r="51" spans="1:55" s="25" customFormat="1" ht="15">
      <c r="A51" s="132">
        <v>33</v>
      </c>
      <c r="B51" s="175" t="s">
        <v>105</v>
      </c>
      <c r="C51" s="168" t="s">
        <v>106</v>
      </c>
      <c r="D51" s="184">
        <v>1</v>
      </c>
      <c r="E51" s="2" t="s">
        <v>37</v>
      </c>
      <c r="F51" s="174"/>
      <c r="G51" s="174">
        <f t="shared" si="7"/>
        <v>0</v>
      </c>
      <c r="H51" s="174"/>
      <c r="I51" s="174">
        <f t="shared" si="8"/>
        <v>0</v>
      </c>
      <c r="J51" s="174"/>
      <c r="K51" s="119">
        <f t="shared" si="9"/>
        <v>0</v>
      </c>
      <c r="L51" s="170"/>
      <c r="M51" s="166"/>
      <c r="N51" s="166"/>
      <c r="O51" s="53"/>
      <c r="P51" s="166"/>
      <c r="Q51" s="166"/>
      <c r="R51" s="166"/>
      <c r="S51" s="166"/>
      <c r="T51" s="166"/>
      <c r="U51" s="166"/>
      <c r="V51" s="166"/>
      <c r="W51" s="166"/>
      <c r="X51" s="166"/>
      <c r="Y51" s="166"/>
      <c r="Z51" s="166"/>
      <c r="AA51" s="166"/>
      <c r="AB51" s="166"/>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row>
    <row r="52" spans="1:55" s="25" customFormat="1" ht="30">
      <c r="A52" s="46">
        <v>34</v>
      </c>
      <c r="B52" s="175" t="s">
        <v>107</v>
      </c>
      <c r="C52" s="168" t="s">
        <v>108</v>
      </c>
      <c r="D52" s="184">
        <v>1</v>
      </c>
      <c r="E52" s="2" t="s">
        <v>48</v>
      </c>
      <c r="F52" s="174"/>
      <c r="G52" s="174">
        <f t="shared" si="7"/>
        <v>0</v>
      </c>
      <c r="H52" s="174"/>
      <c r="I52" s="174">
        <f t="shared" si="8"/>
        <v>0</v>
      </c>
      <c r="J52" s="174"/>
      <c r="K52" s="119">
        <f t="shared" si="9"/>
        <v>0</v>
      </c>
      <c r="L52" s="170"/>
      <c r="M52" s="166"/>
      <c r="N52" s="166"/>
      <c r="O52" s="53"/>
      <c r="P52" s="166"/>
      <c r="Q52" s="166"/>
      <c r="R52" s="166"/>
      <c r="S52" s="166"/>
      <c r="T52" s="166"/>
      <c r="U52" s="166"/>
      <c r="V52" s="166"/>
      <c r="W52" s="166"/>
      <c r="X52" s="166"/>
      <c r="Y52" s="166"/>
      <c r="Z52" s="166"/>
      <c r="AA52" s="166"/>
      <c r="AB52" s="166"/>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row>
    <row r="53" spans="1:55" s="25" customFormat="1" ht="15.75" thickBot="1">
      <c r="A53" s="82">
        <v>35</v>
      </c>
      <c r="B53" s="71" t="s">
        <v>109</v>
      </c>
      <c r="C53" s="83" t="s">
        <v>110</v>
      </c>
      <c r="D53" s="72">
        <v>1</v>
      </c>
      <c r="E53" s="73" t="s">
        <v>48</v>
      </c>
      <c r="F53" s="44"/>
      <c r="G53" s="44">
        <f t="shared" si="7"/>
        <v>0</v>
      </c>
      <c r="H53" s="44"/>
      <c r="I53" s="44">
        <f t="shared" si="8"/>
        <v>0</v>
      </c>
      <c r="J53" s="44"/>
      <c r="K53" s="120">
        <f t="shared" si="9"/>
        <v>0</v>
      </c>
      <c r="L53" s="170"/>
      <c r="M53" s="166"/>
      <c r="N53" s="166"/>
      <c r="O53" s="53"/>
      <c r="P53" s="166"/>
      <c r="Q53" s="166"/>
      <c r="R53" s="166"/>
      <c r="S53" s="166"/>
      <c r="T53" s="166"/>
      <c r="U53" s="166"/>
      <c r="V53" s="166"/>
      <c r="W53" s="166"/>
      <c r="X53" s="166"/>
      <c r="Y53" s="166"/>
      <c r="Z53" s="166"/>
      <c r="AA53" s="166"/>
      <c r="AB53" s="166"/>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row>
    <row r="54" spans="1:55" ht="15.75" thickBot="1">
      <c r="A54" s="27"/>
      <c r="B54" s="28" t="s">
        <v>111</v>
      </c>
      <c r="C54" s="29"/>
      <c r="D54" s="29"/>
      <c r="E54" s="29"/>
      <c r="F54" s="105"/>
      <c r="G54" s="111">
        <f>SUM(G40:G53)</f>
        <v>0</v>
      </c>
      <c r="H54" s="111"/>
      <c r="I54" s="111">
        <f>SUM(I40:I53)</f>
        <v>0</v>
      </c>
      <c r="J54" s="105"/>
      <c r="K54" s="106">
        <f>SUM(K40:K53)</f>
        <v>0</v>
      </c>
      <c r="L54" s="147"/>
      <c r="M54" s="166"/>
      <c r="N54" s="166"/>
      <c r="O54" s="53"/>
      <c r="P54" s="166"/>
      <c r="Q54" s="166"/>
      <c r="R54" s="166"/>
      <c r="S54" s="166"/>
      <c r="T54" s="166"/>
      <c r="U54" s="166"/>
      <c r="V54" s="166"/>
      <c r="W54" s="166"/>
      <c r="X54" s="166"/>
      <c r="Y54" s="166"/>
      <c r="Z54" s="166"/>
      <c r="AA54" s="166"/>
      <c r="AB54" s="166"/>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row>
    <row r="55" spans="1:55" s="25" customFormat="1" ht="15.75" thickBot="1">
      <c r="A55" s="10"/>
      <c r="B55" s="16"/>
      <c r="C55" s="22"/>
      <c r="D55" s="9"/>
      <c r="E55" s="10"/>
      <c r="F55" s="74"/>
      <c r="G55" s="74"/>
      <c r="H55" s="74"/>
      <c r="I55" s="74"/>
      <c r="J55" s="74"/>
      <c r="K55" s="74"/>
      <c r="L55" s="147"/>
      <c r="M55" s="166"/>
      <c r="N55" s="166"/>
      <c r="O55" s="166"/>
      <c r="P55" s="166"/>
      <c r="Q55" s="166"/>
      <c r="R55" s="166"/>
      <c r="S55" s="166"/>
      <c r="T55" s="166"/>
      <c r="U55" s="166"/>
      <c r="V55" s="166"/>
      <c r="W55" s="166"/>
      <c r="X55" s="166"/>
      <c r="Y55" s="166"/>
      <c r="Z55" s="166"/>
      <c r="AA55" s="166"/>
      <c r="AB55" s="166"/>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row>
    <row r="56" spans="1:55" ht="15.75" thickBot="1">
      <c r="A56" s="222" t="s">
        <v>112</v>
      </c>
      <c r="B56" s="212"/>
      <c r="C56" s="212"/>
      <c r="D56" s="212"/>
      <c r="E56" s="212"/>
      <c r="F56" s="212"/>
      <c r="G56" s="212"/>
      <c r="H56" s="212"/>
      <c r="I56" s="212"/>
      <c r="J56" s="212"/>
      <c r="K56" s="213"/>
      <c r="L56" s="147"/>
      <c r="M56" s="166"/>
      <c r="N56" s="166"/>
      <c r="O56" s="166"/>
      <c r="P56" s="166"/>
      <c r="Q56" s="166"/>
      <c r="R56" s="166"/>
      <c r="S56" s="166"/>
      <c r="T56" s="166"/>
      <c r="U56" s="166"/>
      <c r="V56" s="166"/>
      <c r="W56" s="166"/>
      <c r="X56" s="166"/>
      <c r="Y56" s="166"/>
      <c r="Z56" s="166"/>
      <c r="AA56" s="166"/>
      <c r="AB56" s="166"/>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row>
    <row r="57" spans="1:55" s="25" customFormat="1" ht="232.5" customHeight="1">
      <c r="A57" s="60">
        <v>36</v>
      </c>
      <c r="B57" s="68" t="s">
        <v>113</v>
      </c>
      <c r="C57" s="168" t="s">
        <v>84</v>
      </c>
      <c r="D57" s="62">
        <v>1</v>
      </c>
      <c r="E57" s="63" t="s">
        <v>37</v>
      </c>
      <c r="F57" s="64"/>
      <c r="G57" s="64">
        <f aca="true" t="shared" si="10" ref="G57:G68">F57*D57</f>
        <v>0</v>
      </c>
      <c r="H57" s="64"/>
      <c r="I57" s="64">
        <f aca="true" t="shared" si="11" ref="I57:I68">H57*D57</f>
        <v>0</v>
      </c>
      <c r="J57" s="64"/>
      <c r="K57" s="118">
        <f>G57+I57</f>
        <v>0</v>
      </c>
      <c r="L57" s="170"/>
      <c r="M57" s="166"/>
      <c r="N57" s="166"/>
      <c r="O57" s="53"/>
      <c r="P57" s="166"/>
      <c r="Q57" s="166"/>
      <c r="R57" s="166"/>
      <c r="S57" s="166"/>
      <c r="T57" s="166"/>
      <c r="U57" s="166"/>
      <c r="V57" s="166"/>
      <c r="W57" s="166"/>
      <c r="X57" s="166"/>
      <c r="Y57" s="166"/>
      <c r="Z57" s="166"/>
      <c r="AA57" s="166"/>
      <c r="AB57" s="166"/>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row>
    <row r="58" spans="1:55" s="25" customFormat="1" ht="46.5" customHeight="1">
      <c r="A58" s="46">
        <v>37</v>
      </c>
      <c r="B58" s="175" t="s">
        <v>114</v>
      </c>
      <c r="C58" s="168" t="s">
        <v>86</v>
      </c>
      <c r="D58" s="184">
        <v>1</v>
      </c>
      <c r="E58" s="2" t="s">
        <v>37</v>
      </c>
      <c r="F58" s="174"/>
      <c r="G58" s="174">
        <f t="shared" si="10"/>
        <v>0</v>
      </c>
      <c r="H58" s="174"/>
      <c r="I58" s="174">
        <f t="shared" si="11"/>
        <v>0</v>
      </c>
      <c r="J58" s="174"/>
      <c r="K58" s="119">
        <f aca="true" t="shared" si="12" ref="K58:K68">G58+I58</f>
        <v>0</v>
      </c>
      <c r="L58" s="170"/>
      <c r="M58" s="166"/>
      <c r="N58" s="166"/>
      <c r="O58" s="53"/>
      <c r="P58" s="166"/>
      <c r="Q58" s="166"/>
      <c r="R58" s="166"/>
      <c r="S58" s="166"/>
      <c r="T58" s="166"/>
      <c r="U58" s="166"/>
      <c r="V58" s="166"/>
      <c r="W58" s="166"/>
      <c r="X58" s="166"/>
      <c r="Y58" s="166"/>
      <c r="Z58" s="166"/>
      <c r="AA58" s="166"/>
      <c r="AB58" s="166"/>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row>
    <row r="59" spans="1:55" s="25" customFormat="1" ht="30">
      <c r="A59" s="46">
        <v>38</v>
      </c>
      <c r="B59" s="175" t="s">
        <v>115</v>
      </c>
      <c r="C59" s="168" t="s">
        <v>88</v>
      </c>
      <c r="D59" s="184">
        <v>1</v>
      </c>
      <c r="E59" s="2" t="s">
        <v>37</v>
      </c>
      <c r="F59" s="174"/>
      <c r="G59" s="174">
        <f t="shared" si="10"/>
        <v>0</v>
      </c>
      <c r="H59" s="174"/>
      <c r="I59" s="174">
        <f t="shared" si="11"/>
        <v>0</v>
      </c>
      <c r="J59" s="174"/>
      <c r="K59" s="119">
        <f t="shared" si="12"/>
        <v>0</v>
      </c>
      <c r="L59" s="170"/>
      <c r="M59" s="166"/>
      <c r="N59" s="166"/>
      <c r="O59" s="53"/>
      <c r="P59" s="166"/>
      <c r="Q59" s="166"/>
      <c r="R59" s="166"/>
      <c r="S59" s="166"/>
      <c r="T59" s="166"/>
      <c r="U59" s="166"/>
      <c r="V59" s="166"/>
      <c r="W59" s="166"/>
      <c r="X59" s="166"/>
      <c r="Y59" s="166"/>
      <c r="Z59" s="166"/>
      <c r="AA59" s="166"/>
      <c r="AB59" s="166"/>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row>
    <row r="60" spans="1:55" s="25" customFormat="1" ht="137.25">
      <c r="A60" s="46">
        <v>39</v>
      </c>
      <c r="B60" s="175" t="s">
        <v>116</v>
      </c>
      <c r="C60" s="169" t="s">
        <v>117</v>
      </c>
      <c r="D60" s="184">
        <v>1</v>
      </c>
      <c r="E60" s="2" t="s">
        <v>37</v>
      </c>
      <c r="F60" s="174"/>
      <c r="G60" s="174">
        <f t="shared" si="10"/>
        <v>0</v>
      </c>
      <c r="H60" s="174"/>
      <c r="I60" s="174">
        <f t="shared" si="11"/>
        <v>0</v>
      </c>
      <c r="J60" s="174"/>
      <c r="K60" s="119">
        <f t="shared" si="12"/>
        <v>0</v>
      </c>
      <c r="L60" s="170"/>
      <c r="M60" s="166"/>
      <c r="N60" s="166"/>
      <c r="O60" s="53"/>
      <c r="P60" s="166"/>
      <c r="Q60" s="166"/>
      <c r="R60" s="166"/>
      <c r="S60" s="166"/>
      <c r="T60" s="166"/>
      <c r="U60" s="166"/>
      <c r="V60" s="166"/>
      <c r="W60" s="166"/>
      <c r="X60" s="166"/>
      <c r="Y60" s="166"/>
      <c r="Z60" s="166"/>
      <c r="AA60" s="166"/>
      <c r="AB60" s="166"/>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row>
    <row r="61" spans="1:55" s="25" customFormat="1" ht="15">
      <c r="A61" s="46">
        <v>40</v>
      </c>
      <c r="B61" s="175" t="s">
        <v>118</v>
      </c>
      <c r="C61" s="39" t="s">
        <v>92</v>
      </c>
      <c r="D61" s="184">
        <v>1</v>
      </c>
      <c r="E61" s="2" t="s">
        <v>48</v>
      </c>
      <c r="F61" s="174"/>
      <c r="G61" s="174">
        <f t="shared" si="10"/>
        <v>0</v>
      </c>
      <c r="H61" s="174"/>
      <c r="I61" s="174">
        <f t="shared" si="11"/>
        <v>0</v>
      </c>
      <c r="J61" s="174"/>
      <c r="K61" s="119">
        <f t="shared" si="12"/>
        <v>0</v>
      </c>
      <c r="L61" s="170"/>
      <c r="M61" s="166"/>
      <c r="N61" s="166"/>
      <c r="O61" s="53"/>
      <c r="P61" s="166"/>
      <c r="Q61" s="166"/>
      <c r="R61" s="166"/>
      <c r="S61" s="166"/>
      <c r="T61" s="166"/>
      <c r="U61" s="166"/>
      <c r="V61" s="166"/>
      <c r="W61" s="166"/>
      <c r="X61" s="166"/>
      <c r="Y61" s="166"/>
      <c r="Z61" s="166"/>
      <c r="AA61" s="166"/>
      <c r="AB61" s="166"/>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row>
    <row r="62" spans="1:55" s="25" customFormat="1" ht="15">
      <c r="A62" s="46">
        <v>41</v>
      </c>
      <c r="B62" s="175" t="s">
        <v>119</v>
      </c>
      <c r="C62" s="39" t="s">
        <v>94</v>
      </c>
      <c r="D62" s="184">
        <v>1</v>
      </c>
      <c r="E62" s="2" t="s">
        <v>37</v>
      </c>
      <c r="F62" s="174"/>
      <c r="G62" s="174">
        <f t="shared" si="10"/>
        <v>0</v>
      </c>
      <c r="H62" s="174"/>
      <c r="I62" s="174">
        <f t="shared" si="11"/>
        <v>0</v>
      </c>
      <c r="J62" s="174"/>
      <c r="K62" s="119">
        <f t="shared" si="12"/>
        <v>0</v>
      </c>
      <c r="L62" s="170"/>
      <c r="M62" s="166"/>
      <c r="N62" s="166"/>
      <c r="O62" s="53"/>
      <c r="P62" s="166"/>
      <c r="Q62" s="166"/>
      <c r="R62" s="166"/>
      <c r="S62" s="166"/>
      <c r="T62" s="166"/>
      <c r="U62" s="166"/>
      <c r="V62" s="166"/>
      <c r="W62" s="166"/>
      <c r="X62" s="166"/>
      <c r="Y62" s="166"/>
      <c r="Z62" s="166"/>
      <c r="AA62" s="166"/>
      <c r="AB62" s="166"/>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row>
    <row r="63" spans="1:28" s="30" customFormat="1" ht="18.75" customHeight="1">
      <c r="A63" s="46">
        <v>42</v>
      </c>
      <c r="B63" s="175" t="s">
        <v>120</v>
      </c>
      <c r="C63" s="39" t="s">
        <v>96</v>
      </c>
      <c r="D63" s="184">
        <v>1</v>
      </c>
      <c r="E63" s="2" t="s">
        <v>48</v>
      </c>
      <c r="F63" s="174"/>
      <c r="G63" s="174">
        <f t="shared" si="10"/>
        <v>0</v>
      </c>
      <c r="H63" s="174"/>
      <c r="I63" s="174">
        <f t="shared" si="11"/>
        <v>0</v>
      </c>
      <c r="J63" s="174"/>
      <c r="K63" s="119">
        <f t="shared" si="12"/>
        <v>0</v>
      </c>
      <c r="M63" s="54"/>
      <c r="N63" s="54"/>
      <c r="O63" s="55"/>
      <c r="P63" s="54"/>
      <c r="Q63" s="54"/>
      <c r="R63" s="54"/>
      <c r="S63" s="54"/>
      <c r="T63" s="54"/>
      <c r="U63" s="54"/>
      <c r="V63" s="54"/>
      <c r="W63" s="54"/>
      <c r="X63" s="54"/>
      <c r="Y63" s="54"/>
      <c r="Z63" s="54"/>
      <c r="AA63" s="54"/>
      <c r="AB63" s="54"/>
    </row>
    <row r="64" spans="1:55" s="25" customFormat="1" ht="78.75">
      <c r="A64" s="46">
        <v>43</v>
      </c>
      <c r="B64" s="175" t="s">
        <v>121</v>
      </c>
      <c r="C64" s="39" t="s">
        <v>122</v>
      </c>
      <c r="D64" s="184">
        <v>1</v>
      </c>
      <c r="E64" s="2" t="s">
        <v>37</v>
      </c>
      <c r="F64" s="174"/>
      <c r="G64" s="174">
        <f t="shared" si="10"/>
        <v>0</v>
      </c>
      <c r="H64" s="174"/>
      <c r="I64" s="174">
        <f t="shared" si="11"/>
        <v>0</v>
      </c>
      <c r="J64" s="174"/>
      <c r="K64" s="119">
        <f t="shared" si="12"/>
        <v>0</v>
      </c>
      <c r="L64" s="170"/>
      <c r="M64" s="166"/>
      <c r="N64" s="166"/>
      <c r="O64" s="53"/>
      <c r="P64" s="166"/>
      <c r="Q64" s="166"/>
      <c r="R64" s="166"/>
      <c r="S64" s="166"/>
      <c r="T64" s="166"/>
      <c r="U64" s="166"/>
      <c r="V64" s="166"/>
      <c r="W64" s="166"/>
      <c r="X64" s="166"/>
      <c r="Y64" s="166"/>
      <c r="Z64" s="166"/>
      <c r="AA64" s="166"/>
      <c r="AB64" s="166"/>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row>
    <row r="65" spans="1:55" s="25" customFormat="1" ht="15">
      <c r="A65" s="46">
        <v>44</v>
      </c>
      <c r="B65" s="175" t="s">
        <v>123</v>
      </c>
      <c r="C65" s="39" t="s">
        <v>100</v>
      </c>
      <c r="D65" s="184">
        <v>1</v>
      </c>
      <c r="E65" s="2" t="s">
        <v>48</v>
      </c>
      <c r="F65" s="174"/>
      <c r="G65" s="174">
        <f t="shared" si="10"/>
        <v>0</v>
      </c>
      <c r="H65" s="174"/>
      <c r="I65" s="174">
        <f t="shared" si="11"/>
        <v>0</v>
      </c>
      <c r="J65" s="174"/>
      <c r="K65" s="119">
        <f t="shared" si="12"/>
        <v>0</v>
      </c>
      <c r="L65" s="170"/>
      <c r="M65" s="166"/>
      <c r="N65" s="166"/>
      <c r="O65" s="53"/>
      <c r="P65" s="166"/>
      <c r="Q65" s="166"/>
      <c r="R65" s="166"/>
      <c r="S65" s="166"/>
      <c r="T65" s="166"/>
      <c r="U65" s="166"/>
      <c r="V65" s="166"/>
      <c r="W65" s="166"/>
      <c r="X65" s="166"/>
      <c r="Y65" s="166"/>
      <c r="Z65" s="166"/>
      <c r="AA65" s="166"/>
      <c r="AB65" s="166"/>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0"/>
      <c r="BC65" s="170"/>
    </row>
    <row r="66" spans="1:55" s="25" customFormat="1" ht="137.25">
      <c r="A66" s="46">
        <v>45</v>
      </c>
      <c r="B66" s="175" t="s">
        <v>124</v>
      </c>
      <c r="C66" s="169" t="s">
        <v>117</v>
      </c>
      <c r="D66" s="184">
        <v>2</v>
      </c>
      <c r="E66" s="2" t="s">
        <v>37</v>
      </c>
      <c r="F66" s="174"/>
      <c r="G66" s="174">
        <f t="shared" si="10"/>
        <v>0</v>
      </c>
      <c r="H66" s="174"/>
      <c r="I66" s="174">
        <f t="shared" si="11"/>
        <v>0</v>
      </c>
      <c r="J66" s="174"/>
      <c r="K66" s="119">
        <f t="shared" si="12"/>
        <v>0</v>
      </c>
      <c r="L66" s="170"/>
      <c r="M66" s="166"/>
      <c r="N66" s="166"/>
      <c r="O66" s="53"/>
      <c r="P66" s="166"/>
      <c r="Q66" s="166"/>
      <c r="R66" s="166"/>
      <c r="S66" s="166"/>
      <c r="T66" s="166"/>
      <c r="U66" s="166"/>
      <c r="V66" s="166"/>
      <c r="W66" s="166"/>
      <c r="X66" s="166"/>
      <c r="Y66" s="166"/>
      <c r="Z66" s="166"/>
      <c r="AA66" s="166"/>
      <c r="AB66" s="166"/>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row>
    <row r="67" spans="1:55" s="25" customFormat="1" ht="17.25" customHeight="1">
      <c r="A67" s="46">
        <v>46</v>
      </c>
      <c r="B67" s="175" t="s">
        <v>125</v>
      </c>
      <c r="C67" s="168" t="s">
        <v>126</v>
      </c>
      <c r="D67" s="184">
        <v>2</v>
      </c>
      <c r="E67" s="2" t="s">
        <v>48</v>
      </c>
      <c r="F67" s="174"/>
      <c r="G67" s="174">
        <f t="shared" si="10"/>
        <v>0</v>
      </c>
      <c r="H67" s="174"/>
      <c r="I67" s="174">
        <f t="shared" si="11"/>
        <v>0</v>
      </c>
      <c r="J67" s="174"/>
      <c r="K67" s="119">
        <f t="shared" si="12"/>
        <v>0</v>
      </c>
      <c r="L67" s="170"/>
      <c r="M67" s="166"/>
      <c r="N67" s="166"/>
      <c r="O67" s="53"/>
      <c r="P67" s="166"/>
      <c r="Q67" s="166"/>
      <c r="R67" s="166"/>
      <c r="S67" s="166"/>
      <c r="T67" s="166"/>
      <c r="U67" s="166"/>
      <c r="V67" s="166"/>
      <c r="W67" s="166"/>
      <c r="X67" s="166"/>
      <c r="Y67" s="166"/>
      <c r="Z67" s="166"/>
      <c r="AA67" s="166"/>
      <c r="AB67" s="166"/>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170"/>
    </row>
    <row r="68" spans="1:55" s="25" customFormat="1" ht="15.75" thickBot="1">
      <c r="A68" s="131">
        <v>47</v>
      </c>
      <c r="B68" s="176" t="s">
        <v>127</v>
      </c>
      <c r="C68" s="21" t="s">
        <v>106</v>
      </c>
      <c r="D68" s="3">
        <v>1</v>
      </c>
      <c r="E68" s="4" t="s">
        <v>37</v>
      </c>
      <c r="F68" s="45"/>
      <c r="G68" s="45">
        <f t="shared" si="10"/>
        <v>0</v>
      </c>
      <c r="H68" s="45"/>
      <c r="I68" s="45">
        <f t="shared" si="11"/>
        <v>0</v>
      </c>
      <c r="J68" s="45"/>
      <c r="K68" s="121">
        <f t="shared" si="12"/>
        <v>0</v>
      </c>
      <c r="L68" s="170"/>
      <c r="M68" s="166"/>
      <c r="N68" s="166"/>
      <c r="O68" s="53"/>
      <c r="P68" s="166"/>
      <c r="Q68" s="166"/>
      <c r="R68" s="166"/>
      <c r="S68" s="166"/>
      <c r="T68" s="166"/>
      <c r="U68" s="166"/>
      <c r="V68" s="166"/>
      <c r="W68" s="166"/>
      <c r="X68" s="166"/>
      <c r="Y68" s="166"/>
      <c r="Z68" s="166"/>
      <c r="AA68" s="166"/>
      <c r="AB68" s="166"/>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row>
    <row r="69" spans="1:55" ht="15.75" thickBot="1">
      <c r="A69" s="5"/>
      <c r="B69" s="190" t="s">
        <v>128</v>
      </c>
      <c r="C69" s="188"/>
      <c r="D69" s="188"/>
      <c r="E69" s="188"/>
      <c r="F69" s="191"/>
      <c r="G69" s="192">
        <f>SUM(G57:G68)</f>
        <v>0</v>
      </c>
      <c r="H69" s="192"/>
      <c r="I69" s="192">
        <f>SUM(I57:I68)</f>
        <v>0</v>
      </c>
      <c r="J69" s="191"/>
      <c r="K69" s="37">
        <f>SUM(K57:K68)</f>
        <v>0</v>
      </c>
      <c r="L69" s="147"/>
      <c r="M69" s="166"/>
      <c r="N69" s="166"/>
      <c r="O69" s="166"/>
      <c r="P69" s="166"/>
      <c r="Q69" s="166"/>
      <c r="R69" s="166"/>
      <c r="S69" s="166"/>
      <c r="T69" s="166"/>
      <c r="U69" s="166"/>
      <c r="V69" s="166"/>
      <c r="W69" s="166"/>
      <c r="X69" s="166"/>
      <c r="Y69" s="166"/>
      <c r="Z69" s="166"/>
      <c r="AA69" s="166"/>
      <c r="AB69" s="166"/>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0"/>
      <c r="BC69" s="170"/>
    </row>
    <row r="70" spans="1:55" s="25" customFormat="1" ht="15.75" thickBot="1">
      <c r="A70" s="59"/>
      <c r="B70" s="54"/>
      <c r="C70" s="13"/>
      <c r="D70" s="166"/>
      <c r="E70" s="166"/>
      <c r="F70" s="30"/>
      <c r="G70" s="30"/>
      <c r="H70" s="30"/>
      <c r="I70" s="30"/>
      <c r="J70" s="30"/>
      <c r="K70" s="30"/>
      <c r="L70" s="147"/>
      <c r="M70" s="166"/>
      <c r="N70" s="166"/>
      <c r="O70" s="166"/>
      <c r="P70" s="166"/>
      <c r="Q70" s="166"/>
      <c r="R70" s="166"/>
      <c r="S70" s="166"/>
      <c r="T70" s="166"/>
      <c r="U70" s="166"/>
      <c r="V70" s="166"/>
      <c r="W70" s="166"/>
      <c r="X70" s="166"/>
      <c r="Y70" s="166"/>
      <c r="Z70" s="166"/>
      <c r="AA70" s="166"/>
      <c r="AB70" s="166"/>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row>
    <row r="71" spans="1:55" ht="15.75" thickBot="1">
      <c r="A71" s="223" t="s">
        <v>129</v>
      </c>
      <c r="B71" s="210"/>
      <c r="C71" s="210"/>
      <c r="D71" s="210"/>
      <c r="E71" s="210"/>
      <c r="F71" s="210"/>
      <c r="G71" s="210"/>
      <c r="H71" s="210"/>
      <c r="I71" s="210"/>
      <c r="J71" s="210"/>
      <c r="K71" s="211"/>
      <c r="L71" s="147"/>
      <c r="M71" s="166"/>
      <c r="N71" s="166"/>
      <c r="O71" s="166"/>
      <c r="P71" s="166"/>
      <c r="Q71" s="166"/>
      <c r="R71" s="166"/>
      <c r="S71" s="166"/>
      <c r="T71" s="166"/>
      <c r="U71" s="166"/>
      <c r="V71" s="166"/>
      <c r="W71" s="166"/>
      <c r="X71" s="166"/>
      <c r="Y71" s="166"/>
      <c r="Z71" s="166"/>
      <c r="AA71" s="166"/>
      <c r="AB71" s="166"/>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170"/>
    </row>
    <row r="72" spans="1:55" s="25" customFormat="1" ht="78.75">
      <c r="A72" s="60">
        <v>48</v>
      </c>
      <c r="B72" s="61" t="s">
        <v>130</v>
      </c>
      <c r="C72" s="87" t="s">
        <v>131</v>
      </c>
      <c r="D72" s="62">
        <v>1</v>
      </c>
      <c r="E72" s="63" t="s">
        <v>37</v>
      </c>
      <c r="F72" s="64"/>
      <c r="G72" s="64">
        <f>F72*D72</f>
        <v>0</v>
      </c>
      <c r="H72" s="64"/>
      <c r="I72" s="64">
        <f>H72*D72</f>
        <v>0</v>
      </c>
      <c r="J72" s="64"/>
      <c r="K72" s="118">
        <f>G72+I72</f>
        <v>0</v>
      </c>
      <c r="L72" s="170"/>
      <c r="M72" s="166"/>
      <c r="N72" s="166"/>
      <c r="O72" s="53"/>
      <c r="P72" s="166"/>
      <c r="Q72" s="166"/>
      <c r="R72" s="166"/>
      <c r="S72" s="166"/>
      <c r="T72" s="166"/>
      <c r="U72" s="166"/>
      <c r="V72" s="166"/>
      <c r="W72" s="166"/>
      <c r="X72" s="166"/>
      <c r="Y72" s="166"/>
      <c r="Z72" s="166"/>
      <c r="AA72" s="166"/>
      <c r="AB72" s="166"/>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row>
    <row r="73" spans="1:55" s="25" customFormat="1" ht="30">
      <c r="A73" s="84">
        <v>49</v>
      </c>
      <c r="B73" s="50" t="s">
        <v>132</v>
      </c>
      <c r="C73" s="39" t="s">
        <v>133</v>
      </c>
      <c r="D73" s="184">
        <v>1</v>
      </c>
      <c r="E73" s="2" t="s">
        <v>48</v>
      </c>
      <c r="F73" s="174"/>
      <c r="G73" s="174">
        <f>F73*D73</f>
        <v>0</v>
      </c>
      <c r="H73" s="174"/>
      <c r="I73" s="174">
        <f>H73*D73</f>
        <v>0</v>
      </c>
      <c r="J73" s="174"/>
      <c r="K73" s="119">
        <f aca="true" t="shared" si="13" ref="K73:K74">G73+I73</f>
        <v>0</v>
      </c>
      <c r="L73" s="170"/>
      <c r="M73" s="166"/>
      <c r="N73" s="166"/>
      <c r="O73" s="53"/>
      <c r="P73" s="166"/>
      <c r="Q73" s="166"/>
      <c r="R73" s="166"/>
      <c r="S73" s="166"/>
      <c r="T73" s="166"/>
      <c r="U73" s="166"/>
      <c r="V73" s="166"/>
      <c r="W73" s="166"/>
      <c r="X73" s="166"/>
      <c r="Y73" s="166"/>
      <c r="Z73" s="166"/>
      <c r="AA73" s="166"/>
      <c r="AB73" s="166"/>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170"/>
    </row>
    <row r="74" spans="1:55" s="25" customFormat="1" ht="30.75" thickBot="1">
      <c r="A74" s="177">
        <v>50</v>
      </c>
      <c r="B74" s="49" t="s">
        <v>134</v>
      </c>
      <c r="C74" s="23" t="s">
        <v>135</v>
      </c>
      <c r="D74" s="75">
        <v>1</v>
      </c>
      <c r="E74" s="76" t="s">
        <v>48</v>
      </c>
      <c r="F74" s="45"/>
      <c r="G74" s="45">
        <f>F74*D74</f>
        <v>0</v>
      </c>
      <c r="H74" s="45"/>
      <c r="I74" s="45">
        <f>H74*D74</f>
        <v>0</v>
      </c>
      <c r="J74" s="45"/>
      <c r="K74" s="121">
        <f t="shared" si="13"/>
        <v>0</v>
      </c>
      <c r="L74" s="170"/>
      <c r="M74" s="166"/>
      <c r="N74" s="166"/>
      <c r="O74" s="53"/>
      <c r="P74" s="166"/>
      <c r="Q74" s="166"/>
      <c r="R74" s="166"/>
      <c r="S74" s="166"/>
      <c r="T74" s="166"/>
      <c r="U74" s="166"/>
      <c r="V74" s="166"/>
      <c r="W74" s="166"/>
      <c r="X74" s="166"/>
      <c r="Y74" s="166"/>
      <c r="Z74" s="166"/>
      <c r="AA74" s="166"/>
      <c r="AB74" s="166"/>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row>
    <row r="75" spans="1:55" ht="15.75" thickBot="1">
      <c r="A75" s="5"/>
      <c r="B75" s="190" t="s">
        <v>136</v>
      </c>
      <c r="C75" s="188"/>
      <c r="D75" s="188"/>
      <c r="E75" s="188"/>
      <c r="F75" s="191"/>
      <c r="G75" s="192">
        <f>SUM(G72:G74)</f>
        <v>0</v>
      </c>
      <c r="H75" s="192"/>
      <c r="I75" s="192">
        <f>SUM(I72:I74)</f>
        <v>0</v>
      </c>
      <c r="J75" s="191"/>
      <c r="K75" s="37">
        <f>SUM(K72:K74)</f>
        <v>0</v>
      </c>
      <c r="L75" s="147"/>
      <c r="M75" s="166"/>
      <c r="N75" s="166"/>
      <c r="O75" s="166"/>
      <c r="P75" s="166"/>
      <c r="Q75" s="166"/>
      <c r="R75" s="166"/>
      <c r="S75" s="166"/>
      <c r="T75" s="166"/>
      <c r="U75" s="166"/>
      <c r="V75" s="166"/>
      <c r="W75" s="166"/>
      <c r="X75" s="166"/>
      <c r="Y75" s="166"/>
      <c r="Z75" s="166"/>
      <c r="AA75" s="166"/>
      <c r="AB75" s="166"/>
      <c r="AC75" s="170"/>
      <c r="AD75" s="170"/>
      <c r="AE75" s="170"/>
      <c r="AF75" s="170"/>
      <c r="AG75" s="170"/>
      <c r="AH75" s="170"/>
      <c r="AI75" s="170"/>
      <c r="AJ75" s="170"/>
      <c r="AK75" s="170"/>
      <c r="AL75" s="170"/>
      <c r="AM75" s="170"/>
      <c r="AN75" s="170"/>
      <c r="AO75" s="170"/>
      <c r="AP75" s="170"/>
      <c r="AQ75" s="170"/>
      <c r="AR75" s="170"/>
      <c r="AS75" s="170"/>
      <c r="AT75" s="170"/>
      <c r="AU75" s="170"/>
      <c r="AV75" s="170"/>
      <c r="AW75" s="170"/>
      <c r="AX75" s="170"/>
      <c r="AY75" s="170"/>
      <c r="AZ75" s="170"/>
      <c r="BA75" s="170"/>
      <c r="BB75" s="170"/>
      <c r="BC75" s="170"/>
    </row>
    <row r="76" spans="1:55" s="25" customFormat="1" ht="15.75" thickBot="1">
      <c r="A76" s="12"/>
      <c r="B76" s="16"/>
      <c r="C76" s="24"/>
      <c r="D76" s="9"/>
      <c r="E76" s="10"/>
      <c r="F76" s="74"/>
      <c r="G76" s="74"/>
      <c r="H76" s="74"/>
      <c r="I76" s="74"/>
      <c r="J76" s="74"/>
      <c r="K76" s="74"/>
      <c r="L76" s="170"/>
      <c r="M76" s="166"/>
      <c r="N76" s="166"/>
      <c r="O76" s="166"/>
      <c r="P76" s="166"/>
      <c r="Q76" s="166"/>
      <c r="R76" s="166"/>
      <c r="S76" s="166"/>
      <c r="T76" s="166"/>
      <c r="U76" s="166"/>
      <c r="V76" s="166"/>
      <c r="W76" s="166"/>
      <c r="X76" s="166"/>
      <c r="Y76" s="166"/>
      <c r="Z76" s="166"/>
      <c r="AA76" s="166"/>
      <c r="AB76" s="166"/>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row>
    <row r="77" spans="1:55" ht="15.75" thickBot="1">
      <c r="A77" s="222" t="s">
        <v>137</v>
      </c>
      <c r="B77" s="212"/>
      <c r="C77" s="212"/>
      <c r="D77" s="212"/>
      <c r="E77" s="212"/>
      <c r="F77" s="212"/>
      <c r="G77" s="212"/>
      <c r="H77" s="212"/>
      <c r="I77" s="212"/>
      <c r="J77" s="212"/>
      <c r="K77" s="213"/>
      <c r="L77" s="170"/>
      <c r="M77" s="166"/>
      <c r="N77" s="166"/>
      <c r="O77" s="166"/>
      <c r="P77" s="166"/>
      <c r="Q77" s="166"/>
      <c r="R77" s="166"/>
      <c r="S77" s="166"/>
      <c r="T77" s="166"/>
      <c r="U77" s="166"/>
      <c r="V77" s="166"/>
      <c r="W77" s="166"/>
      <c r="X77" s="166"/>
      <c r="Y77" s="166"/>
      <c r="Z77" s="166"/>
      <c r="AA77" s="166"/>
      <c r="AB77" s="166"/>
      <c r="AC77" s="170"/>
      <c r="AD77" s="170"/>
      <c r="AE77" s="170"/>
      <c r="AF77" s="170"/>
      <c r="AG77" s="170"/>
      <c r="AH77" s="170"/>
      <c r="AI77" s="170"/>
      <c r="AJ77" s="170"/>
      <c r="AK77" s="170"/>
      <c r="AL77" s="170"/>
      <c r="AM77" s="170"/>
      <c r="AN77" s="170"/>
      <c r="AO77" s="170"/>
      <c r="AP77" s="170"/>
      <c r="AQ77" s="170"/>
      <c r="AR77" s="170"/>
      <c r="AS77" s="170"/>
      <c r="AT77" s="170"/>
      <c r="AU77" s="170"/>
      <c r="AV77" s="170"/>
      <c r="AW77" s="170"/>
      <c r="AX77" s="170"/>
      <c r="AY77" s="170"/>
      <c r="AZ77" s="170"/>
      <c r="BA77" s="170"/>
      <c r="BB77" s="170"/>
      <c r="BC77" s="170"/>
    </row>
    <row r="78" spans="1:55" s="25" customFormat="1" ht="78.75">
      <c r="A78" s="60">
        <v>51</v>
      </c>
      <c r="B78" s="61" t="s">
        <v>138</v>
      </c>
      <c r="C78" s="87" t="s">
        <v>139</v>
      </c>
      <c r="D78" s="62">
        <v>1</v>
      </c>
      <c r="E78" s="63" t="s">
        <v>37</v>
      </c>
      <c r="F78" s="64"/>
      <c r="G78" s="64">
        <f>F78*D78</f>
        <v>0</v>
      </c>
      <c r="H78" s="64"/>
      <c r="I78" s="64">
        <f>H78*D78</f>
        <v>0</v>
      </c>
      <c r="J78" s="64"/>
      <c r="K78" s="118">
        <f>G78+I78</f>
        <v>0</v>
      </c>
      <c r="L78" s="170"/>
      <c r="M78" s="166"/>
      <c r="N78" s="166"/>
      <c r="O78" s="53"/>
      <c r="P78" s="166"/>
      <c r="Q78" s="166"/>
      <c r="R78" s="166"/>
      <c r="S78" s="166"/>
      <c r="T78" s="166"/>
      <c r="U78" s="166"/>
      <c r="V78" s="166"/>
      <c r="W78" s="166"/>
      <c r="X78" s="166"/>
      <c r="Y78" s="166"/>
      <c r="Z78" s="166"/>
      <c r="AA78" s="166"/>
      <c r="AB78" s="166"/>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0"/>
      <c r="AY78" s="170"/>
      <c r="AZ78" s="170"/>
      <c r="BA78" s="170"/>
      <c r="BB78" s="170"/>
      <c r="BC78" s="170"/>
    </row>
    <row r="79" spans="1:55" s="25" customFormat="1" ht="30">
      <c r="A79" s="84">
        <v>52</v>
      </c>
      <c r="B79" s="50" t="s">
        <v>140</v>
      </c>
      <c r="C79" s="39" t="s">
        <v>133</v>
      </c>
      <c r="D79" s="184">
        <v>1</v>
      </c>
      <c r="E79" s="2" t="s">
        <v>48</v>
      </c>
      <c r="F79" s="174"/>
      <c r="G79" s="174">
        <f>F79*D79</f>
        <v>0</v>
      </c>
      <c r="H79" s="174"/>
      <c r="I79" s="174">
        <f>H79*D79</f>
        <v>0</v>
      </c>
      <c r="J79" s="174"/>
      <c r="K79" s="119">
        <f aca="true" t="shared" si="14" ref="K79:K80">G79+I79</f>
        <v>0</v>
      </c>
      <c r="L79" s="170"/>
      <c r="M79" s="166"/>
      <c r="N79" s="166"/>
      <c r="O79" s="53"/>
      <c r="P79" s="166"/>
      <c r="Q79" s="166"/>
      <c r="R79" s="166"/>
      <c r="S79" s="166"/>
      <c r="T79" s="166"/>
      <c r="U79" s="166"/>
      <c r="V79" s="166"/>
      <c r="W79" s="166"/>
      <c r="X79" s="166"/>
      <c r="Y79" s="166"/>
      <c r="Z79" s="166"/>
      <c r="AA79" s="166"/>
      <c r="AB79" s="166"/>
      <c r="AC79" s="170"/>
      <c r="AD79" s="170"/>
      <c r="AE79" s="170"/>
      <c r="AF79" s="170"/>
      <c r="AG79" s="170"/>
      <c r="AH79" s="170"/>
      <c r="AI79" s="170"/>
      <c r="AJ79" s="170"/>
      <c r="AK79" s="170"/>
      <c r="AL79" s="170"/>
      <c r="AM79" s="170"/>
      <c r="AN79" s="170"/>
      <c r="AO79" s="170"/>
      <c r="AP79" s="170"/>
      <c r="AQ79" s="170"/>
      <c r="AR79" s="170"/>
      <c r="AS79" s="170"/>
      <c r="AT79" s="170"/>
      <c r="AU79" s="170"/>
      <c r="AV79" s="170"/>
      <c r="AW79" s="170"/>
      <c r="AX79" s="170"/>
      <c r="AY79" s="170"/>
      <c r="AZ79" s="170"/>
      <c r="BA79" s="170"/>
      <c r="BB79" s="170"/>
      <c r="BC79" s="170"/>
    </row>
    <row r="80" spans="1:55" s="25" customFormat="1" ht="30.75" thickBot="1">
      <c r="A80" s="85">
        <v>53</v>
      </c>
      <c r="B80" s="66" t="s">
        <v>141</v>
      </c>
      <c r="C80" s="86" t="s">
        <v>142</v>
      </c>
      <c r="D80" s="41">
        <v>1</v>
      </c>
      <c r="E80" s="42" t="s">
        <v>48</v>
      </c>
      <c r="F80" s="44"/>
      <c r="G80" s="44">
        <f>F80*D80</f>
        <v>0</v>
      </c>
      <c r="H80" s="44"/>
      <c r="I80" s="44">
        <f>H80*D80</f>
        <v>0</v>
      </c>
      <c r="J80" s="44"/>
      <c r="K80" s="120">
        <f t="shared" si="14"/>
        <v>0</v>
      </c>
      <c r="L80" s="170"/>
      <c r="M80" s="166"/>
      <c r="N80" s="166"/>
      <c r="O80" s="53"/>
      <c r="P80" s="166"/>
      <c r="Q80" s="166"/>
      <c r="R80" s="166"/>
      <c r="S80" s="166"/>
      <c r="T80" s="166"/>
      <c r="U80" s="166"/>
      <c r="V80" s="166"/>
      <c r="W80" s="166"/>
      <c r="X80" s="166"/>
      <c r="Y80" s="166"/>
      <c r="Z80" s="166"/>
      <c r="AA80" s="166"/>
      <c r="AB80" s="166"/>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170"/>
      <c r="AZ80" s="170"/>
      <c r="BA80" s="170"/>
      <c r="BB80" s="170"/>
      <c r="BC80" s="170"/>
    </row>
    <row r="81" spans="1:55" ht="15.75" thickBot="1">
      <c r="A81" s="5"/>
      <c r="B81" s="190" t="s">
        <v>143</v>
      </c>
      <c r="C81" s="188"/>
      <c r="D81" s="188"/>
      <c r="E81" s="188"/>
      <c r="F81" s="191"/>
      <c r="G81" s="192">
        <f>SUM(G78:G80)</f>
        <v>0</v>
      </c>
      <c r="H81" s="192"/>
      <c r="I81" s="192">
        <f>SUM(I78:I80)</f>
        <v>0</v>
      </c>
      <c r="J81" s="191"/>
      <c r="K81" s="37">
        <f>SUM(K78:K80)</f>
        <v>0</v>
      </c>
      <c r="L81" s="170"/>
      <c r="M81" s="166"/>
      <c r="N81" s="166"/>
      <c r="O81" s="166"/>
      <c r="P81" s="166"/>
      <c r="Q81" s="166"/>
      <c r="R81" s="166"/>
      <c r="S81" s="166"/>
      <c r="T81" s="166"/>
      <c r="U81" s="166"/>
      <c r="V81" s="166"/>
      <c r="W81" s="166"/>
      <c r="X81" s="166"/>
      <c r="Y81" s="166"/>
      <c r="Z81" s="166"/>
      <c r="AA81" s="166"/>
      <c r="AB81" s="166"/>
      <c r="AC81" s="170"/>
      <c r="AD81" s="170"/>
      <c r="AE81" s="170"/>
      <c r="AF81" s="170"/>
      <c r="AG81" s="170"/>
      <c r="AH81" s="170"/>
      <c r="AI81" s="170"/>
      <c r="AJ81" s="170"/>
      <c r="AK81" s="170"/>
      <c r="AL81" s="170"/>
      <c r="AM81" s="170"/>
      <c r="AN81" s="170"/>
      <c r="AO81" s="170"/>
      <c r="AP81" s="170"/>
      <c r="AQ81" s="170"/>
      <c r="AR81" s="170"/>
      <c r="AS81" s="170"/>
      <c r="AT81" s="170"/>
      <c r="AU81" s="170"/>
      <c r="AV81" s="170"/>
      <c r="AW81" s="170"/>
      <c r="AX81" s="170"/>
      <c r="AY81" s="170"/>
      <c r="AZ81" s="170"/>
      <c r="BA81" s="170"/>
      <c r="BB81" s="170"/>
      <c r="BC81" s="170"/>
    </row>
    <row r="82" spans="1:55" s="25" customFormat="1" ht="15.75" thickBot="1">
      <c r="A82" s="12"/>
      <c r="B82" s="17"/>
      <c r="C82" s="8"/>
      <c r="D82" s="8"/>
      <c r="E82" s="8"/>
      <c r="F82" s="33"/>
      <c r="G82" s="33"/>
      <c r="H82" s="33"/>
      <c r="I82" s="33"/>
      <c r="J82" s="33"/>
      <c r="K82" s="33"/>
      <c r="L82" s="170"/>
      <c r="M82" s="166"/>
      <c r="N82" s="166"/>
      <c r="O82" s="166"/>
      <c r="P82" s="166"/>
      <c r="Q82" s="166"/>
      <c r="R82" s="166"/>
      <c r="S82" s="166"/>
      <c r="T82" s="166"/>
      <c r="U82" s="166"/>
      <c r="V82" s="166"/>
      <c r="W82" s="166"/>
      <c r="X82" s="166"/>
      <c r="Y82" s="166"/>
      <c r="Z82" s="166"/>
      <c r="AA82" s="166"/>
      <c r="AB82" s="166"/>
      <c r="AC82" s="170"/>
      <c r="AD82" s="170"/>
      <c r="AE82" s="170"/>
      <c r="AF82" s="170"/>
      <c r="AG82" s="170"/>
      <c r="AH82" s="170"/>
      <c r="AI82" s="170"/>
      <c r="AJ82" s="170"/>
      <c r="AK82" s="170"/>
      <c r="AL82" s="170"/>
      <c r="AM82" s="170"/>
      <c r="AN82" s="170"/>
      <c r="AO82" s="170"/>
      <c r="AP82" s="170"/>
      <c r="AQ82" s="170"/>
      <c r="AR82" s="170"/>
      <c r="AS82" s="170"/>
      <c r="AT82" s="170"/>
      <c r="AU82" s="170"/>
      <c r="AV82" s="170"/>
      <c r="AW82" s="170"/>
      <c r="AX82" s="170"/>
      <c r="AY82" s="170"/>
      <c r="AZ82" s="170"/>
      <c r="BA82" s="170"/>
      <c r="BB82" s="170"/>
      <c r="BC82" s="170"/>
    </row>
    <row r="83" spans="1:55" ht="15.75" thickBot="1">
      <c r="A83" s="222" t="s">
        <v>144</v>
      </c>
      <c r="B83" s="212"/>
      <c r="C83" s="212"/>
      <c r="D83" s="212"/>
      <c r="E83" s="212"/>
      <c r="F83" s="212"/>
      <c r="G83" s="212"/>
      <c r="H83" s="212"/>
      <c r="I83" s="212"/>
      <c r="J83" s="212"/>
      <c r="K83" s="213"/>
      <c r="L83" s="170"/>
      <c r="M83" s="166"/>
      <c r="N83" s="166"/>
      <c r="O83" s="166"/>
      <c r="P83" s="166"/>
      <c r="Q83" s="166"/>
      <c r="R83" s="166"/>
      <c r="S83" s="166"/>
      <c r="T83" s="166"/>
      <c r="U83" s="166"/>
      <c r="V83" s="166"/>
      <c r="W83" s="166"/>
      <c r="X83" s="166"/>
      <c r="Y83" s="166"/>
      <c r="Z83" s="166"/>
      <c r="AA83" s="166"/>
      <c r="AB83" s="166"/>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c r="BB83" s="170"/>
      <c r="BC83" s="170"/>
    </row>
    <row r="84" spans="1:55" s="25" customFormat="1" ht="45">
      <c r="A84" s="60">
        <v>54</v>
      </c>
      <c r="B84" s="68" t="s">
        <v>145</v>
      </c>
      <c r="C84" s="89" t="s">
        <v>146</v>
      </c>
      <c r="D84" s="62">
        <v>1</v>
      </c>
      <c r="E84" s="63" t="s">
        <v>37</v>
      </c>
      <c r="F84" s="64"/>
      <c r="G84" s="64">
        <f aca="true" t="shared" si="15" ref="G84:G98">F84*D84</f>
        <v>0</v>
      </c>
      <c r="H84" s="64"/>
      <c r="I84" s="64">
        <f aca="true" t="shared" si="16" ref="I84:I98">H84*D84</f>
        <v>0</v>
      </c>
      <c r="J84" s="64"/>
      <c r="K84" s="118">
        <f>G84+I84</f>
        <v>0</v>
      </c>
      <c r="L84" s="170"/>
      <c r="M84" s="166"/>
      <c r="N84" s="166"/>
      <c r="O84" s="53"/>
      <c r="P84" s="166"/>
      <c r="Q84" s="166"/>
      <c r="R84" s="166"/>
      <c r="S84" s="166"/>
      <c r="T84" s="166"/>
      <c r="U84" s="166"/>
      <c r="V84" s="166"/>
      <c r="W84" s="166"/>
      <c r="X84" s="166"/>
      <c r="Y84" s="166"/>
      <c r="Z84" s="166"/>
      <c r="AA84" s="166"/>
      <c r="AB84" s="166"/>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0"/>
      <c r="BC84" s="170"/>
    </row>
    <row r="85" spans="1:55" s="25" customFormat="1" ht="123.75">
      <c r="A85" s="46">
        <v>55</v>
      </c>
      <c r="B85" s="50" t="s">
        <v>147</v>
      </c>
      <c r="C85" s="169" t="s">
        <v>148</v>
      </c>
      <c r="D85" s="184">
        <v>1</v>
      </c>
      <c r="E85" s="2" t="s">
        <v>37</v>
      </c>
      <c r="F85" s="174"/>
      <c r="G85" s="174">
        <f t="shared" si="15"/>
        <v>0</v>
      </c>
      <c r="H85" s="174"/>
      <c r="I85" s="174">
        <f t="shared" si="16"/>
        <v>0</v>
      </c>
      <c r="J85" s="174"/>
      <c r="K85" s="119">
        <f aca="true" t="shared" si="17" ref="K85:K98">G85+I85</f>
        <v>0</v>
      </c>
      <c r="L85" s="170"/>
      <c r="M85" s="166"/>
      <c r="N85" s="166"/>
      <c r="O85" s="53"/>
      <c r="P85" s="166"/>
      <c r="Q85" s="166"/>
      <c r="R85" s="166"/>
      <c r="S85" s="166"/>
      <c r="T85" s="166"/>
      <c r="U85" s="166"/>
      <c r="V85" s="166"/>
      <c r="W85" s="166"/>
      <c r="X85" s="166"/>
      <c r="Y85" s="166"/>
      <c r="Z85" s="166"/>
      <c r="AA85" s="166"/>
      <c r="AB85" s="166"/>
      <c r="AC85" s="170"/>
      <c r="AD85" s="170"/>
      <c r="AE85" s="170"/>
      <c r="AF85" s="170"/>
      <c r="AG85" s="170"/>
      <c r="AH85" s="170"/>
      <c r="AI85" s="170"/>
      <c r="AJ85" s="170"/>
      <c r="AK85" s="170"/>
      <c r="AL85" s="170"/>
      <c r="AM85" s="170"/>
      <c r="AN85" s="170"/>
      <c r="AO85" s="170"/>
      <c r="AP85" s="170"/>
      <c r="AQ85" s="170"/>
      <c r="AR85" s="170"/>
      <c r="AS85" s="170"/>
      <c r="AT85" s="170"/>
      <c r="AU85" s="170"/>
      <c r="AV85" s="170"/>
      <c r="AW85" s="170"/>
      <c r="AX85" s="170"/>
      <c r="AY85" s="170"/>
      <c r="AZ85" s="170"/>
      <c r="BA85" s="170"/>
      <c r="BB85" s="170"/>
      <c r="BC85" s="170"/>
    </row>
    <row r="86" spans="1:55" s="25" customFormat="1" ht="15">
      <c r="A86" s="81">
        <v>56</v>
      </c>
      <c r="B86" s="50" t="s">
        <v>149</v>
      </c>
      <c r="C86" s="169" t="s">
        <v>150</v>
      </c>
      <c r="D86" s="184">
        <v>1</v>
      </c>
      <c r="E86" s="2" t="s">
        <v>48</v>
      </c>
      <c r="F86" s="174"/>
      <c r="G86" s="174">
        <f t="shared" si="15"/>
        <v>0</v>
      </c>
      <c r="H86" s="174"/>
      <c r="I86" s="174">
        <f t="shared" si="16"/>
        <v>0</v>
      </c>
      <c r="J86" s="174"/>
      <c r="K86" s="119">
        <f t="shared" si="17"/>
        <v>0</v>
      </c>
      <c r="L86" s="170"/>
      <c r="M86" s="166"/>
      <c r="N86" s="166"/>
      <c r="O86" s="53"/>
      <c r="P86" s="166"/>
      <c r="Q86" s="166"/>
      <c r="R86" s="166"/>
      <c r="S86" s="166"/>
      <c r="T86" s="166"/>
      <c r="U86" s="166"/>
      <c r="V86" s="166"/>
      <c r="W86" s="166"/>
      <c r="X86" s="166"/>
      <c r="Y86" s="166"/>
      <c r="Z86" s="166"/>
      <c r="AA86" s="166"/>
      <c r="AB86" s="166"/>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170"/>
      <c r="BC86" s="170"/>
    </row>
    <row r="87" spans="1:55" s="25" customFormat="1" ht="123.75">
      <c r="A87" s="46">
        <v>57</v>
      </c>
      <c r="B87" s="50" t="s">
        <v>151</v>
      </c>
      <c r="C87" s="169" t="s">
        <v>152</v>
      </c>
      <c r="D87" s="184">
        <v>1</v>
      </c>
      <c r="E87" s="2" t="s">
        <v>37</v>
      </c>
      <c r="F87" s="174"/>
      <c r="G87" s="174">
        <f t="shared" si="15"/>
        <v>0</v>
      </c>
      <c r="H87" s="174"/>
      <c r="I87" s="174">
        <f t="shared" si="16"/>
        <v>0</v>
      </c>
      <c r="J87" s="174"/>
      <c r="K87" s="119">
        <f t="shared" si="17"/>
        <v>0</v>
      </c>
      <c r="L87" s="170"/>
      <c r="M87" s="166"/>
      <c r="N87" s="166"/>
      <c r="O87" s="53"/>
      <c r="P87" s="166"/>
      <c r="Q87" s="166"/>
      <c r="R87" s="166"/>
      <c r="S87" s="166"/>
      <c r="T87" s="166"/>
      <c r="U87" s="166"/>
      <c r="V87" s="166"/>
      <c r="W87" s="166"/>
      <c r="X87" s="166"/>
      <c r="Y87" s="166"/>
      <c r="Z87" s="166"/>
      <c r="AA87" s="166"/>
      <c r="AB87" s="166"/>
      <c r="AC87" s="170"/>
      <c r="AD87" s="170"/>
      <c r="AE87" s="170"/>
      <c r="AF87" s="170"/>
      <c r="AG87" s="170"/>
      <c r="AH87" s="170"/>
      <c r="AI87" s="170"/>
      <c r="AJ87" s="170"/>
      <c r="AK87" s="170"/>
      <c r="AL87" s="170"/>
      <c r="AM87" s="170"/>
      <c r="AN87" s="170"/>
      <c r="AO87" s="170"/>
      <c r="AP87" s="170"/>
      <c r="AQ87" s="170"/>
      <c r="AR87" s="170"/>
      <c r="AS87" s="170"/>
      <c r="AT87" s="170"/>
      <c r="AU87" s="170"/>
      <c r="AV87" s="170"/>
      <c r="AW87" s="170"/>
      <c r="AX87" s="170"/>
      <c r="AY87" s="170"/>
      <c r="AZ87" s="170"/>
      <c r="BA87" s="170"/>
      <c r="BB87" s="170"/>
      <c r="BC87" s="170"/>
    </row>
    <row r="88" spans="1:55" s="25" customFormat="1" ht="15">
      <c r="A88" s="81">
        <v>58</v>
      </c>
      <c r="B88" s="50" t="s">
        <v>153</v>
      </c>
      <c r="C88" s="169" t="s">
        <v>154</v>
      </c>
      <c r="D88" s="184">
        <v>1</v>
      </c>
      <c r="E88" s="2" t="s">
        <v>48</v>
      </c>
      <c r="F88" s="174"/>
      <c r="G88" s="174">
        <f t="shared" si="15"/>
        <v>0</v>
      </c>
      <c r="H88" s="174"/>
      <c r="I88" s="174">
        <f t="shared" si="16"/>
        <v>0</v>
      </c>
      <c r="J88" s="174"/>
      <c r="K88" s="119">
        <f t="shared" si="17"/>
        <v>0</v>
      </c>
      <c r="L88" s="170"/>
      <c r="M88" s="166"/>
      <c r="N88" s="166"/>
      <c r="O88" s="53"/>
      <c r="P88" s="166"/>
      <c r="Q88" s="166"/>
      <c r="R88" s="166"/>
      <c r="S88" s="166"/>
      <c r="T88" s="166"/>
      <c r="U88" s="166"/>
      <c r="V88" s="166"/>
      <c r="W88" s="166"/>
      <c r="X88" s="166"/>
      <c r="Y88" s="166"/>
      <c r="Z88" s="166"/>
      <c r="AA88" s="166"/>
      <c r="AB88" s="166"/>
      <c r="AC88" s="170"/>
      <c r="AD88" s="170"/>
      <c r="AE88" s="170"/>
      <c r="AF88" s="170"/>
      <c r="AG88" s="170"/>
      <c r="AH88" s="170"/>
      <c r="AI88" s="170"/>
      <c r="AJ88" s="170"/>
      <c r="AK88" s="170"/>
      <c r="AL88" s="170"/>
      <c r="AM88" s="170"/>
      <c r="AN88" s="170"/>
      <c r="AO88" s="170"/>
      <c r="AP88" s="170"/>
      <c r="AQ88" s="170"/>
      <c r="AR88" s="170"/>
      <c r="AS88" s="170"/>
      <c r="AT88" s="170"/>
      <c r="AU88" s="170"/>
      <c r="AV88" s="170"/>
      <c r="AW88" s="170"/>
      <c r="AX88" s="170"/>
      <c r="AY88" s="170"/>
      <c r="AZ88" s="170"/>
      <c r="BA88" s="170"/>
      <c r="BB88" s="170"/>
      <c r="BC88" s="170"/>
    </row>
    <row r="89" spans="1:55" s="25" customFormat="1" ht="210.75" customHeight="1">
      <c r="A89" s="46">
        <v>59</v>
      </c>
      <c r="B89" s="175" t="s">
        <v>155</v>
      </c>
      <c r="C89" s="169" t="s">
        <v>156</v>
      </c>
      <c r="D89" s="6">
        <v>1</v>
      </c>
      <c r="E89" s="7" t="s">
        <v>37</v>
      </c>
      <c r="F89" s="174"/>
      <c r="G89" s="174">
        <f t="shared" si="15"/>
        <v>0</v>
      </c>
      <c r="H89" s="174"/>
      <c r="I89" s="174">
        <f t="shared" si="16"/>
        <v>0</v>
      </c>
      <c r="J89" s="174"/>
      <c r="K89" s="119">
        <f t="shared" si="17"/>
        <v>0</v>
      </c>
      <c r="L89" s="170"/>
      <c r="M89" s="166"/>
      <c r="N89" s="166"/>
      <c r="O89" s="53"/>
      <c r="P89" s="166"/>
      <c r="Q89" s="166"/>
      <c r="R89" s="166"/>
      <c r="S89" s="166"/>
      <c r="T89" s="166"/>
      <c r="U89" s="166"/>
      <c r="V89" s="166"/>
      <c r="W89" s="166"/>
      <c r="X89" s="166"/>
      <c r="Y89" s="166"/>
      <c r="Z89" s="166"/>
      <c r="AA89" s="166"/>
      <c r="AB89" s="166"/>
      <c r="AC89" s="170"/>
      <c r="AD89" s="170"/>
      <c r="AE89" s="170"/>
      <c r="AF89" s="170"/>
      <c r="AG89" s="170"/>
      <c r="AH89" s="170"/>
      <c r="AI89" s="170"/>
      <c r="AJ89" s="170"/>
      <c r="AK89" s="170"/>
      <c r="AL89" s="170"/>
      <c r="AM89" s="170"/>
      <c r="AN89" s="170"/>
      <c r="AO89" s="170"/>
      <c r="AP89" s="170"/>
      <c r="AQ89" s="170"/>
      <c r="AR89" s="170"/>
      <c r="AS89" s="170"/>
      <c r="AT89" s="170"/>
      <c r="AU89" s="170"/>
      <c r="AV89" s="170"/>
      <c r="AW89" s="170"/>
      <c r="AX89" s="170"/>
      <c r="AY89" s="170"/>
      <c r="AZ89" s="170"/>
      <c r="BA89" s="170"/>
      <c r="BB89" s="170"/>
      <c r="BC89" s="170"/>
    </row>
    <row r="90" spans="1:55" s="25" customFormat="1" ht="60">
      <c r="A90" s="46">
        <v>60</v>
      </c>
      <c r="B90" s="175" t="s">
        <v>157</v>
      </c>
      <c r="C90" s="169" t="s">
        <v>158</v>
      </c>
      <c r="D90" s="6">
        <v>1</v>
      </c>
      <c r="E90" s="7" t="s">
        <v>37</v>
      </c>
      <c r="F90" s="174"/>
      <c r="G90" s="174">
        <f t="shared" si="15"/>
        <v>0</v>
      </c>
      <c r="H90" s="174"/>
      <c r="I90" s="174">
        <f t="shared" si="16"/>
        <v>0</v>
      </c>
      <c r="J90" s="174"/>
      <c r="K90" s="119">
        <f t="shared" si="17"/>
        <v>0</v>
      </c>
      <c r="L90" s="170"/>
      <c r="M90" s="166"/>
      <c r="N90" s="166"/>
      <c r="O90" s="53"/>
      <c r="P90" s="166"/>
      <c r="Q90" s="166"/>
      <c r="R90" s="166"/>
      <c r="S90" s="166"/>
      <c r="T90" s="166"/>
      <c r="U90" s="166"/>
      <c r="V90" s="166"/>
      <c r="W90" s="166"/>
      <c r="X90" s="166"/>
      <c r="Y90" s="166"/>
      <c r="Z90" s="166"/>
      <c r="AA90" s="166"/>
      <c r="AB90" s="166"/>
      <c r="AC90" s="170"/>
      <c r="AD90" s="170"/>
      <c r="AE90" s="170"/>
      <c r="AF90" s="170"/>
      <c r="AG90" s="170"/>
      <c r="AH90" s="170"/>
      <c r="AI90" s="170"/>
      <c r="AJ90" s="170"/>
      <c r="AK90" s="170"/>
      <c r="AL90" s="170"/>
      <c r="AM90" s="170"/>
      <c r="AN90" s="170"/>
      <c r="AO90" s="170"/>
      <c r="AP90" s="170"/>
      <c r="AQ90" s="170"/>
      <c r="AR90" s="170"/>
      <c r="AS90" s="170"/>
      <c r="AT90" s="170"/>
      <c r="AU90" s="170"/>
      <c r="AV90" s="170"/>
      <c r="AW90" s="170"/>
      <c r="AX90" s="170"/>
      <c r="AY90" s="170"/>
      <c r="AZ90" s="170"/>
      <c r="BA90" s="170"/>
      <c r="BB90" s="170"/>
      <c r="BC90" s="170"/>
    </row>
    <row r="91" spans="1:55" s="25" customFormat="1" ht="30">
      <c r="A91" s="46">
        <v>61</v>
      </c>
      <c r="B91" s="175" t="s">
        <v>159</v>
      </c>
      <c r="C91" s="169" t="s">
        <v>160</v>
      </c>
      <c r="D91" s="6">
        <v>1</v>
      </c>
      <c r="E91" s="7" t="s">
        <v>48</v>
      </c>
      <c r="F91" s="174"/>
      <c r="G91" s="174">
        <f t="shared" si="15"/>
        <v>0</v>
      </c>
      <c r="H91" s="174"/>
      <c r="I91" s="174">
        <f t="shared" si="16"/>
        <v>0</v>
      </c>
      <c r="J91" s="174"/>
      <c r="K91" s="119">
        <f t="shared" si="17"/>
        <v>0</v>
      </c>
      <c r="L91" s="170"/>
      <c r="M91" s="166"/>
      <c r="N91" s="166"/>
      <c r="O91" s="53"/>
      <c r="P91" s="166"/>
      <c r="Q91" s="166"/>
      <c r="R91" s="166"/>
      <c r="S91" s="166"/>
      <c r="T91" s="166"/>
      <c r="U91" s="166"/>
      <c r="V91" s="166"/>
      <c r="W91" s="166"/>
      <c r="X91" s="166"/>
      <c r="Y91" s="166"/>
      <c r="Z91" s="166"/>
      <c r="AA91" s="166"/>
      <c r="AB91" s="166"/>
      <c r="AC91" s="170"/>
      <c r="AD91" s="170"/>
      <c r="AE91" s="170"/>
      <c r="AF91" s="170"/>
      <c r="AG91" s="170"/>
      <c r="AH91" s="170"/>
      <c r="AI91" s="170"/>
      <c r="AJ91" s="170"/>
      <c r="AK91" s="170"/>
      <c r="AL91" s="170"/>
      <c r="AM91" s="170"/>
      <c r="AN91" s="170"/>
      <c r="AO91" s="170"/>
      <c r="AP91" s="170"/>
      <c r="AQ91" s="170"/>
      <c r="AR91" s="170"/>
      <c r="AS91" s="170"/>
      <c r="AT91" s="170"/>
      <c r="AU91" s="170"/>
      <c r="AV91" s="170"/>
      <c r="AW91" s="170"/>
      <c r="AX91" s="170"/>
      <c r="AY91" s="170"/>
      <c r="AZ91" s="170"/>
      <c r="BA91" s="170"/>
      <c r="BB91" s="170"/>
      <c r="BC91" s="170"/>
    </row>
    <row r="92" spans="1:55" s="25" customFormat="1" ht="60">
      <c r="A92" s="46">
        <v>62</v>
      </c>
      <c r="B92" s="175" t="s">
        <v>161</v>
      </c>
      <c r="C92" s="169" t="s">
        <v>162</v>
      </c>
      <c r="D92" s="6">
        <v>1</v>
      </c>
      <c r="E92" s="7" t="s">
        <v>48</v>
      </c>
      <c r="F92" s="174"/>
      <c r="G92" s="174">
        <f t="shared" si="15"/>
        <v>0</v>
      </c>
      <c r="H92" s="174"/>
      <c r="I92" s="174">
        <f t="shared" si="16"/>
        <v>0</v>
      </c>
      <c r="J92" s="174"/>
      <c r="K92" s="119">
        <f t="shared" si="17"/>
        <v>0</v>
      </c>
      <c r="L92" s="170"/>
      <c r="M92" s="166"/>
      <c r="N92" s="166"/>
      <c r="O92" s="53"/>
      <c r="P92" s="166"/>
      <c r="Q92" s="166"/>
      <c r="R92" s="166"/>
      <c r="S92" s="166"/>
      <c r="T92" s="166"/>
      <c r="U92" s="166"/>
      <c r="V92" s="166"/>
      <c r="W92" s="166"/>
      <c r="X92" s="166"/>
      <c r="Y92" s="166"/>
      <c r="Z92" s="166"/>
      <c r="AA92" s="166"/>
      <c r="AB92" s="166"/>
      <c r="AC92" s="170"/>
      <c r="AD92" s="170"/>
      <c r="AE92" s="170"/>
      <c r="AF92" s="170"/>
      <c r="AG92" s="170"/>
      <c r="AH92" s="170"/>
      <c r="AI92" s="170"/>
      <c r="AJ92" s="170"/>
      <c r="AK92" s="170"/>
      <c r="AL92" s="170"/>
      <c r="AM92" s="170"/>
      <c r="AN92" s="170"/>
      <c r="AO92" s="170"/>
      <c r="AP92" s="170"/>
      <c r="AQ92" s="170"/>
      <c r="AR92" s="170"/>
      <c r="AS92" s="170"/>
      <c r="AT92" s="170"/>
      <c r="AU92" s="170"/>
      <c r="AV92" s="170"/>
      <c r="AW92" s="170"/>
      <c r="AX92" s="170"/>
      <c r="AY92" s="170"/>
      <c r="AZ92" s="170"/>
      <c r="BA92" s="170"/>
      <c r="BB92" s="170"/>
      <c r="BC92" s="170"/>
    </row>
    <row r="93" spans="1:55" s="25" customFormat="1" ht="30">
      <c r="A93" s="46">
        <v>63</v>
      </c>
      <c r="B93" s="175" t="s">
        <v>163</v>
      </c>
      <c r="C93" s="169" t="s">
        <v>164</v>
      </c>
      <c r="D93" s="6">
        <v>1</v>
      </c>
      <c r="E93" s="7" t="s">
        <v>48</v>
      </c>
      <c r="F93" s="174"/>
      <c r="G93" s="174">
        <f t="shared" si="15"/>
        <v>0</v>
      </c>
      <c r="H93" s="174"/>
      <c r="I93" s="174">
        <f t="shared" si="16"/>
        <v>0</v>
      </c>
      <c r="J93" s="174"/>
      <c r="K93" s="119">
        <f t="shared" si="17"/>
        <v>0</v>
      </c>
      <c r="L93" s="170"/>
      <c r="M93" s="166"/>
      <c r="N93" s="166"/>
      <c r="O93" s="53"/>
      <c r="P93" s="166"/>
      <c r="Q93" s="166"/>
      <c r="R93" s="166"/>
      <c r="S93" s="166"/>
      <c r="T93" s="166"/>
      <c r="U93" s="166"/>
      <c r="V93" s="166"/>
      <c r="W93" s="166"/>
      <c r="X93" s="166"/>
      <c r="Y93" s="166"/>
      <c r="Z93" s="166"/>
      <c r="AA93" s="166"/>
      <c r="AB93" s="166"/>
      <c r="AC93" s="170"/>
      <c r="AD93" s="170"/>
      <c r="AE93" s="170"/>
      <c r="AF93" s="170"/>
      <c r="AG93" s="170"/>
      <c r="AH93" s="170"/>
      <c r="AI93" s="170"/>
      <c r="AJ93" s="170"/>
      <c r="AK93" s="170"/>
      <c r="AL93" s="170"/>
      <c r="AM93" s="170"/>
      <c r="AN93" s="170"/>
      <c r="AO93" s="170"/>
      <c r="AP93" s="170"/>
      <c r="AQ93" s="170"/>
      <c r="AR93" s="170"/>
      <c r="AS93" s="170"/>
      <c r="AT93" s="170"/>
      <c r="AU93" s="170"/>
      <c r="AV93" s="170"/>
      <c r="AW93" s="170"/>
      <c r="AX93" s="170"/>
      <c r="AY93" s="170"/>
      <c r="AZ93" s="170"/>
      <c r="BA93" s="170"/>
      <c r="BB93" s="170"/>
      <c r="BC93" s="170"/>
    </row>
    <row r="94" spans="1:55" s="25" customFormat="1" ht="249" customHeight="1">
      <c r="A94" s="90">
        <v>64</v>
      </c>
      <c r="B94" s="175" t="s">
        <v>165</v>
      </c>
      <c r="C94" s="169" t="s">
        <v>166</v>
      </c>
      <c r="D94" s="6">
        <v>1</v>
      </c>
      <c r="E94" s="7" t="s">
        <v>37</v>
      </c>
      <c r="F94" s="174"/>
      <c r="G94" s="174">
        <f t="shared" si="15"/>
        <v>0</v>
      </c>
      <c r="H94" s="174"/>
      <c r="I94" s="174">
        <f t="shared" si="16"/>
        <v>0</v>
      </c>
      <c r="J94" s="174"/>
      <c r="K94" s="119">
        <f t="shared" si="17"/>
        <v>0</v>
      </c>
      <c r="L94" s="170"/>
      <c r="M94" s="166"/>
      <c r="N94" s="166"/>
      <c r="O94" s="53"/>
      <c r="P94" s="166"/>
      <c r="Q94" s="166"/>
      <c r="R94" s="166"/>
      <c r="S94" s="166"/>
      <c r="T94" s="166"/>
      <c r="U94" s="166"/>
      <c r="V94" s="166"/>
      <c r="W94" s="166"/>
      <c r="X94" s="166"/>
      <c r="Y94" s="166"/>
      <c r="Z94" s="166"/>
      <c r="AA94" s="166"/>
      <c r="AB94" s="166"/>
      <c r="AC94" s="170"/>
      <c r="AD94" s="170"/>
      <c r="AE94" s="170"/>
      <c r="AF94" s="170"/>
      <c r="AG94" s="170"/>
      <c r="AH94" s="170"/>
      <c r="AI94" s="170"/>
      <c r="AJ94" s="170"/>
      <c r="AK94" s="170"/>
      <c r="AL94" s="170"/>
      <c r="AM94" s="170"/>
      <c r="AN94" s="170"/>
      <c r="AO94" s="170"/>
      <c r="AP94" s="170"/>
      <c r="AQ94" s="170"/>
      <c r="AR94" s="170"/>
      <c r="AS94" s="170"/>
      <c r="AT94" s="170"/>
      <c r="AU94" s="170"/>
      <c r="AV94" s="170"/>
      <c r="AW94" s="170"/>
      <c r="AX94" s="170"/>
      <c r="AY94" s="170"/>
      <c r="AZ94" s="170"/>
      <c r="BA94" s="170"/>
      <c r="BB94" s="170"/>
      <c r="BC94" s="170"/>
    </row>
    <row r="95" spans="1:55" s="25" customFormat="1" ht="15">
      <c r="A95" s="46">
        <v>65</v>
      </c>
      <c r="B95" s="175" t="s">
        <v>167</v>
      </c>
      <c r="C95" s="169" t="s">
        <v>168</v>
      </c>
      <c r="D95" s="47">
        <v>1</v>
      </c>
      <c r="E95" s="47" t="s">
        <v>48</v>
      </c>
      <c r="F95" s="174"/>
      <c r="G95" s="174">
        <f t="shared" si="15"/>
        <v>0</v>
      </c>
      <c r="H95" s="174"/>
      <c r="I95" s="174">
        <f t="shared" si="16"/>
        <v>0</v>
      </c>
      <c r="J95" s="174"/>
      <c r="K95" s="119">
        <f t="shared" si="17"/>
        <v>0</v>
      </c>
      <c r="L95" s="170"/>
      <c r="M95" s="166"/>
      <c r="N95" s="166"/>
      <c r="O95" s="53"/>
      <c r="P95" s="166"/>
      <c r="Q95" s="166"/>
      <c r="R95" s="166"/>
      <c r="S95" s="166"/>
      <c r="T95" s="166"/>
      <c r="U95" s="166"/>
      <c r="V95" s="166"/>
      <c r="W95" s="166"/>
      <c r="X95" s="166"/>
      <c r="Y95" s="166"/>
      <c r="Z95" s="166"/>
      <c r="AA95" s="166"/>
      <c r="AB95" s="166"/>
      <c r="AC95" s="170"/>
      <c r="AD95" s="170"/>
      <c r="AE95" s="170"/>
      <c r="AF95" s="170"/>
      <c r="AG95" s="170"/>
      <c r="AH95" s="170"/>
      <c r="AI95" s="170"/>
      <c r="AJ95" s="170"/>
      <c r="AK95" s="170"/>
      <c r="AL95" s="170"/>
      <c r="AM95" s="170"/>
      <c r="AN95" s="170"/>
      <c r="AO95" s="170"/>
      <c r="AP95" s="170"/>
      <c r="AQ95" s="170"/>
      <c r="AR95" s="170"/>
      <c r="AS95" s="170"/>
      <c r="AT95" s="170"/>
      <c r="AU95" s="170"/>
      <c r="AV95" s="170"/>
      <c r="AW95" s="170"/>
      <c r="AX95" s="170"/>
      <c r="AY95" s="170"/>
      <c r="AZ95" s="170"/>
      <c r="BA95" s="170"/>
      <c r="BB95" s="170"/>
      <c r="BC95" s="170"/>
    </row>
    <row r="96" spans="1:55" s="25" customFormat="1" ht="135">
      <c r="A96" s="46">
        <v>66</v>
      </c>
      <c r="B96" s="175" t="s">
        <v>169</v>
      </c>
      <c r="C96" s="169" t="s">
        <v>170</v>
      </c>
      <c r="D96" s="47">
        <v>1</v>
      </c>
      <c r="E96" s="47" t="s">
        <v>37</v>
      </c>
      <c r="F96" s="174"/>
      <c r="G96" s="174">
        <f t="shared" si="15"/>
        <v>0</v>
      </c>
      <c r="H96" s="174"/>
      <c r="I96" s="174">
        <f t="shared" si="16"/>
        <v>0</v>
      </c>
      <c r="J96" s="174"/>
      <c r="K96" s="119">
        <f t="shared" si="17"/>
        <v>0</v>
      </c>
      <c r="L96" s="146"/>
      <c r="M96" s="166"/>
      <c r="N96" s="166"/>
      <c r="O96" s="166"/>
      <c r="P96" s="166"/>
      <c r="Q96" s="166"/>
      <c r="R96" s="166"/>
      <c r="S96" s="166"/>
      <c r="T96" s="166"/>
      <c r="U96" s="166"/>
      <c r="V96" s="166"/>
      <c r="W96" s="166"/>
      <c r="X96" s="166"/>
      <c r="Y96" s="166"/>
      <c r="Z96" s="166"/>
      <c r="AA96" s="166"/>
      <c r="AB96" s="166"/>
      <c r="AC96" s="170"/>
      <c r="AD96" s="170"/>
      <c r="AE96" s="170"/>
      <c r="AF96" s="170"/>
      <c r="AG96" s="170"/>
      <c r="AH96" s="170"/>
      <c r="AI96" s="170"/>
      <c r="AJ96" s="170"/>
      <c r="AK96" s="170"/>
      <c r="AL96" s="170"/>
      <c r="AM96" s="170"/>
      <c r="AN96" s="170"/>
      <c r="AO96" s="170"/>
      <c r="AP96" s="170"/>
      <c r="AQ96" s="170"/>
      <c r="AR96" s="170"/>
      <c r="AS96" s="170"/>
      <c r="AT96" s="170"/>
      <c r="AU96" s="170"/>
      <c r="AV96" s="170"/>
      <c r="AW96" s="170"/>
      <c r="AX96" s="170"/>
      <c r="AY96" s="170"/>
      <c r="AZ96" s="170"/>
      <c r="BA96" s="170"/>
      <c r="BB96" s="170"/>
      <c r="BC96" s="170"/>
    </row>
    <row r="97" spans="1:55" s="25" customFormat="1" ht="30">
      <c r="A97" s="46">
        <v>67</v>
      </c>
      <c r="B97" s="175" t="s">
        <v>171</v>
      </c>
      <c r="C97" s="169" t="s">
        <v>172</v>
      </c>
      <c r="D97" s="47">
        <v>1</v>
      </c>
      <c r="E97" s="47" t="s">
        <v>48</v>
      </c>
      <c r="F97" s="174"/>
      <c r="G97" s="174">
        <f t="shared" si="15"/>
        <v>0</v>
      </c>
      <c r="H97" s="174"/>
      <c r="I97" s="174">
        <f t="shared" si="16"/>
        <v>0</v>
      </c>
      <c r="J97" s="174"/>
      <c r="K97" s="119">
        <f t="shared" si="17"/>
        <v>0</v>
      </c>
      <c r="L97" s="147"/>
      <c r="M97" s="166"/>
      <c r="N97" s="166"/>
      <c r="O97" s="53"/>
      <c r="P97" s="166"/>
      <c r="Q97" s="166"/>
      <c r="R97" s="166"/>
      <c r="S97" s="166"/>
      <c r="T97" s="166"/>
      <c r="U97" s="166"/>
      <c r="V97" s="166"/>
      <c r="W97" s="166"/>
      <c r="X97" s="166"/>
      <c r="Y97" s="166"/>
      <c r="Z97" s="166"/>
      <c r="AA97" s="166"/>
      <c r="AB97" s="166"/>
      <c r="AC97" s="170"/>
      <c r="AD97" s="170"/>
      <c r="AE97" s="170"/>
      <c r="AF97" s="170"/>
      <c r="AG97" s="170"/>
      <c r="AH97" s="170"/>
      <c r="AI97" s="170"/>
      <c r="AJ97" s="170"/>
      <c r="AK97" s="170"/>
      <c r="AL97" s="170"/>
      <c r="AM97" s="170"/>
      <c r="AN97" s="170"/>
      <c r="AO97" s="170"/>
      <c r="AP97" s="170"/>
      <c r="AQ97" s="170"/>
      <c r="AR97" s="170"/>
      <c r="AS97" s="170"/>
      <c r="AT97" s="170"/>
      <c r="AU97" s="170"/>
      <c r="AV97" s="170"/>
      <c r="AW97" s="170"/>
      <c r="AX97" s="170"/>
      <c r="AY97" s="170"/>
      <c r="AZ97" s="170"/>
      <c r="BA97" s="170"/>
      <c r="BB97" s="170"/>
      <c r="BC97" s="170"/>
    </row>
    <row r="98" spans="1:55" s="25" customFormat="1" ht="150.75" thickBot="1">
      <c r="A98" s="82">
        <v>68</v>
      </c>
      <c r="B98" s="71" t="s">
        <v>173</v>
      </c>
      <c r="C98" s="143" t="s">
        <v>174</v>
      </c>
      <c r="D98" s="91">
        <v>1</v>
      </c>
      <c r="E98" s="91" t="s">
        <v>37</v>
      </c>
      <c r="F98" s="44"/>
      <c r="G98" s="44">
        <f t="shared" si="15"/>
        <v>0</v>
      </c>
      <c r="H98" s="44"/>
      <c r="I98" s="44">
        <f t="shared" si="16"/>
        <v>0</v>
      </c>
      <c r="J98" s="44"/>
      <c r="K98" s="120">
        <f t="shared" si="17"/>
        <v>0</v>
      </c>
      <c r="L98" s="146"/>
      <c r="M98" s="166"/>
      <c r="N98" s="166"/>
      <c r="O98" s="166"/>
      <c r="P98" s="166"/>
      <c r="Q98" s="166"/>
      <c r="R98" s="166"/>
      <c r="S98" s="166"/>
      <c r="T98" s="166"/>
      <c r="U98" s="166"/>
      <c r="V98" s="166"/>
      <c r="W98" s="166"/>
      <c r="X98" s="166"/>
      <c r="Y98" s="166"/>
      <c r="Z98" s="166"/>
      <c r="AA98" s="166"/>
      <c r="AB98" s="166"/>
      <c r="AC98" s="170"/>
      <c r="AD98" s="170"/>
      <c r="AE98" s="170"/>
      <c r="AF98" s="170"/>
      <c r="AG98" s="170"/>
      <c r="AH98" s="170"/>
      <c r="AI98" s="170"/>
      <c r="AJ98" s="170"/>
      <c r="AK98" s="170"/>
      <c r="AL98" s="170"/>
      <c r="AM98" s="170"/>
      <c r="AN98" s="170"/>
      <c r="AO98" s="170"/>
      <c r="AP98" s="170"/>
      <c r="AQ98" s="170"/>
      <c r="AR98" s="170"/>
      <c r="AS98" s="170"/>
      <c r="AT98" s="170"/>
      <c r="AU98" s="170"/>
      <c r="AV98" s="170"/>
      <c r="AW98" s="170"/>
      <c r="AX98" s="170"/>
      <c r="AY98" s="170"/>
      <c r="AZ98" s="170"/>
      <c r="BA98" s="170"/>
      <c r="BB98" s="170"/>
      <c r="BC98" s="170"/>
    </row>
    <row r="99" spans="1:55" ht="15.75" thickBot="1">
      <c r="A99" s="5"/>
      <c r="B99" s="190" t="s">
        <v>175</v>
      </c>
      <c r="C99" s="188"/>
      <c r="D99" s="188"/>
      <c r="E99" s="188"/>
      <c r="F99" s="191"/>
      <c r="G99" s="192">
        <f>SUM(G84:G98)</f>
        <v>0</v>
      </c>
      <c r="H99" s="192"/>
      <c r="I99" s="192">
        <f>SUM(I84:I98)</f>
        <v>0</v>
      </c>
      <c r="J99" s="191"/>
      <c r="K99" s="37">
        <f>SUM(K84:K98)</f>
        <v>0</v>
      </c>
      <c r="L99" s="147"/>
      <c r="M99" s="166"/>
      <c r="N99" s="166"/>
      <c r="O99" s="166"/>
      <c r="P99" s="166"/>
      <c r="Q99" s="166"/>
      <c r="R99" s="166"/>
      <c r="S99" s="166"/>
      <c r="T99" s="166"/>
      <c r="U99" s="166"/>
      <c r="V99" s="166"/>
      <c r="W99" s="166"/>
      <c r="X99" s="166"/>
      <c r="Y99" s="166"/>
      <c r="Z99" s="166"/>
      <c r="AA99" s="166"/>
      <c r="AB99" s="166"/>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0"/>
      <c r="AY99" s="170"/>
      <c r="AZ99" s="170"/>
      <c r="BA99" s="170"/>
      <c r="BB99" s="170"/>
      <c r="BC99" s="170"/>
    </row>
    <row r="100" spans="1:55" s="25" customFormat="1" ht="15.75" thickBot="1">
      <c r="A100" s="12"/>
      <c r="B100" s="16"/>
      <c r="C100" s="24"/>
      <c r="D100" s="13"/>
      <c r="E100" s="13"/>
      <c r="F100" s="74"/>
      <c r="G100" s="74"/>
      <c r="H100" s="74"/>
      <c r="I100" s="74"/>
      <c r="J100" s="74"/>
      <c r="K100" s="74"/>
      <c r="L100" s="170"/>
      <c r="M100" s="166"/>
      <c r="N100" s="166"/>
      <c r="O100" s="166"/>
      <c r="P100" s="166"/>
      <c r="Q100" s="166"/>
      <c r="R100" s="166"/>
      <c r="S100" s="166"/>
      <c r="T100" s="166"/>
      <c r="U100" s="166"/>
      <c r="V100" s="166"/>
      <c r="W100" s="166"/>
      <c r="X100" s="166"/>
      <c r="Y100" s="166"/>
      <c r="Z100" s="166"/>
      <c r="AA100" s="166"/>
      <c r="AB100" s="166"/>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c r="AY100" s="170"/>
      <c r="AZ100" s="170"/>
      <c r="BA100" s="170"/>
      <c r="BB100" s="170"/>
      <c r="BC100" s="170"/>
    </row>
    <row r="101" spans="1:55" ht="15.75" thickBot="1">
      <c r="A101" s="224" t="s">
        <v>176</v>
      </c>
      <c r="B101" s="225"/>
      <c r="C101" s="225"/>
      <c r="D101" s="225"/>
      <c r="E101" s="225"/>
      <c r="F101" s="225"/>
      <c r="G101" s="225"/>
      <c r="H101" s="225"/>
      <c r="I101" s="225"/>
      <c r="J101" s="225"/>
      <c r="K101" s="226"/>
      <c r="L101" s="170"/>
      <c r="M101" s="166"/>
      <c r="N101" s="166"/>
      <c r="O101" s="166"/>
      <c r="P101" s="166"/>
      <c r="Q101" s="166"/>
      <c r="R101" s="166"/>
      <c r="S101" s="166"/>
      <c r="T101" s="166"/>
      <c r="U101" s="166"/>
      <c r="V101" s="166"/>
      <c r="W101" s="166"/>
      <c r="X101" s="166"/>
      <c r="Y101" s="166"/>
      <c r="Z101" s="166"/>
      <c r="AA101" s="166"/>
      <c r="AB101" s="166"/>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c r="AY101" s="170"/>
      <c r="AZ101" s="170"/>
      <c r="BA101" s="170"/>
      <c r="BB101" s="170"/>
      <c r="BC101" s="170"/>
    </row>
    <row r="102" spans="1:55" s="25" customFormat="1" ht="47.25">
      <c r="A102" s="60">
        <v>69</v>
      </c>
      <c r="B102" s="92" t="s">
        <v>177</v>
      </c>
      <c r="C102" s="87" t="s">
        <v>178</v>
      </c>
      <c r="D102" s="93">
        <v>3</v>
      </c>
      <c r="E102" s="93" t="s">
        <v>37</v>
      </c>
      <c r="F102" s="64"/>
      <c r="G102" s="64">
        <f aca="true" t="shared" si="18" ref="G102:G115">F102*D102</f>
        <v>0</v>
      </c>
      <c r="H102" s="64"/>
      <c r="I102" s="64">
        <f aca="true" t="shared" si="19" ref="I102:I115">H102*D102</f>
        <v>0</v>
      </c>
      <c r="J102" s="64"/>
      <c r="K102" s="118">
        <f>G102+I102</f>
        <v>0</v>
      </c>
      <c r="L102" s="146"/>
      <c r="M102" s="166"/>
      <c r="N102" s="166"/>
      <c r="O102" s="53"/>
      <c r="P102" s="166"/>
      <c r="Q102" s="166"/>
      <c r="R102" s="166"/>
      <c r="S102" s="166"/>
      <c r="T102" s="166"/>
      <c r="U102" s="166"/>
      <c r="V102" s="166"/>
      <c r="W102" s="166"/>
      <c r="X102" s="166"/>
      <c r="Y102" s="166"/>
      <c r="Z102" s="166"/>
      <c r="AA102" s="166"/>
      <c r="AB102" s="166"/>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c r="AY102" s="170"/>
      <c r="AZ102" s="170"/>
      <c r="BA102" s="170"/>
      <c r="BB102" s="170"/>
      <c r="BC102" s="170"/>
    </row>
    <row r="103" spans="1:55" s="25" customFormat="1" ht="30">
      <c r="A103" s="46">
        <v>70</v>
      </c>
      <c r="B103" s="77" t="s">
        <v>179</v>
      </c>
      <c r="C103" s="168" t="s">
        <v>180</v>
      </c>
      <c r="D103" s="47">
        <v>2</v>
      </c>
      <c r="E103" s="47" t="s">
        <v>37</v>
      </c>
      <c r="F103" s="174"/>
      <c r="G103" s="174">
        <f t="shared" si="18"/>
        <v>0</v>
      </c>
      <c r="H103" s="174"/>
      <c r="I103" s="174">
        <f t="shared" si="19"/>
        <v>0</v>
      </c>
      <c r="J103" s="174"/>
      <c r="K103" s="119">
        <f aca="true" t="shared" si="20" ref="K103:K115">G103+I103</f>
        <v>0</v>
      </c>
      <c r="L103" s="170"/>
      <c r="M103" s="166"/>
      <c r="N103" s="166"/>
      <c r="O103" s="53"/>
      <c r="P103" s="166"/>
      <c r="Q103" s="166"/>
      <c r="R103" s="166"/>
      <c r="S103" s="166"/>
      <c r="T103" s="166"/>
      <c r="U103" s="166"/>
      <c r="V103" s="166"/>
      <c r="W103" s="166"/>
      <c r="X103" s="166"/>
      <c r="Y103" s="166"/>
      <c r="Z103" s="166"/>
      <c r="AA103" s="166"/>
      <c r="AB103" s="166"/>
      <c r="AC103" s="170"/>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c r="AY103" s="170"/>
      <c r="AZ103" s="170"/>
      <c r="BA103" s="170"/>
      <c r="BB103" s="170"/>
      <c r="BC103" s="170"/>
    </row>
    <row r="104" spans="1:55" s="25" customFormat="1" ht="75">
      <c r="A104" s="46">
        <v>71</v>
      </c>
      <c r="B104" s="77" t="s">
        <v>181</v>
      </c>
      <c r="C104" s="168" t="s">
        <v>182</v>
      </c>
      <c r="D104" s="47">
        <v>1</v>
      </c>
      <c r="E104" s="47" t="s">
        <v>48</v>
      </c>
      <c r="F104" s="174"/>
      <c r="G104" s="174">
        <f t="shared" si="18"/>
        <v>0</v>
      </c>
      <c r="H104" s="174"/>
      <c r="I104" s="174">
        <f t="shared" si="19"/>
        <v>0</v>
      </c>
      <c r="J104" s="174"/>
      <c r="K104" s="119">
        <f t="shared" si="20"/>
        <v>0</v>
      </c>
      <c r="L104" s="170"/>
      <c r="M104" s="166"/>
      <c r="N104" s="166"/>
      <c r="O104" s="53"/>
      <c r="P104" s="166"/>
      <c r="Q104" s="166"/>
      <c r="R104" s="166"/>
      <c r="S104" s="166"/>
      <c r="T104" s="166"/>
      <c r="U104" s="166"/>
      <c r="V104" s="166"/>
      <c r="W104" s="166"/>
      <c r="X104" s="166"/>
      <c r="Y104" s="166"/>
      <c r="Z104" s="166"/>
      <c r="AA104" s="166"/>
      <c r="AB104" s="166"/>
      <c r="AC104" s="170"/>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c r="AY104" s="170"/>
      <c r="AZ104" s="170"/>
      <c r="BA104" s="170"/>
      <c r="BB104" s="170"/>
      <c r="BC104" s="170"/>
    </row>
    <row r="105" spans="1:55" s="25" customFormat="1" ht="15">
      <c r="A105" s="46">
        <v>72</v>
      </c>
      <c r="B105" s="77" t="s">
        <v>183</v>
      </c>
      <c r="C105" s="47" t="s">
        <v>184</v>
      </c>
      <c r="D105" s="47">
        <v>1</v>
      </c>
      <c r="E105" s="47" t="s">
        <v>48</v>
      </c>
      <c r="F105" s="174"/>
      <c r="G105" s="174">
        <f t="shared" si="18"/>
        <v>0</v>
      </c>
      <c r="H105" s="174"/>
      <c r="I105" s="174">
        <f t="shared" si="19"/>
        <v>0</v>
      </c>
      <c r="J105" s="174"/>
      <c r="K105" s="119">
        <f t="shared" si="20"/>
        <v>0</v>
      </c>
      <c r="L105" s="170"/>
      <c r="M105" s="166"/>
      <c r="N105" s="166"/>
      <c r="O105" s="53"/>
      <c r="P105" s="166"/>
      <c r="Q105" s="166"/>
      <c r="R105" s="166"/>
      <c r="S105" s="166"/>
      <c r="T105" s="166"/>
      <c r="U105" s="166"/>
      <c r="V105" s="166"/>
      <c r="W105" s="166"/>
      <c r="X105" s="166"/>
      <c r="Y105" s="166"/>
      <c r="Z105" s="166"/>
      <c r="AA105" s="166"/>
      <c r="AB105" s="166"/>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c r="AZ105" s="170"/>
      <c r="BA105" s="170"/>
      <c r="BB105" s="170"/>
      <c r="BC105" s="170"/>
    </row>
    <row r="106" spans="1:55" s="25" customFormat="1" ht="15">
      <c r="A106" s="46">
        <v>73</v>
      </c>
      <c r="B106" s="77" t="s">
        <v>185</v>
      </c>
      <c r="C106" s="47" t="s">
        <v>186</v>
      </c>
      <c r="D106" s="47">
        <v>1</v>
      </c>
      <c r="E106" s="47" t="s">
        <v>48</v>
      </c>
      <c r="F106" s="174"/>
      <c r="G106" s="174">
        <f t="shared" si="18"/>
        <v>0</v>
      </c>
      <c r="H106" s="174"/>
      <c r="I106" s="174">
        <f t="shared" si="19"/>
        <v>0</v>
      </c>
      <c r="J106" s="174"/>
      <c r="K106" s="119">
        <f t="shared" si="20"/>
        <v>0</v>
      </c>
      <c r="L106" s="170"/>
      <c r="M106" s="166"/>
      <c r="N106" s="166"/>
      <c r="O106" s="53"/>
      <c r="P106" s="166"/>
      <c r="Q106" s="166"/>
      <c r="R106" s="166"/>
      <c r="S106" s="166"/>
      <c r="T106" s="166"/>
      <c r="U106" s="166"/>
      <c r="V106" s="166"/>
      <c r="W106" s="166"/>
      <c r="X106" s="166"/>
      <c r="Y106" s="166"/>
      <c r="Z106" s="166"/>
      <c r="AA106" s="166"/>
      <c r="AB106" s="166"/>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c r="AY106" s="170"/>
      <c r="AZ106" s="170"/>
      <c r="BA106" s="170"/>
      <c r="BB106" s="170"/>
      <c r="BC106" s="170"/>
    </row>
    <row r="107" spans="1:55" s="25" customFormat="1" ht="15">
      <c r="A107" s="46">
        <v>74</v>
      </c>
      <c r="B107" s="77" t="s">
        <v>187</v>
      </c>
      <c r="C107" s="47" t="s">
        <v>188</v>
      </c>
      <c r="D107" s="47">
        <v>1</v>
      </c>
      <c r="E107" s="47" t="s">
        <v>48</v>
      </c>
      <c r="F107" s="174"/>
      <c r="G107" s="174">
        <f t="shared" si="18"/>
        <v>0</v>
      </c>
      <c r="H107" s="174"/>
      <c r="I107" s="174">
        <f t="shared" si="19"/>
        <v>0</v>
      </c>
      <c r="J107" s="174"/>
      <c r="K107" s="119">
        <f t="shared" si="20"/>
        <v>0</v>
      </c>
      <c r="L107" s="170"/>
      <c r="M107" s="166"/>
      <c r="N107" s="166"/>
      <c r="O107" s="53"/>
      <c r="P107" s="166"/>
      <c r="Q107" s="166"/>
      <c r="R107" s="166"/>
      <c r="S107" s="166"/>
      <c r="T107" s="166"/>
      <c r="U107" s="166"/>
      <c r="V107" s="166"/>
      <c r="W107" s="166"/>
      <c r="X107" s="166"/>
      <c r="Y107" s="166"/>
      <c r="Z107" s="166"/>
      <c r="AA107" s="166"/>
      <c r="AB107" s="166"/>
      <c r="AC107" s="170"/>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c r="AY107" s="170"/>
      <c r="AZ107" s="170"/>
      <c r="BA107" s="170"/>
      <c r="BB107" s="170"/>
      <c r="BC107" s="170"/>
    </row>
    <row r="108" spans="1:55" s="25" customFormat="1" ht="15">
      <c r="A108" s="46">
        <v>75</v>
      </c>
      <c r="B108" s="77" t="s">
        <v>189</v>
      </c>
      <c r="C108" s="47" t="s">
        <v>190</v>
      </c>
      <c r="D108" s="47">
        <v>1</v>
      </c>
      <c r="E108" s="47" t="s">
        <v>48</v>
      </c>
      <c r="F108" s="174"/>
      <c r="G108" s="174">
        <f t="shared" si="18"/>
        <v>0</v>
      </c>
      <c r="H108" s="174"/>
      <c r="I108" s="174">
        <f t="shared" si="19"/>
        <v>0</v>
      </c>
      <c r="J108" s="174"/>
      <c r="K108" s="119">
        <f t="shared" si="20"/>
        <v>0</v>
      </c>
      <c r="L108" s="170"/>
      <c r="M108" s="166"/>
      <c r="N108" s="166"/>
      <c r="O108" s="53"/>
      <c r="P108" s="166"/>
      <c r="Q108" s="166"/>
      <c r="R108" s="166"/>
      <c r="S108" s="166"/>
      <c r="T108" s="166"/>
      <c r="U108" s="166"/>
      <c r="V108" s="166"/>
      <c r="W108" s="166"/>
      <c r="X108" s="166"/>
      <c r="Y108" s="166"/>
      <c r="Z108" s="166"/>
      <c r="AA108" s="166"/>
      <c r="AB108" s="166"/>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c r="AY108" s="170"/>
      <c r="AZ108" s="170"/>
      <c r="BA108" s="170"/>
      <c r="BB108" s="170"/>
      <c r="BC108" s="170"/>
    </row>
    <row r="109" spans="1:55" s="25" customFormat="1" ht="15">
      <c r="A109" s="46">
        <v>76</v>
      </c>
      <c r="B109" s="77" t="s">
        <v>191</v>
      </c>
      <c r="C109" s="47" t="s">
        <v>192</v>
      </c>
      <c r="D109" s="47">
        <v>1</v>
      </c>
      <c r="E109" s="47" t="s">
        <v>48</v>
      </c>
      <c r="F109" s="174"/>
      <c r="G109" s="174">
        <f t="shared" si="18"/>
        <v>0</v>
      </c>
      <c r="H109" s="174"/>
      <c r="I109" s="174">
        <f t="shared" si="19"/>
        <v>0</v>
      </c>
      <c r="J109" s="174"/>
      <c r="K109" s="119">
        <f t="shared" si="20"/>
        <v>0</v>
      </c>
      <c r="L109" s="170"/>
      <c r="M109" s="166"/>
      <c r="N109" s="166"/>
      <c r="O109" s="53"/>
      <c r="P109" s="166"/>
      <c r="Q109" s="166"/>
      <c r="R109" s="166"/>
      <c r="S109" s="166"/>
      <c r="T109" s="166"/>
      <c r="U109" s="166"/>
      <c r="V109" s="166"/>
      <c r="W109" s="166"/>
      <c r="X109" s="166"/>
      <c r="Y109" s="166"/>
      <c r="Z109" s="166"/>
      <c r="AA109" s="166"/>
      <c r="AB109" s="166"/>
      <c r="AC109" s="170"/>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c r="AY109" s="170"/>
      <c r="AZ109" s="170"/>
      <c r="BA109" s="170"/>
      <c r="BB109" s="170"/>
      <c r="BC109" s="170"/>
    </row>
    <row r="110" spans="1:55" s="25" customFormat="1" ht="15">
      <c r="A110" s="46">
        <v>77</v>
      </c>
      <c r="B110" s="77" t="s">
        <v>193</v>
      </c>
      <c r="C110" s="47" t="s">
        <v>194</v>
      </c>
      <c r="D110" s="47">
        <v>2</v>
      </c>
      <c r="E110" s="47" t="s">
        <v>48</v>
      </c>
      <c r="F110" s="174"/>
      <c r="G110" s="174">
        <f t="shared" si="18"/>
        <v>0</v>
      </c>
      <c r="H110" s="174"/>
      <c r="I110" s="174">
        <f t="shared" si="19"/>
        <v>0</v>
      </c>
      <c r="J110" s="174"/>
      <c r="K110" s="119">
        <f t="shared" si="20"/>
        <v>0</v>
      </c>
      <c r="L110" s="170"/>
      <c r="M110" s="166"/>
      <c r="N110" s="166"/>
      <c r="O110" s="53"/>
      <c r="P110" s="166"/>
      <c r="Q110" s="166"/>
      <c r="R110" s="166"/>
      <c r="S110" s="166"/>
      <c r="T110" s="166"/>
      <c r="U110" s="166"/>
      <c r="V110" s="166"/>
      <c r="W110" s="166"/>
      <c r="X110" s="166"/>
      <c r="Y110" s="166"/>
      <c r="Z110" s="166"/>
      <c r="AA110" s="166"/>
      <c r="AB110" s="166"/>
      <c r="AC110" s="170"/>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c r="AY110" s="170"/>
      <c r="AZ110" s="170"/>
      <c r="BA110" s="170"/>
      <c r="BB110" s="170"/>
      <c r="BC110" s="170"/>
    </row>
    <row r="111" spans="1:55" s="25" customFormat="1" ht="45">
      <c r="A111" s="46">
        <v>78</v>
      </c>
      <c r="B111" s="77" t="s">
        <v>195</v>
      </c>
      <c r="C111" s="168" t="s">
        <v>196</v>
      </c>
      <c r="D111" s="47">
        <v>50</v>
      </c>
      <c r="E111" s="47" t="s">
        <v>37</v>
      </c>
      <c r="F111" s="174"/>
      <c r="G111" s="174">
        <f t="shared" si="18"/>
        <v>0</v>
      </c>
      <c r="H111" s="174"/>
      <c r="I111" s="174">
        <f t="shared" si="19"/>
        <v>0</v>
      </c>
      <c r="J111" s="174"/>
      <c r="K111" s="119">
        <f t="shared" si="20"/>
        <v>0</v>
      </c>
      <c r="L111" s="170"/>
      <c r="M111" s="166"/>
      <c r="N111" s="166"/>
      <c r="O111" s="53"/>
      <c r="P111" s="166"/>
      <c r="Q111" s="166"/>
      <c r="R111" s="166"/>
      <c r="S111" s="166"/>
      <c r="T111" s="166"/>
      <c r="U111" s="166"/>
      <c r="V111" s="166"/>
      <c r="W111" s="166"/>
      <c r="X111" s="166"/>
      <c r="Y111" s="166"/>
      <c r="Z111" s="166"/>
      <c r="AA111" s="166"/>
      <c r="AB111" s="166"/>
      <c r="AC111" s="170"/>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c r="AY111" s="170"/>
      <c r="AZ111" s="170"/>
      <c r="BA111" s="170"/>
      <c r="BB111" s="170"/>
      <c r="BC111" s="170"/>
    </row>
    <row r="112" spans="1:55" s="25" customFormat="1" ht="45">
      <c r="A112" s="46">
        <v>79</v>
      </c>
      <c r="B112" s="77" t="s">
        <v>197</v>
      </c>
      <c r="C112" s="168" t="s">
        <v>198</v>
      </c>
      <c r="D112" s="47">
        <v>6</v>
      </c>
      <c r="E112" s="47" t="s">
        <v>37</v>
      </c>
      <c r="F112" s="174"/>
      <c r="G112" s="174">
        <f t="shared" si="18"/>
        <v>0</v>
      </c>
      <c r="H112" s="174"/>
      <c r="I112" s="174">
        <f t="shared" si="19"/>
        <v>0</v>
      </c>
      <c r="J112" s="174"/>
      <c r="K112" s="119">
        <f t="shared" si="20"/>
        <v>0</v>
      </c>
      <c r="L112" s="170"/>
      <c r="M112" s="166"/>
      <c r="N112" s="166"/>
      <c r="O112" s="53"/>
      <c r="P112" s="166"/>
      <c r="Q112" s="166"/>
      <c r="R112" s="166"/>
      <c r="S112" s="166"/>
      <c r="T112" s="166"/>
      <c r="U112" s="166"/>
      <c r="V112" s="166"/>
      <c r="W112" s="166"/>
      <c r="X112" s="166"/>
      <c r="Y112" s="166"/>
      <c r="Z112" s="166"/>
      <c r="AA112" s="166"/>
      <c r="AB112" s="166"/>
      <c r="AC112" s="170"/>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c r="AY112" s="170"/>
      <c r="AZ112" s="170"/>
      <c r="BA112" s="170"/>
      <c r="BB112" s="170"/>
      <c r="BC112" s="170"/>
    </row>
    <row r="113" spans="1:55" s="25" customFormat="1" ht="45">
      <c r="A113" s="46">
        <v>80</v>
      </c>
      <c r="B113" s="77" t="s">
        <v>199</v>
      </c>
      <c r="C113" s="168" t="s">
        <v>200</v>
      </c>
      <c r="D113" s="47">
        <v>2</v>
      </c>
      <c r="E113" s="47" t="s">
        <v>37</v>
      </c>
      <c r="F113" s="174"/>
      <c r="G113" s="174">
        <f t="shared" si="18"/>
        <v>0</v>
      </c>
      <c r="H113" s="174"/>
      <c r="I113" s="174">
        <f t="shared" si="19"/>
        <v>0</v>
      </c>
      <c r="J113" s="174"/>
      <c r="K113" s="119">
        <f t="shared" si="20"/>
        <v>0</v>
      </c>
      <c r="L113" s="170"/>
      <c r="M113" s="166"/>
      <c r="N113" s="166"/>
      <c r="O113" s="53"/>
      <c r="P113" s="166"/>
      <c r="Q113" s="166"/>
      <c r="R113" s="166"/>
      <c r="S113" s="166"/>
      <c r="T113" s="166"/>
      <c r="U113" s="166"/>
      <c r="V113" s="166"/>
      <c r="W113" s="166"/>
      <c r="X113" s="166"/>
      <c r="Y113" s="166"/>
      <c r="Z113" s="166"/>
      <c r="AA113" s="166"/>
      <c r="AB113" s="166"/>
      <c r="AC113" s="170"/>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c r="AY113" s="170"/>
      <c r="AZ113" s="170"/>
      <c r="BA113" s="170"/>
      <c r="BB113" s="170"/>
      <c r="BC113" s="170"/>
    </row>
    <row r="114" spans="1:55" s="25" customFormat="1" ht="45">
      <c r="A114" s="46">
        <v>81</v>
      </c>
      <c r="B114" s="77" t="s">
        <v>201</v>
      </c>
      <c r="C114" s="168" t="s">
        <v>202</v>
      </c>
      <c r="D114" s="47">
        <v>4</v>
      </c>
      <c r="E114" s="47" t="s">
        <v>37</v>
      </c>
      <c r="F114" s="174"/>
      <c r="G114" s="174">
        <f t="shared" si="18"/>
        <v>0</v>
      </c>
      <c r="H114" s="174"/>
      <c r="I114" s="174">
        <f t="shared" si="19"/>
        <v>0</v>
      </c>
      <c r="J114" s="174"/>
      <c r="K114" s="119">
        <f aca="true" t="shared" si="21" ref="K114">G114+I114</f>
        <v>0</v>
      </c>
      <c r="L114" s="170"/>
      <c r="M114" s="166"/>
      <c r="N114" s="166"/>
      <c r="O114" s="53"/>
      <c r="P114" s="166"/>
      <c r="Q114" s="166"/>
      <c r="R114" s="166"/>
      <c r="S114" s="166"/>
      <c r="T114" s="166"/>
      <c r="U114" s="166"/>
      <c r="V114" s="166"/>
      <c r="W114" s="166"/>
      <c r="X114" s="166"/>
      <c r="Y114" s="166"/>
      <c r="Z114" s="166"/>
      <c r="AA114" s="166"/>
      <c r="AB114" s="166"/>
      <c r="AC114" s="170"/>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c r="AY114" s="170"/>
      <c r="AZ114" s="170"/>
      <c r="BA114" s="170"/>
      <c r="BB114" s="170"/>
      <c r="BC114" s="170"/>
    </row>
    <row r="115" spans="1:55" s="25" customFormat="1" ht="45.75" thickBot="1">
      <c r="A115" s="31">
        <v>82</v>
      </c>
      <c r="B115" s="129" t="s">
        <v>203</v>
      </c>
      <c r="C115" s="40" t="s">
        <v>204</v>
      </c>
      <c r="D115" s="95">
        <v>2</v>
      </c>
      <c r="E115" s="95" t="s">
        <v>48</v>
      </c>
      <c r="F115" s="127"/>
      <c r="G115" s="127">
        <f t="shared" si="18"/>
        <v>0</v>
      </c>
      <c r="H115" s="127"/>
      <c r="I115" s="127">
        <f t="shared" si="19"/>
        <v>0</v>
      </c>
      <c r="J115" s="127"/>
      <c r="K115" s="130">
        <f t="shared" si="20"/>
        <v>0</v>
      </c>
      <c r="L115" s="146"/>
      <c r="M115" s="166"/>
      <c r="N115" s="166"/>
      <c r="O115" s="166"/>
      <c r="P115" s="166"/>
      <c r="Q115" s="56"/>
      <c r="R115" s="56"/>
      <c r="S115" s="56"/>
      <c r="T115" s="57"/>
      <c r="U115" s="166"/>
      <c r="V115" s="166"/>
      <c r="W115" s="166"/>
      <c r="X115" s="166"/>
      <c r="Y115" s="166"/>
      <c r="Z115" s="166"/>
      <c r="AA115" s="166"/>
      <c r="AB115" s="166"/>
      <c r="AC115" s="170"/>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c r="AY115" s="170"/>
      <c r="AZ115" s="170"/>
      <c r="BA115" s="170"/>
      <c r="BB115" s="170"/>
      <c r="BC115" s="170"/>
    </row>
    <row r="116" spans="1:55" ht="15.75" thickBot="1">
      <c r="A116" s="114"/>
      <c r="B116" s="28" t="s">
        <v>205</v>
      </c>
      <c r="C116" s="29"/>
      <c r="D116" s="29"/>
      <c r="E116" s="29"/>
      <c r="F116" s="105"/>
      <c r="G116" s="111">
        <f>SUM(G102:G115)</f>
        <v>0</v>
      </c>
      <c r="H116" s="111"/>
      <c r="I116" s="111">
        <f>SUM(I102:I115)</f>
        <v>0</v>
      </c>
      <c r="J116" s="105"/>
      <c r="K116" s="106">
        <f>SUM(K102:K115)</f>
        <v>0</v>
      </c>
      <c r="L116" s="147"/>
      <c r="M116" s="166"/>
      <c r="N116" s="166"/>
      <c r="O116" s="166"/>
      <c r="P116" s="166"/>
      <c r="Q116" s="166"/>
      <c r="R116" s="166"/>
      <c r="S116" s="166"/>
      <c r="T116" s="166"/>
      <c r="U116" s="166"/>
      <c r="V116" s="166"/>
      <c r="W116" s="166"/>
      <c r="X116" s="166"/>
      <c r="Y116" s="166"/>
      <c r="Z116" s="166"/>
      <c r="AA116" s="166"/>
      <c r="AB116" s="166"/>
      <c r="AC116" s="170"/>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c r="AY116" s="170"/>
      <c r="AZ116" s="170"/>
      <c r="BA116" s="170"/>
      <c r="BB116" s="170"/>
      <c r="BC116" s="170"/>
    </row>
    <row r="117" spans="1:55" s="25" customFormat="1" ht="15.75" thickBot="1">
      <c r="A117" s="12"/>
      <c r="B117" s="17"/>
      <c r="C117" s="13"/>
      <c r="D117" s="13"/>
      <c r="E117" s="13"/>
      <c r="F117" s="74"/>
      <c r="G117" s="74"/>
      <c r="H117" s="74"/>
      <c r="I117" s="74"/>
      <c r="J117" s="74"/>
      <c r="K117" s="74"/>
      <c r="L117" s="146"/>
      <c r="M117" s="166"/>
      <c r="N117" s="166"/>
      <c r="O117" s="166"/>
      <c r="P117" s="166"/>
      <c r="Q117" s="166"/>
      <c r="R117" s="166"/>
      <c r="S117" s="166"/>
      <c r="T117" s="166"/>
      <c r="U117" s="166"/>
      <c r="V117" s="166"/>
      <c r="W117" s="166"/>
      <c r="X117" s="166"/>
      <c r="Y117" s="166"/>
      <c r="Z117" s="166"/>
      <c r="AA117" s="166"/>
      <c r="AB117" s="166"/>
      <c r="AC117" s="170"/>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c r="AY117" s="170"/>
      <c r="AZ117" s="170"/>
      <c r="BA117" s="170"/>
      <c r="BB117" s="170"/>
      <c r="BC117" s="170"/>
    </row>
    <row r="118" spans="1:55" ht="15.75" thickBot="1">
      <c r="A118" s="222" t="s">
        <v>206</v>
      </c>
      <c r="B118" s="212"/>
      <c r="C118" s="212"/>
      <c r="D118" s="212"/>
      <c r="E118" s="212"/>
      <c r="F118" s="212"/>
      <c r="G118" s="212"/>
      <c r="H118" s="212"/>
      <c r="I118" s="212"/>
      <c r="J118" s="212"/>
      <c r="K118" s="213"/>
      <c r="L118" s="170"/>
      <c r="M118" s="166"/>
      <c r="N118" s="166"/>
      <c r="O118" s="166"/>
      <c r="P118" s="166"/>
      <c r="Q118" s="166"/>
      <c r="R118" s="166"/>
      <c r="S118" s="166"/>
      <c r="T118" s="166"/>
      <c r="U118" s="166"/>
      <c r="V118" s="166"/>
      <c r="W118" s="166"/>
      <c r="X118" s="166"/>
      <c r="Y118" s="166"/>
      <c r="Z118" s="166"/>
      <c r="AA118" s="166"/>
      <c r="AB118" s="166"/>
      <c r="AC118" s="170"/>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c r="AY118" s="170"/>
      <c r="AZ118" s="170"/>
      <c r="BA118" s="170"/>
      <c r="BB118" s="170"/>
      <c r="BC118" s="170"/>
    </row>
    <row r="119" spans="1:55" s="25" customFormat="1" ht="30">
      <c r="A119" s="60">
        <v>83</v>
      </c>
      <c r="B119" s="92" t="s">
        <v>207</v>
      </c>
      <c r="C119" s="87" t="s">
        <v>208</v>
      </c>
      <c r="D119" s="93">
        <v>1</v>
      </c>
      <c r="E119" s="93" t="s">
        <v>37</v>
      </c>
      <c r="F119" s="64"/>
      <c r="G119" s="64">
        <f>F119*D119</f>
        <v>0</v>
      </c>
      <c r="H119" s="64"/>
      <c r="I119" s="64">
        <f>H119*D119</f>
        <v>0</v>
      </c>
      <c r="J119" s="64"/>
      <c r="K119" s="118">
        <f>G119+I119</f>
        <v>0</v>
      </c>
      <c r="L119" s="124"/>
      <c r="M119" s="166"/>
      <c r="N119" s="166"/>
      <c r="O119" s="166"/>
      <c r="P119" s="166"/>
      <c r="Q119" s="166"/>
      <c r="R119" s="166"/>
      <c r="S119" s="166"/>
      <c r="T119" s="166"/>
      <c r="U119" s="166"/>
      <c r="V119" s="166"/>
      <c r="W119" s="166"/>
      <c r="X119" s="166"/>
      <c r="Y119" s="166"/>
      <c r="Z119" s="166"/>
      <c r="AA119" s="166"/>
      <c r="AB119" s="166"/>
      <c r="AC119" s="170"/>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c r="AY119" s="170"/>
      <c r="AZ119" s="170"/>
      <c r="BA119" s="170"/>
      <c r="BB119" s="170"/>
      <c r="BC119" s="170"/>
    </row>
    <row r="120" spans="1:55" s="25" customFormat="1" ht="32.25">
      <c r="A120" s="46">
        <v>84</v>
      </c>
      <c r="B120" s="77" t="s">
        <v>209</v>
      </c>
      <c r="C120" s="168" t="s">
        <v>210</v>
      </c>
      <c r="D120" s="47">
        <v>1</v>
      </c>
      <c r="E120" s="47" t="s">
        <v>37</v>
      </c>
      <c r="F120" s="174"/>
      <c r="G120" s="174">
        <f>F120*D120</f>
        <v>0</v>
      </c>
      <c r="H120" s="174"/>
      <c r="I120" s="174">
        <f>H120*D120</f>
        <v>0</v>
      </c>
      <c r="J120" s="174"/>
      <c r="K120" s="119">
        <f aca="true" t="shared" si="22" ref="K120:K123">G120+I120</f>
        <v>0</v>
      </c>
      <c r="L120" s="124"/>
      <c r="M120" s="166"/>
      <c r="N120" s="166"/>
      <c r="O120" s="166"/>
      <c r="P120" s="166"/>
      <c r="Q120" s="166"/>
      <c r="R120" s="166"/>
      <c r="S120" s="166"/>
      <c r="T120" s="166"/>
      <c r="U120" s="166"/>
      <c r="V120" s="166"/>
      <c r="W120" s="166"/>
      <c r="X120" s="166"/>
      <c r="Y120" s="166"/>
      <c r="Z120" s="166"/>
      <c r="AA120" s="166"/>
      <c r="AB120" s="166"/>
      <c r="AC120" s="170"/>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c r="AY120" s="170"/>
      <c r="AZ120" s="170"/>
      <c r="BA120" s="170"/>
      <c r="BB120" s="170"/>
      <c r="BC120" s="170"/>
    </row>
    <row r="121" spans="1:55" s="25" customFormat="1" ht="78.75" customHeight="1">
      <c r="A121" s="46">
        <v>85</v>
      </c>
      <c r="B121" s="77" t="s">
        <v>211</v>
      </c>
      <c r="C121" s="168" t="s">
        <v>212</v>
      </c>
      <c r="D121" s="47">
        <v>2</v>
      </c>
      <c r="E121" s="47" t="s">
        <v>37</v>
      </c>
      <c r="F121" s="174"/>
      <c r="G121" s="174">
        <f>F121*D121</f>
        <v>0</v>
      </c>
      <c r="H121" s="174"/>
      <c r="I121" s="174">
        <f>H121*D121</f>
        <v>0</v>
      </c>
      <c r="J121" s="174"/>
      <c r="K121" s="119">
        <f t="shared" si="22"/>
        <v>0</v>
      </c>
      <c r="L121" s="124"/>
      <c r="M121" s="166"/>
      <c r="N121" s="166"/>
      <c r="O121" s="166"/>
      <c r="P121" s="166"/>
      <c r="Q121" s="166"/>
      <c r="R121" s="166"/>
      <c r="S121" s="166"/>
      <c r="T121" s="166"/>
      <c r="U121" s="166"/>
      <c r="V121" s="166"/>
      <c r="W121" s="166"/>
      <c r="X121" s="166"/>
      <c r="Y121" s="166"/>
      <c r="Z121" s="166"/>
      <c r="AA121" s="166"/>
      <c r="AB121" s="166"/>
      <c r="AC121" s="170"/>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c r="AY121" s="170"/>
      <c r="AZ121" s="170"/>
      <c r="BA121" s="170"/>
      <c r="BB121" s="170"/>
      <c r="BC121" s="170"/>
    </row>
    <row r="122" spans="1:55" s="25" customFormat="1" ht="30">
      <c r="A122" s="46">
        <v>86</v>
      </c>
      <c r="B122" s="77" t="s">
        <v>213</v>
      </c>
      <c r="C122" s="168" t="s">
        <v>214</v>
      </c>
      <c r="D122" s="47">
        <v>1</v>
      </c>
      <c r="E122" s="47" t="s">
        <v>48</v>
      </c>
      <c r="F122" s="174"/>
      <c r="G122" s="174">
        <f>F122*D122</f>
        <v>0</v>
      </c>
      <c r="H122" s="174"/>
      <c r="I122" s="174">
        <f>H122*D122</f>
        <v>0</v>
      </c>
      <c r="J122" s="174"/>
      <c r="K122" s="119">
        <f t="shared" si="22"/>
        <v>0</v>
      </c>
      <c r="L122" s="124"/>
      <c r="M122" s="166"/>
      <c r="N122" s="166"/>
      <c r="O122" s="166"/>
      <c r="P122" s="166"/>
      <c r="Q122" s="166"/>
      <c r="R122" s="166"/>
      <c r="S122" s="166"/>
      <c r="T122" s="166"/>
      <c r="U122" s="166"/>
      <c r="V122" s="166"/>
      <c r="W122" s="166"/>
      <c r="X122" s="166"/>
      <c r="Y122" s="166"/>
      <c r="Z122" s="166"/>
      <c r="AA122" s="166"/>
      <c r="AB122" s="166"/>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c r="AY122" s="170"/>
      <c r="AZ122" s="170"/>
      <c r="BA122" s="170"/>
      <c r="BB122" s="170"/>
      <c r="BC122" s="170"/>
    </row>
    <row r="123" spans="1:55" s="25" customFormat="1" ht="15.75" thickBot="1">
      <c r="A123" s="82">
        <v>87</v>
      </c>
      <c r="B123" s="94" t="s">
        <v>215</v>
      </c>
      <c r="C123" s="91" t="s">
        <v>216</v>
      </c>
      <c r="D123" s="91">
        <v>1</v>
      </c>
      <c r="E123" s="91" t="s">
        <v>37</v>
      </c>
      <c r="F123" s="44"/>
      <c r="G123" s="44">
        <f>F123*D123</f>
        <v>0</v>
      </c>
      <c r="H123" s="44"/>
      <c r="I123" s="44">
        <f>H123*D123</f>
        <v>0</v>
      </c>
      <c r="J123" s="44"/>
      <c r="K123" s="120">
        <f t="shared" si="22"/>
        <v>0</v>
      </c>
      <c r="L123" s="124"/>
      <c r="M123" s="166"/>
      <c r="N123" s="166"/>
      <c r="O123" s="166"/>
      <c r="P123" s="166"/>
      <c r="Q123" s="166"/>
      <c r="R123" s="166"/>
      <c r="S123" s="166"/>
      <c r="T123" s="166"/>
      <c r="U123" s="166"/>
      <c r="V123" s="166"/>
      <c r="W123" s="166"/>
      <c r="X123" s="166"/>
      <c r="Y123" s="166"/>
      <c r="Z123" s="166"/>
      <c r="AA123" s="166"/>
      <c r="AB123" s="166"/>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c r="AY123" s="170"/>
      <c r="AZ123" s="170"/>
      <c r="BA123" s="170"/>
      <c r="BB123" s="170"/>
      <c r="BC123" s="170"/>
    </row>
    <row r="124" spans="1:55" ht="15.75" thickBot="1">
      <c r="A124" s="189"/>
      <c r="B124" s="190" t="s">
        <v>217</v>
      </c>
      <c r="C124" s="188"/>
      <c r="D124" s="188"/>
      <c r="E124" s="188"/>
      <c r="F124" s="191"/>
      <c r="G124" s="192">
        <f>SUM(G119:G123)</f>
        <v>0</v>
      </c>
      <c r="H124" s="192"/>
      <c r="I124" s="192">
        <f>SUM(I119:I123)</f>
        <v>0</v>
      </c>
      <c r="J124" s="191"/>
      <c r="K124" s="37">
        <f>SUM(K119:K123)</f>
        <v>0</v>
      </c>
      <c r="L124" s="124"/>
      <c r="M124" s="166"/>
      <c r="N124" s="166"/>
      <c r="O124" s="166"/>
      <c r="P124" s="166"/>
      <c r="Q124" s="166"/>
      <c r="R124" s="166"/>
      <c r="S124" s="166"/>
      <c r="T124" s="166"/>
      <c r="U124" s="166"/>
      <c r="V124" s="166"/>
      <c r="W124" s="166"/>
      <c r="X124" s="166"/>
      <c r="Y124" s="166"/>
      <c r="Z124" s="166"/>
      <c r="AA124" s="166"/>
      <c r="AB124" s="166"/>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c r="AY124" s="170"/>
      <c r="AZ124" s="170"/>
      <c r="BA124" s="170"/>
      <c r="BB124" s="170"/>
      <c r="BC124" s="170"/>
    </row>
    <row r="125" spans="1:55" s="25" customFormat="1" ht="15.75" thickBot="1">
      <c r="A125" s="12"/>
      <c r="B125" s="17"/>
      <c r="C125" s="13"/>
      <c r="D125" s="13"/>
      <c r="E125" s="13"/>
      <c r="F125" s="33"/>
      <c r="G125" s="33"/>
      <c r="H125" s="33"/>
      <c r="I125" s="33"/>
      <c r="J125" s="33"/>
      <c r="K125" s="33"/>
      <c r="L125" s="170"/>
      <c r="M125" s="166"/>
      <c r="N125" s="166"/>
      <c r="O125" s="166"/>
      <c r="P125" s="166"/>
      <c r="Q125" s="166"/>
      <c r="R125" s="166"/>
      <c r="S125" s="166"/>
      <c r="T125" s="166"/>
      <c r="U125" s="166"/>
      <c r="V125" s="166"/>
      <c r="W125" s="166"/>
      <c r="X125" s="166"/>
      <c r="Y125" s="166"/>
      <c r="Z125" s="166"/>
      <c r="AA125" s="166"/>
      <c r="AB125" s="166"/>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c r="AY125" s="170"/>
      <c r="AZ125" s="170"/>
      <c r="BA125" s="170"/>
      <c r="BB125" s="170"/>
      <c r="BC125" s="170"/>
    </row>
    <row r="126" spans="1:55" ht="15.75" thickBot="1">
      <c r="A126" s="223" t="s">
        <v>218</v>
      </c>
      <c r="B126" s="210"/>
      <c r="C126" s="210"/>
      <c r="D126" s="210"/>
      <c r="E126" s="210"/>
      <c r="F126" s="210"/>
      <c r="G126" s="210"/>
      <c r="H126" s="210"/>
      <c r="I126" s="210"/>
      <c r="J126" s="210"/>
      <c r="K126" s="211"/>
      <c r="L126" s="170"/>
      <c r="M126" s="166"/>
      <c r="N126" s="166"/>
      <c r="O126" s="166"/>
      <c r="P126" s="166"/>
      <c r="Q126" s="166"/>
      <c r="R126" s="166"/>
      <c r="S126" s="166"/>
      <c r="T126" s="166"/>
      <c r="U126" s="166"/>
      <c r="V126" s="166"/>
      <c r="W126" s="166"/>
      <c r="X126" s="166"/>
      <c r="Y126" s="166"/>
      <c r="Z126" s="166"/>
      <c r="AA126" s="166"/>
      <c r="AB126" s="166"/>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c r="AY126" s="170"/>
      <c r="AZ126" s="170"/>
      <c r="BA126" s="170"/>
      <c r="BB126" s="170"/>
      <c r="BC126" s="170"/>
    </row>
    <row r="127" spans="1:55" s="25" customFormat="1" ht="30.75" thickBot="1">
      <c r="A127" s="96">
        <v>88</v>
      </c>
      <c r="B127" s="97" t="s">
        <v>219</v>
      </c>
      <c r="C127" s="98" t="s">
        <v>220</v>
      </c>
      <c r="D127" s="99">
        <v>1</v>
      </c>
      <c r="E127" s="99" t="s">
        <v>37</v>
      </c>
      <c r="F127" s="64"/>
      <c r="G127" s="64">
        <f>F127*D127</f>
        <v>0</v>
      </c>
      <c r="H127" s="64"/>
      <c r="I127" s="64">
        <f>H127*D127</f>
        <v>0</v>
      </c>
      <c r="J127" s="64"/>
      <c r="K127" s="118">
        <f>G127+I127</f>
        <v>0</v>
      </c>
      <c r="L127" s="147"/>
      <c r="M127" s="166"/>
      <c r="N127" s="166"/>
      <c r="O127" s="166"/>
      <c r="P127" s="166"/>
      <c r="Q127" s="166"/>
      <c r="R127" s="166"/>
      <c r="S127" s="166"/>
      <c r="T127" s="166"/>
      <c r="U127" s="166"/>
      <c r="V127" s="166"/>
      <c r="W127" s="166"/>
      <c r="X127" s="166"/>
      <c r="Y127" s="166"/>
      <c r="Z127" s="166"/>
      <c r="AA127" s="166"/>
      <c r="AB127" s="166"/>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c r="AY127" s="170"/>
      <c r="AZ127" s="170"/>
      <c r="BA127" s="170"/>
      <c r="BB127" s="170"/>
      <c r="BC127" s="170"/>
    </row>
    <row r="128" spans="1:55" ht="15.75" thickBot="1">
      <c r="A128" s="189"/>
      <c r="B128" s="190" t="s">
        <v>221</v>
      </c>
      <c r="C128" s="188"/>
      <c r="D128" s="188"/>
      <c r="E128" s="188"/>
      <c r="F128" s="191"/>
      <c r="G128" s="192">
        <f>G127</f>
        <v>0</v>
      </c>
      <c r="H128" s="192"/>
      <c r="I128" s="192">
        <f>I127</f>
        <v>0</v>
      </c>
      <c r="J128" s="191"/>
      <c r="K128" s="37">
        <f>K127</f>
        <v>0</v>
      </c>
      <c r="L128" s="170"/>
      <c r="M128" s="166"/>
      <c r="N128" s="166"/>
      <c r="O128" s="166"/>
      <c r="P128" s="166"/>
      <c r="Q128" s="166"/>
      <c r="R128" s="166"/>
      <c r="S128" s="166"/>
      <c r="T128" s="166"/>
      <c r="U128" s="166"/>
      <c r="V128" s="166"/>
      <c r="W128" s="166"/>
      <c r="X128" s="166"/>
      <c r="Y128" s="166"/>
      <c r="Z128" s="166"/>
      <c r="AA128" s="166"/>
      <c r="AB128" s="166"/>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c r="AY128" s="170"/>
      <c r="AZ128" s="170"/>
      <c r="BA128" s="170"/>
      <c r="BB128" s="170"/>
      <c r="BC128" s="170"/>
    </row>
    <row r="129" spans="1:55" s="25" customFormat="1" ht="15.75" thickBot="1">
      <c r="A129" s="12"/>
      <c r="B129" s="17"/>
      <c r="C129" s="13"/>
      <c r="D129" s="13"/>
      <c r="E129" s="13"/>
      <c r="F129" s="33"/>
      <c r="G129" s="115"/>
      <c r="H129" s="115"/>
      <c r="I129" s="115"/>
      <c r="J129" s="33"/>
      <c r="K129" s="33"/>
      <c r="L129" s="170"/>
      <c r="M129" s="166"/>
      <c r="N129" s="166"/>
      <c r="O129" s="166"/>
      <c r="P129" s="166"/>
      <c r="Q129" s="166"/>
      <c r="R129" s="166"/>
      <c r="S129" s="166"/>
      <c r="T129" s="166"/>
      <c r="U129" s="166"/>
      <c r="V129" s="166"/>
      <c r="W129" s="166"/>
      <c r="X129" s="166"/>
      <c r="Y129" s="166"/>
      <c r="Z129" s="166"/>
      <c r="AA129" s="166"/>
      <c r="AB129" s="166"/>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c r="AY129" s="170"/>
      <c r="AZ129" s="170"/>
      <c r="BA129" s="170"/>
      <c r="BB129" s="170"/>
      <c r="BC129" s="170"/>
    </row>
    <row r="130" spans="1:55" ht="15.75" thickBot="1">
      <c r="A130" s="222" t="s">
        <v>222</v>
      </c>
      <c r="B130" s="212"/>
      <c r="C130" s="212"/>
      <c r="D130" s="212"/>
      <c r="E130" s="212"/>
      <c r="F130" s="212"/>
      <c r="G130" s="212"/>
      <c r="H130" s="212"/>
      <c r="I130" s="212"/>
      <c r="J130" s="212"/>
      <c r="K130" s="213"/>
      <c r="L130" s="170"/>
      <c r="M130" s="166"/>
      <c r="N130" s="166"/>
      <c r="O130" s="166"/>
      <c r="P130" s="166"/>
      <c r="Q130" s="166"/>
      <c r="R130" s="166"/>
      <c r="S130" s="166"/>
      <c r="T130" s="166"/>
      <c r="U130" s="166"/>
      <c r="V130" s="166"/>
      <c r="W130" s="166"/>
      <c r="X130" s="166"/>
      <c r="Y130" s="166"/>
      <c r="Z130" s="166"/>
      <c r="AA130" s="166"/>
      <c r="AB130" s="166"/>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c r="AY130" s="170"/>
      <c r="AZ130" s="170"/>
      <c r="BA130" s="170"/>
      <c r="BB130" s="170"/>
      <c r="BC130" s="170"/>
    </row>
    <row r="131" spans="1:55" s="25" customFormat="1" ht="15">
      <c r="A131" s="67">
        <v>89</v>
      </c>
      <c r="B131" s="128" t="s">
        <v>223</v>
      </c>
      <c r="C131" s="69" t="s">
        <v>224</v>
      </c>
      <c r="D131" s="78">
        <v>1</v>
      </c>
      <c r="E131" s="78" t="s">
        <v>37</v>
      </c>
      <c r="F131" s="64"/>
      <c r="G131" s="64">
        <f>F131*D131</f>
        <v>0</v>
      </c>
      <c r="H131" s="64"/>
      <c r="I131" s="64">
        <f>H131*D131</f>
        <v>0</v>
      </c>
      <c r="J131" s="64"/>
      <c r="K131" s="118">
        <f>G131+I131</f>
        <v>0</v>
      </c>
      <c r="L131" s="170"/>
      <c r="M131" s="166"/>
      <c r="N131" s="166"/>
      <c r="O131" s="166"/>
      <c r="P131" s="166"/>
      <c r="Q131" s="166"/>
      <c r="R131" s="166"/>
      <c r="S131" s="166"/>
      <c r="T131" s="166"/>
      <c r="U131" s="166"/>
      <c r="V131" s="166"/>
      <c r="W131" s="166"/>
      <c r="X131" s="166"/>
      <c r="Y131" s="166"/>
      <c r="Z131" s="166"/>
      <c r="AA131" s="166"/>
      <c r="AB131" s="166"/>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c r="AY131" s="170"/>
      <c r="AZ131" s="170"/>
      <c r="BA131" s="170"/>
      <c r="BB131" s="170"/>
      <c r="BC131" s="170"/>
    </row>
    <row r="132" spans="1:55" s="25" customFormat="1" ht="15">
      <c r="A132" s="116">
        <v>90</v>
      </c>
      <c r="B132" s="175" t="s">
        <v>225</v>
      </c>
      <c r="C132" s="167" t="s">
        <v>226</v>
      </c>
      <c r="D132" s="171">
        <v>1</v>
      </c>
      <c r="E132" s="171" t="s">
        <v>48</v>
      </c>
      <c r="F132" s="174"/>
      <c r="G132" s="174">
        <f>F132*D132</f>
        <v>0</v>
      </c>
      <c r="H132" s="174"/>
      <c r="I132" s="174">
        <f>H132*D132</f>
        <v>0</v>
      </c>
      <c r="J132" s="174"/>
      <c r="K132" s="180">
        <f aca="true" t="shared" si="23" ref="K132">G132+I132</f>
        <v>0</v>
      </c>
      <c r="L132" s="170"/>
      <c r="M132" s="166"/>
      <c r="N132" s="166"/>
      <c r="O132" s="166"/>
      <c r="P132" s="166"/>
      <c r="Q132" s="166"/>
      <c r="R132" s="166"/>
      <c r="S132" s="166"/>
      <c r="T132" s="166"/>
      <c r="U132" s="166"/>
      <c r="V132" s="166"/>
      <c r="W132" s="166"/>
      <c r="X132" s="166"/>
      <c r="Y132" s="166"/>
      <c r="Z132" s="166"/>
      <c r="AA132" s="166"/>
      <c r="AB132" s="166"/>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c r="AY132" s="170"/>
      <c r="AZ132" s="170"/>
      <c r="BA132" s="170"/>
      <c r="BB132" s="170"/>
      <c r="BC132" s="170"/>
    </row>
    <row r="133" spans="1:28" s="170" customFormat="1" ht="15">
      <c r="A133" s="177"/>
      <c r="B133" s="175" t="s">
        <v>227</v>
      </c>
      <c r="C133" s="167" t="s">
        <v>228</v>
      </c>
      <c r="D133" s="171">
        <v>1</v>
      </c>
      <c r="E133" s="171" t="s">
        <v>48</v>
      </c>
      <c r="F133" s="174"/>
      <c r="G133" s="174">
        <f>F133*D133</f>
        <v>0</v>
      </c>
      <c r="H133" s="174"/>
      <c r="I133" s="174">
        <f>H133*D133</f>
        <v>0</v>
      </c>
      <c r="J133" s="174"/>
      <c r="K133" s="180">
        <f aca="true" t="shared" si="24" ref="K133:K135">G133+I133</f>
        <v>0</v>
      </c>
      <c r="M133" s="166"/>
      <c r="N133" s="166"/>
      <c r="O133" s="166"/>
      <c r="P133" s="166"/>
      <c r="Q133" s="166"/>
      <c r="R133" s="166"/>
      <c r="S133" s="166"/>
      <c r="T133" s="166"/>
      <c r="U133" s="166"/>
      <c r="V133" s="166"/>
      <c r="W133" s="166"/>
      <c r="X133" s="166"/>
      <c r="Y133" s="166"/>
      <c r="Z133" s="166"/>
      <c r="AA133" s="166"/>
      <c r="AB133" s="166"/>
    </row>
    <row r="134" spans="1:28" s="170" customFormat="1" ht="30">
      <c r="A134" s="177"/>
      <c r="B134" s="175" t="s">
        <v>229</v>
      </c>
      <c r="C134" s="168" t="s">
        <v>230</v>
      </c>
      <c r="D134" s="171">
        <v>1</v>
      </c>
      <c r="E134" s="171" t="s">
        <v>48</v>
      </c>
      <c r="F134" s="138"/>
      <c r="G134" s="138">
        <f>F134*D134</f>
        <v>0</v>
      </c>
      <c r="H134" s="138"/>
      <c r="I134" s="174">
        <f>H134*D134</f>
        <v>0</v>
      </c>
      <c r="J134" s="174"/>
      <c r="K134" s="180">
        <f t="shared" si="24"/>
        <v>0</v>
      </c>
      <c r="M134" s="166"/>
      <c r="N134" s="166"/>
      <c r="O134" s="166"/>
      <c r="P134" s="166"/>
      <c r="Q134" s="166"/>
      <c r="R134" s="166"/>
      <c r="S134" s="166"/>
      <c r="T134" s="166"/>
      <c r="U134" s="166"/>
      <c r="V134" s="166"/>
      <c r="W134" s="166"/>
      <c r="X134" s="166"/>
      <c r="Y134" s="166"/>
      <c r="Z134" s="166"/>
      <c r="AA134" s="166"/>
      <c r="AB134" s="166"/>
    </row>
    <row r="135" spans="1:28" s="170" customFormat="1" ht="15.75" thickBot="1">
      <c r="A135" s="177"/>
      <c r="B135" s="176" t="s">
        <v>231</v>
      </c>
      <c r="C135" s="182" t="s">
        <v>232</v>
      </c>
      <c r="D135" s="173">
        <v>1</v>
      </c>
      <c r="E135" s="173" t="s">
        <v>48</v>
      </c>
      <c r="F135" s="174"/>
      <c r="G135" s="174">
        <f>F135*D135</f>
        <v>0</v>
      </c>
      <c r="H135" s="174"/>
      <c r="I135" s="174">
        <f>H135*D135</f>
        <v>0</v>
      </c>
      <c r="J135" s="174"/>
      <c r="K135" s="180">
        <f t="shared" si="24"/>
        <v>0</v>
      </c>
      <c r="M135" s="166"/>
      <c r="N135" s="166"/>
      <c r="O135" s="166"/>
      <c r="P135" s="166"/>
      <c r="Q135" s="166"/>
      <c r="R135" s="166"/>
      <c r="S135" s="166"/>
      <c r="T135" s="166"/>
      <c r="U135" s="166"/>
      <c r="V135" s="166"/>
      <c r="W135" s="166"/>
      <c r="X135" s="166"/>
      <c r="Y135" s="166"/>
      <c r="Z135" s="166"/>
      <c r="AA135" s="166"/>
      <c r="AB135" s="166"/>
    </row>
    <row r="136" spans="1:55" ht="15.75" thickBot="1">
      <c r="A136" s="181"/>
      <c r="B136" s="183" t="s">
        <v>233</v>
      </c>
      <c r="C136" s="188"/>
      <c r="D136" s="188"/>
      <c r="E136" s="188"/>
      <c r="F136" s="178"/>
      <c r="G136" s="179">
        <f>SUM(G131:G135)</f>
        <v>0</v>
      </c>
      <c r="H136" s="179"/>
      <c r="I136" s="179">
        <f>SUM(I131:I135)</f>
        <v>0</v>
      </c>
      <c r="J136" s="178"/>
      <c r="K136" s="172">
        <f>SUM(K131:K135)</f>
        <v>0</v>
      </c>
      <c r="L136" s="146"/>
      <c r="M136" s="166"/>
      <c r="N136" s="166"/>
      <c r="O136" s="166"/>
      <c r="P136" s="166"/>
      <c r="Q136" s="166"/>
      <c r="R136" s="166"/>
      <c r="S136" s="166"/>
      <c r="T136" s="166"/>
      <c r="U136" s="166"/>
      <c r="V136" s="166"/>
      <c r="W136" s="166"/>
      <c r="X136" s="166"/>
      <c r="Y136" s="166"/>
      <c r="Z136" s="166"/>
      <c r="AA136" s="166"/>
      <c r="AB136" s="166"/>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c r="AY136" s="170"/>
      <c r="AZ136" s="170"/>
      <c r="BA136" s="170"/>
      <c r="BB136" s="170"/>
      <c r="BC136" s="170"/>
    </row>
    <row r="137" spans="1:55" s="25" customFormat="1" ht="15.75" thickBot="1">
      <c r="A137" s="59"/>
      <c r="B137" s="54"/>
      <c r="C137" s="13"/>
      <c r="D137" s="166"/>
      <c r="E137" s="166"/>
      <c r="F137" s="30"/>
      <c r="G137" s="30"/>
      <c r="H137" s="30"/>
      <c r="I137" s="30"/>
      <c r="J137" s="30"/>
      <c r="K137" s="30"/>
      <c r="L137" s="170"/>
      <c r="M137" s="166"/>
      <c r="N137" s="166"/>
      <c r="O137" s="166"/>
      <c r="P137" s="166"/>
      <c r="Q137" s="166"/>
      <c r="R137" s="166"/>
      <c r="S137" s="166"/>
      <c r="T137" s="166"/>
      <c r="U137" s="166"/>
      <c r="V137" s="166"/>
      <c r="W137" s="166"/>
      <c r="X137" s="166"/>
      <c r="Y137" s="166"/>
      <c r="Z137" s="166"/>
      <c r="AA137" s="166"/>
      <c r="AB137" s="166"/>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c r="AY137" s="170"/>
      <c r="AZ137" s="170"/>
      <c r="BA137" s="170"/>
      <c r="BB137" s="170"/>
      <c r="BC137" s="170"/>
    </row>
    <row r="138" spans="1:55" ht="32.25" customHeight="1" thickBot="1">
      <c r="A138" s="101"/>
      <c r="B138" s="100" t="s">
        <v>32</v>
      </c>
      <c r="C138" s="123"/>
      <c r="D138" s="102"/>
      <c r="E138" s="102"/>
      <c r="F138" s="103"/>
      <c r="G138" s="104">
        <f>G136+G128+G124+G116+G99+G81+G75+G69+G54+G37+G22+G13</f>
        <v>0</v>
      </c>
      <c r="H138" s="103"/>
      <c r="I138" s="104">
        <f>I136+I128+I124+I116+I99+I81+I75+I69+I54+I37+I22+I13</f>
        <v>0</v>
      </c>
      <c r="J138" s="103"/>
      <c r="K138" s="117">
        <f>K136+K128+K124+K116+K99+K81+K75+K69+K54+K37+K22+K13</f>
        <v>0</v>
      </c>
      <c r="L138" s="170"/>
      <c r="M138" s="166"/>
      <c r="N138" s="166"/>
      <c r="O138" s="166"/>
      <c r="P138" s="166"/>
      <c r="Q138" s="166"/>
      <c r="R138" s="166"/>
      <c r="S138" s="166"/>
      <c r="T138" s="166"/>
      <c r="U138" s="166"/>
      <c r="V138" s="166"/>
      <c r="W138" s="166"/>
      <c r="X138" s="166"/>
      <c r="Y138" s="166"/>
      <c r="Z138" s="166"/>
      <c r="AA138" s="166"/>
      <c r="AB138" s="166"/>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c r="AY138" s="170"/>
      <c r="AZ138" s="170"/>
      <c r="BA138" s="170"/>
      <c r="BB138" s="170"/>
      <c r="BC138" s="170"/>
    </row>
    <row r="139" spans="1:55" s="25" customFormat="1" ht="15">
      <c r="A139" s="170"/>
      <c r="B139" s="30"/>
      <c r="C139" s="140"/>
      <c r="D139" s="170"/>
      <c r="E139" s="170"/>
      <c r="F139" s="30"/>
      <c r="G139" s="30"/>
      <c r="H139" s="30"/>
      <c r="I139" s="30"/>
      <c r="J139" s="30"/>
      <c r="K139" s="30"/>
      <c r="L139" s="170"/>
      <c r="M139" s="166"/>
      <c r="N139" s="166"/>
      <c r="O139" s="166"/>
      <c r="P139" s="166"/>
      <c r="Q139" s="166"/>
      <c r="R139" s="166"/>
      <c r="S139" s="166"/>
      <c r="T139" s="166"/>
      <c r="U139" s="166"/>
      <c r="V139" s="166"/>
      <c r="W139" s="166"/>
      <c r="X139" s="166"/>
      <c r="Y139" s="166"/>
      <c r="Z139" s="166"/>
      <c r="AA139" s="166"/>
      <c r="AB139" s="166"/>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c r="AY139" s="170"/>
      <c r="AZ139" s="170"/>
      <c r="BA139" s="170"/>
      <c r="BB139" s="170"/>
      <c r="BC139" s="170"/>
    </row>
    <row r="140" spans="1:55" s="25" customFormat="1" ht="15">
      <c r="A140" s="170"/>
      <c r="B140" s="30"/>
      <c r="C140" s="140"/>
      <c r="D140" s="170"/>
      <c r="E140" s="170"/>
      <c r="F140" s="30"/>
      <c r="G140" s="30"/>
      <c r="H140" s="30"/>
      <c r="I140" s="30"/>
      <c r="J140" s="30"/>
      <c r="K140" s="30"/>
      <c r="L140" s="170"/>
      <c r="M140" s="166"/>
      <c r="N140" s="166"/>
      <c r="O140" s="166"/>
      <c r="P140" s="166"/>
      <c r="Q140" s="166"/>
      <c r="R140" s="166"/>
      <c r="S140" s="166"/>
      <c r="T140" s="166"/>
      <c r="U140" s="166"/>
      <c r="V140" s="166"/>
      <c r="W140" s="166"/>
      <c r="X140" s="166"/>
      <c r="Y140" s="166"/>
      <c r="Z140" s="166"/>
      <c r="AA140" s="166"/>
      <c r="AB140" s="166"/>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c r="AY140" s="170"/>
      <c r="AZ140" s="170"/>
      <c r="BA140" s="170"/>
      <c r="BB140" s="170"/>
      <c r="BC140" s="170"/>
    </row>
    <row r="141" spans="1:55" s="25" customFormat="1" ht="15">
      <c r="A141" s="170"/>
      <c r="B141" s="30"/>
      <c r="C141" s="140"/>
      <c r="D141" s="170"/>
      <c r="E141" s="170"/>
      <c r="F141" s="30"/>
      <c r="G141" s="30"/>
      <c r="H141" s="30"/>
      <c r="I141" s="30"/>
      <c r="J141" s="30"/>
      <c r="K141" s="30"/>
      <c r="L141" s="170"/>
      <c r="M141" s="166"/>
      <c r="N141" s="166"/>
      <c r="O141" s="166"/>
      <c r="P141" s="166"/>
      <c r="Q141" s="166"/>
      <c r="R141" s="166"/>
      <c r="S141" s="166"/>
      <c r="T141" s="166"/>
      <c r="U141" s="166"/>
      <c r="V141" s="166"/>
      <c r="W141" s="166"/>
      <c r="X141" s="166"/>
      <c r="Y141" s="166"/>
      <c r="Z141" s="166"/>
      <c r="AA141" s="166"/>
      <c r="AB141" s="166"/>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c r="AY141" s="170"/>
      <c r="AZ141" s="170"/>
      <c r="BA141" s="170"/>
      <c r="BB141" s="170"/>
      <c r="BC141" s="170"/>
    </row>
    <row r="142" spans="1:55" s="25" customFormat="1" ht="15">
      <c r="A142" s="170"/>
      <c r="B142" s="30"/>
      <c r="C142" s="140"/>
      <c r="D142" s="170"/>
      <c r="E142" s="170"/>
      <c r="F142" s="30"/>
      <c r="G142" s="30"/>
      <c r="H142" s="30"/>
      <c r="I142" s="30"/>
      <c r="J142" s="30"/>
      <c r="K142" s="30"/>
      <c r="L142" s="170"/>
      <c r="M142" s="166"/>
      <c r="N142" s="166"/>
      <c r="O142" s="166"/>
      <c r="P142" s="166"/>
      <c r="Q142" s="166"/>
      <c r="R142" s="166"/>
      <c r="S142" s="166"/>
      <c r="T142" s="166"/>
      <c r="U142" s="166"/>
      <c r="V142" s="166"/>
      <c r="W142" s="166"/>
      <c r="X142" s="166"/>
      <c r="Y142" s="166"/>
      <c r="Z142" s="166"/>
      <c r="AA142" s="166"/>
      <c r="AB142" s="166"/>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c r="AY142" s="170"/>
      <c r="AZ142" s="170"/>
      <c r="BA142" s="170"/>
      <c r="BB142" s="170"/>
      <c r="BC142" s="170"/>
    </row>
    <row r="143" spans="1:55" s="25" customFormat="1" ht="15">
      <c r="A143" s="170"/>
      <c r="B143" s="30"/>
      <c r="C143" s="140"/>
      <c r="D143" s="170"/>
      <c r="E143" s="170"/>
      <c r="F143" s="30"/>
      <c r="G143" s="30"/>
      <c r="H143" s="30"/>
      <c r="I143" s="30"/>
      <c r="J143" s="30"/>
      <c r="K143" s="30"/>
      <c r="L143" s="170"/>
      <c r="M143" s="166"/>
      <c r="N143" s="166"/>
      <c r="O143" s="166"/>
      <c r="P143" s="166"/>
      <c r="Q143" s="166"/>
      <c r="R143" s="166"/>
      <c r="S143" s="166"/>
      <c r="T143" s="166"/>
      <c r="U143" s="166"/>
      <c r="V143" s="166"/>
      <c r="W143" s="166"/>
      <c r="X143" s="166"/>
      <c r="Y143" s="166"/>
      <c r="Z143" s="166"/>
      <c r="AA143" s="166"/>
      <c r="AB143" s="166"/>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c r="AY143" s="170"/>
      <c r="AZ143" s="170"/>
      <c r="BA143" s="170"/>
      <c r="BB143" s="170"/>
      <c r="BC143" s="170"/>
    </row>
    <row r="144" spans="1:55" s="25" customFormat="1" ht="15">
      <c r="A144" s="170"/>
      <c r="B144" s="30"/>
      <c r="C144" s="146"/>
      <c r="D144" s="170"/>
      <c r="E144" s="170"/>
      <c r="F144" s="30"/>
      <c r="G144" s="30"/>
      <c r="H144" s="30"/>
      <c r="I144" s="30"/>
      <c r="J144" s="30"/>
      <c r="K144" s="30"/>
      <c r="L144" s="170"/>
      <c r="M144" s="166"/>
      <c r="N144" s="166"/>
      <c r="O144" s="166"/>
      <c r="P144" s="166"/>
      <c r="Q144" s="166"/>
      <c r="R144" s="166"/>
      <c r="S144" s="166"/>
      <c r="T144" s="166"/>
      <c r="U144" s="166"/>
      <c r="V144" s="166"/>
      <c r="W144" s="166"/>
      <c r="X144" s="166"/>
      <c r="Y144" s="166"/>
      <c r="Z144" s="166"/>
      <c r="AA144" s="166"/>
      <c r="AB144" s="166"/>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c r="AY144" s="170"/>
      <c r="AZ144" s="170"/>
      <c r="BA144" s="170"/>
      <c r="BB144" s="170"/>
      <c r="BC144" s="170"/>
    </row>
    <row r="145" spans="2:28" s="25" customFormat="1" ht="15">
      <c r="B145" s="30"/>
      <c r="C145" s="125"/>
      <c r="D145" s="170"/>
      <c r="E145" s="170"/>
      <c r="F145" s="30"/>
      <c r="G145" s="30"/>
      <c r="H145" s="30"/>
      <c r="I145" s="30"/>
      <c r="J145" s="30"/>
      <c r="K145" s="30"/>
      <c r="L145" s="170"/>
      <c r="M145" s="166"/>
      <c r="N145" s="166"/>
      <c r="O145" s="166"/>
      <c r="P145" s="166"/>
      <c r="Q145" s="166"/>
      <c r="R145" s="166"/>
      <c r="S145" s="166"/>
      <c r="T145" s="166"/>
      <c r="U145" s="166"/>
      <c r="V145" s="166"/>
      <c r="W145" s="166"/>
      <c r="X145" s="166"/>
      <c r="Y145" s="166"/>
      <c r="Z145" s="166"/>
      <c r="AA145" s="166"/>
      <c r="AB145" s="166"/>
    </row>
    <row r="146" spans="2:28" s="25" customFormat="1" ht="15">
      <c r="B146" s="30"/>
      <c r="C146" s="126"/>
      <c r="D146" s="170"/>
      <c r="E146" s="170"/>
      <c r="F146" s="30"/>
      <c r="G146" s="30"/>
      <c r="H146" s="30"/>
      <c r="I146" s="30"/>
      <c r="J146" s="30"/>
      <c r="K146" s="30"/>
      <c r="L146" s="170"/>
      <c r="M146" s="166"/>
      <c r="N146" s="166"/>
      <c r="O146" s="166"/>
      <c r="P146" s="166"/>
      <c r="Q146" s="166"/>
      <c r="R146" s="166"/>
      <c r="S146" s="166"/>
      <c r="T146" s="166"/>
      <c r="U146" s="166"/>
      <c r="V146" s="166"/>
      <c r="W146" s="166"/>
      <c r="X146" s="166"/>
      <c r="Y146" s="166"/>
      <c r="Z146" s="166"/>
      <c r="AA146" s="166"/>
      <c r="AB146" s="166"/>
    </row>
    <row r="147" spans="2:28" s="25" customFormat="1" ht="15">
      <c r="B147" s="30"/>
      <c r="C147" s="140"/>
      <c r="D147" s="170"/>
      <c r="E147" s="170"/>
      <c r="F147" s="30"/>
      <c r="G147" s="30"/>
      <c r="H147" s="30"/>
      <c r="I147" s="30"/>
      <c r="J147" s="30"/>
      <c r="K147" s="30"/>
      <c r="L147" s="170"/>
      <c r="M147" s="166"/>
      <c r="N147" s="166"/>
      <c r="O147" s="166"/>
      <c r="P147" s="166"/>
      <c r="Q147" s="166"/>
      <c r="R147" s="166"/>
      <c r="S147" s="166"/>
      <c r="T147" s="166"/>
      <c r="U147" s="166"/>
      <c r="V147" s="166"/>
      <c r="W147" s="166"/>
      <c r="X147" s="166"/>
      <c r="Y147" s="166"/>
      <c r="Z147" s="166"/>
      <c r="AA147" s="166"/>
      <c r="AB147" s="166"/>
    </row>
    <row r="148" spans="2:28" s="25" customFormat="1" ht="15">
      <c r="B148" s="30"/>
      <c r="C148" s="140"/>
      <c r="D148" s="170"/>
      <c r="E148" s="170"/>
      <c r="F148" s="30"/>
      <c r="G148" s="30"/>
      <c r="H148" s="30"/>
      <c r="I148" s="30"/>
      <c r="J148" s="30"/>
      <c r="K148" s="30"/>
      <c r="L148" s="170"/>
      <c r="M148" s="166"/>
      <c r="N148" s="166"/>
      <c r="O148" s="166"/>
      <c r="P148" s="166"/>
      <c r="Q148" s="166"/>
      <c r="R148" s="166"/>
      <c r="S148" s="166"/>
      <c r="T148" s="166"/>
      <c r="U148" s="166"/>
      <c r="V148" s="166"/>
      <c r="W148" s="166"/>
      <c r="X148" s="166"/>
      <c r="Y148" s="166"/>
      <c r="Z148" s="166"/>
      <c r="AA148" s="166"/>
      <c r="AB148" s="166"/>
    </row>
    <row r="149" spans="2:28" s="25" customFormat="1" ht="15">
      <c r="B149" s="30"/>
      <c r="C149" s="140"/>
      <c r="D149" s="170"/>
      <c r="E149" s="170"/>
      <c r="F149" s="30"/>
      <c r="G149" s="30"/>
      <c r="H149" s="30"/>
      <c r="I149" s="30"/>
      <c r="J149" s="30"/>
      <c r="K149" s="30"/>
      <c r="L149" s="170"/>
      <c r="M149" s="166"/>
      <c r="N149" s="166"/>
      <c r="O149" s="166"/>
      <c r="P149" s="166"/>
      <c r="Q149" s="166"/>
      <c r="R149" s="166"/>
      <c r="S149" s="166"/>
      <c r="T149" s="166"/>
      <c r="U149" s="166"/>
      <c r="V149" s="166"/>
      <c r="W149" s="166"/>
      <c r="X149" s="166"/>
      <c r="Y149" s="166"/>
      <c r="Z149" s="166"/>
      <c r="AA149" s="166"/>
      <c r="AB149" s="166"/>
    </row>
    <row r="150" spans="2:28" s="25" customFormat="1" ht="15">
      <c r="B150" s="30"/>
      <c r="C150" s="140"/>
      <c r="D150" s="170"/>
      <c r="E150" s="170"/>
      <c r="F150" s="30"/>
      <c r="G150" s="30"/>
      <c r="H150" s="30"/>
      <c r="I150" s="30"/>
      <c r="J150" s="30"/>
      <c r="K150" s="30"/>
      <c r="L150" s="170"/>
      <c r="M150" s="166"/>
      <c r="N150" s="166"/>
      <c r="O150" s="166"/>
      <c r="P150" s="166"/>
      <c r="Q150" s="166"/>
      <c r="R150" s="166"/>
      <c r="S150" s="166"/>
      <c r="T150" s="166"/>
      <c r="U150" s="166"/>
      <c r="V150" s="166"/>
      <c r="W150" s="166"/>
      <c r="X150" s="166"/>
      <c r="Y150" s="166"/>
      <c r="Z150" s="166"/>
      <c r="AA150" s="166"/>
      <c r="AB150" s="166"/>
    </row>
    <row r="151" spans="2:28" s="25" customFormat="1" ht="15">
      <c r="B151" s="30"/>
      <c r="C151" s="140"/>
      <c r="D151" s="170"/>
      <c r="E151" s="170"/>
      <c r="F151" s="30"/>
      <c r="G151" s="30"/>
      <c r="H151" s="30"/>
      <c r="I151" s="30"/>
      <c r="J151" s="30"/>
      <c r="K151" s="30"/>
      <c r="L151" s="170"/>
      <c r="M151" s="166"/>
      <c r="N151" s="166"/>
      <c r="O151" s="166"/>
      <c r="P151" s="166"/>
      <c r="Q151" s="166"/>
      <c r="R151" s="166"/>
      <c r="S151" s="166"/>
      <c r="T151" s="166"/>
      <c r="U151" s="166"/>
      <c r="V151" s="166"/>
      <c r="W151" s="166"/>
      <c r="X151" s="166"/>
      <c r="Y151" s="166"/>
      <c r="Z151" s="166"/>
      <c r="AA151" s="166"/>
      <c r="AB151" s="166"/>
    </row>
    <row r="152" spans="2:28" s="25" customFormat="1" ht="15">
      <c r="B152" s="30"/>
      <c r="C152" s="140"/>
      <c r="D152" s="170"/>
      <c r="E152" s="170"/>
      <c r="F152" s="30"/>
      <c r="G152" s="30"/>
      <c r="H152" s="30"/>
      <c r="I152" s="30"/>
      <c r="J152" s="30"/>
      <c r="K152" s="30"/>
      <c r="L152" s="170"/>
      <c r="M152" s="166"/>
      <c r="N152" s="166"/>
      <c r="O152" s="166"/>
      <c r="P152" s="166"/>
      <c r="Q152" s="166"/>
      <c r="R152" s="166"/>
      <c r="S152" s="166"/>
      <c r="T152" s="166"/>
      <c r="U152" s="166"/>
      <c r="V152" s="166"/>
      <c r="W152" s="166"/>
      <c r="X152" s="166"/>
      <c r="Y152" s="166"/>
      <c r="Z152" s="166"/>
      <c r="AA152" s="166"/>
      <c r="AB152" s="166"/>
    </row>
    <row r="153" spans="2:28" s="25" customFormat="1" ht="15">
      <c r="B153" s="30"/>
      <c r="C153" s="140"/>
      <c r="D153" s="170"/>
      <c r="E153" s="170"/>
      <c r="F153" s="30"/>
      <c r="G153" s="30"/>
      <c r="H153" s="30"/>
      <c r="I153" s="30"/>
      <c r="J153" s="30"/>
      <c r="K153" s="30"/>
      <c r="L153" s="170"/>
      <c r="M153" s="166"/>
      <c r="N153" s="166"/>
      <c r="O153" s="166"/>
      <c r="P153" s="166"/>
      <c r="Q153" s="166"/>
      <c r="R153" s="166"/>
      <c r="S153" s="166"/>
      <c r="T153" s="166"/>
      <c r="U153" s="166"/>
      <c r="V153" s="166"/>
      <c r="W153" s="166"/>
      <c r="X153" s="166"/>
      <c r="Y153" s="166"/>
      <c r="Z153" s="166"/>
      <c r="AA153" s="166"/>
      <c r="AB153" s="166"/>
    </row>
    <row r="154" spans="2:28" s="25" customFormat="1" ht="15">
      <c r="B154" s="30"/>
      <c r="C154" s="140"/>
      <c r="D154" s="170"/>
      <c r="E154" s="170"/>
      <c r="F154" s="30"/>
      <c r="G154" s="30"/>
      <c r="H154" s="30"/>
      <c r="I154" s="30"/>
      <c r="J154" s="30"/>
      <c r="K154" s="30"/>
      <c r="L154" s="170"/>
      <c r="M154" s="166"/>
      <c r="N154" s="166"/>
      <c r="O154" s="166"/>
      <c r="P154" s="166"/>
      <c r="Q154" s="166"/>
      <c r="R154" s="166"/>
      <c r="S154" s="166"/>
      <c r="T154" s="166"/>
      <c r="U154" s="166"/>
      <c r="V154" s="166"/>
      <c r="W154" s="166"/>
      <c r="X154" s="166"/>
      <c r="Y154" s="166"/>
      <c r="Z154" s="166"/>
      <c r="AA154" s="166"/>
      <c r="AB154" s="166"/>
    </row>
    <row r="155" spans="2:28" s="25" customFormat="1" ht="15">
      <c r="B155" s="30"/>
      <c r="C155" s="140"/>
      <c r="D155" s="170"/>
      <c r="E155" s="170"/>
      <c r="F155" s="30"/>
      <c r="G155" s="30"/>
      <c r="H155" s="30"/>
      <c r="I155" s="30"/>
      <c r="J155" s="30"/>
      <c r="K155" s="30"/>
      <c r="L155" s="170"/>
      <c r="M155" s="166"/>
      <c r="N155" s="166"/>
      <c r="O155" s="166"/>
      <c r="P155" s="166"/>
      <c r="Q155" s="166"/>
      <c r="R155" s="166"/>
      <c r="S155" s="166"/>
      <c r="T155" s="166"/>
      <c r="U155" s="166"/>
      <c r="V155" s="166"/>
      <c r="W155" s="166"/>
      <c r="X155" s="166"/>
      <c r="Y155" s="166"/>
      <c r="Z155" s="166"/>
      <c r="AA155" s="166"/>
      <c r="AB155" s="166"/>
    </row>
    <row r="156" spans="2:28" s="25" customFormat="1" ht="15">
      <c r="B156" s="30"/>
      <c r="C156" s="140"/>
      <c r="D156" s="170"/>
      <c r="E156" s="170"/>
      <c r="F156" s="30"/>
      <c r="G156" s="30"/>
      <c r="H156" s="30"/>
      <c r="I156" s="30"/>
      <c r="J156" s="30"/>
      <c r="K156" s="30"/>
      <c r="L156" s="170"/>
      <c r="M156" s="166"/>
      <c r="N156" s="166"/>
      <c r="O156" s="166"/>
      <c r="P156" s="166"/>
      <c r="Q156" s="166"/>
      <c r="R156" s="166"/>
      <c r="S156" s="166"/>
      <c r="T156" s="166"/>
      <c r="U156" s="166"/>
      <c r="V156" s="166"/>
      <c r="W156" s="166"/>
      <c r="X156" s="166"/>
      <c r="Y156" s="166"/>
      <c r="Z156" s="166"/>
      <c r="AA156" s="166"/>
      <c r="AB156" s="166"/>
    </row>
    <row r="157" spans="2:28" s="25" customFormat="1" ht="15">
      <c r="B157" s="30"/>
      <c r="C157" s="140"/>
      <c r="D157" s="170"/>
      <c r="E157" s="170"/>
      <c r="F157" s="30"/>
      <c r="G157" s="30"/>
      <c r="H157" s="30"/>
      <c r="I157" s="30"/>
      <c r="J157" s="30"/>
      <c r="K157" s="30"/>
      <c r="L157" s="170"/>
      <c r="M157" s="166"/>
      <c r="N157" s="166"/>
      <c r="O157" s="166"/>
      <c r="P157" s="166"/>
      <c r="Q157" s="166"/>
      <c r="R157" s="166"/>
      <c r="S157" s="166"/>
      <c r="T157" s="166"/>
      <c r="U157" s="166"/>
      <c r="V157" s="166"/>
      <c r="W157" s="166"/>
      <c r="X157" s="166"/>
      <c r="Y157" s="166"/>
      <c r="Z157" s="166"/>
      <c r="AA157" s="166"/>
      <c r="AB157" s="166"/>
    </row>
    <row r="158" spans="2:28" s="25" customFormat="1" ht="15">
      <c r="B158" s="30"/>
      <c r="C158" s="140"/>
      <c r="D158" s="170"/>
      <c r="E158" s="170"/>
      <c r="F158" s="30"/>
      <c r="G158" s="30"/>
      <c r="H158" s="30"/>
      <c r="I158" s="30"/>
      <c r="J158" s="30"/>
      <c r="K158" s="30"/>
      <c r="L158" s="170"/>
      <c r="M158" s="166"/>
      <c r="N158" s="166"/>
      <c r="O158" s="166"/>
      <c r="P158" s="166"/>
      <c r="Q158" s="166"/>
      <c r="R158" s="166"/>
      <c r="S158" s="166"/>
      <c r="T158" s="166"/>
      <c r="U158" s="166"/>
      <c r="V158" s="166"/>
      <c r="W158" s="166"/>
      <c r="X158" s="166"/>
      <c r="Y158" s="166"/>
      <c r="Z158" s="166"/>
      <c r="AA158" s="166"/>
      <c r="AB158" s="166"/>
    </row>
    <row r="159" spans="2:28" s="25" customFormat="1" ht="15">
      <c r="B159" s="30"/>
      <c r="C159" s="140"/>
      <c r="D159" s="170"/>
      <c r="E159" s="170"/>
      <c r="F159" s="30"/>
      <c r="G159" s="30"/>
      <c r="H159" s="30"/>
      <c r="I159" s="30"/>
      <c r="J159" s="30"/>
      <c r="K159" s="30"/>
      <c r="L159" s="170"/>
      <c r="M159" s="166"/>
      <c r="N159" s="166"/>
      <c r="O159" s="166"/>
      <c r="P159" s="166"/>
      <c r="Q159" s="166"/>
      <c r="R159" s="166"/>
      <c r="S159" s="166"/>
      <c r="T159" s="166"/>
      <c r="U159" s="166"/>
      <c r="V159" s="166"/>
      <c r="W159" s="166"/>
      <c r="X159" s="166"/>
      <c r="Y159" s="166"/>
      <c r="Z159" s="166"/>
      <c r="AA159" s="166"/>
      <c r="AB159" s="166"/>
    </row>
    <row r="160" spans="2:28" s="25" customFormat="1" ht="15">
      <c r="B160" s="30"/>
      <c r="C160" s="140"/>
      <c r="D160" s="170"/>
      <c r="E160" s="170"/>
      <c r="F160" s="30"/>
      <c r="G160" s="30"/>
      <c r="H160" s="30"/>
      <c r="I160" s="30"/>
      <c r="J160" s="30"/>
      <c r="K160" s="30"/>
      <c r="L160" s="170"/>
      <c r="M160" s="166"/>
      <c r="N160" s="166"/>
      <c r="O160" s="166"/>
      <c r="P160" s="166"/>
      <c r="Q160" s="166"/>
      <c r="R160" s="166"/>
      <c r="S160" s="166"/>
      <c r="T160" s="166"/>
      <c r="U160" s="166"/>
      <c r="V160" s="166"/>
      <c r="W160" s="166"/>
      <c r="X160" s="166"/>
      <c r="Y160" s="166"/>
      <c r="Z160" s="166"/>
      <c r="AA160" s="166"/>
      <c r="AB160" s="166"/>
    </row>
    <row r="161" spans="2:55" s="25" customFormat="1" ht="15">
      <c r="B161" s="30"/>
      <c r="C161" s="140"/>
      <c r="D161" s="170"/>
      <c r="E161" s="170"/>
      <c r="F161" s="30"/>
      <c r="G161" s="30"/>
      <c r="H161" s="30"/>
      <c r="I161" s="30"/>
      <c r="J161" s="30"/>
      <c r="K161" s="30"/>
      <c r="L161" s="170"/>
      <c r="M161" s="166"/>
      <c r="N161" s="166"/>
      <c r="O161" s="166"/>
      <c r="P161" s="166"/>
      <c r="Q161" s="166"/>
      <c r="R161" s="166"/>
      <c r="S161" s="166"/>
      <c r="T161" s="166"/>
      <c r="U161" s="166"/>
      <c r="V161" s="166"/>
      <c r="W161" s="166"/>
      <c r="X161" s="166"/>
      <c r="Y161" s="166"/>
      <c r="Z161" s="166"/>
      <c r="AA161" s="166"/>
      <c r="AB161" s="166"/>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c r="AY161" s="170"/>
      <c r="AZ161" s="170"/>
      <c r="BA161" s="170"/>
      <c r="BB161" s="170"/>
      <c r="BC161" s="170"/>
    </row>
    <row r="162" spans="2:55" s="25" customFormat="1" ht="15">
      <c r="B162" s="30"/>
      <c r="C162" s="140"/>
      <c r="D162" s="170"/>
      <c r="E162" s="170"/>
      <c r="F162" s="30"/>
      <c r="G162" s="30"/>
      <c r="H162" s="30"/>
      <c r="I162" s="30"/>
      <c r="J162" s="30"/>
      <c r="K162" s="30"/>
      <c r="L162" s="170"/>
      <c r="M162" s="166"/>
      <c r="N162" s="166"/>
      <c r="O162" s="166"/>
      <c r="P162" s="166"/>
      <c r="Q162" s="166"/>
      <c r="R162" s="166"/>
      <c r="S162" s="166"/>
      <c r="T162" s="166"/>
      <c r="U162" s="166"/>
      <c r="V162" s="166"/>
      <c r="W162" s="166"/>
      <c r="X162" s="166"/>
      <c r="Y162" s="166"/>
      <c r="Z162" s="166"/>
      <c r="AA162" s="166"/>
      <c r="AB162" s="166"/>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c r="AY162" s="170"/>
      <c r="AZ162" s="170"/>
      <c r="BA162" s="170"/>
      <c r="BB162" s="170"/>
      <c r="BC162" s="170"/>
    </row>
    <row r="163" spans="2:55" s="25" customFormat="1" ht="15">
      <c r="B163" s="30"/>
      <c r="C163" s="140"/>
      <c r="D163" s="170"/>
      <c r="E163" s="170"/>
      <c r="F163" s="30"/>
      <c r="G163" s="30"/>
      <c r="H163" s="30"/>
      <c r="I163" s="30"/>
      <c r="J163" s="30"/>
      <c r="K163" s="30"/>
      <c r="L163" s="170"/>
      <c r="M163" s="166"/>
      <c r="N163" s="166"/>
      <c r="O163" s="166"/>
      <c r="P163" s="166"/>
      <c r="Q163" s="166"/>
      <c r="R163" s="166"/>
      <c r="S163" s="166"/>
      <c r="T163" s="166"/>
      <c r="U163" s="166"/>
      <c r="V163" s="166"/>
      <c r="W163" s="166"/>
      <c r="X163" s="166"/>
      <c r="Y163" s="166"/>
      <c r="Z163" s="166"/>
      <c r="AA163" s="166"/>
      <c r="AB163" s="166"/>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c r="AY163" s="170"/>
      <c r="AZ163" s="170"/>
      <c r="BA163" s="170"/>
      <c r="BB163" s="170"/>
      <c r="BC163" s="170"/>
    </row>
    <row r="164" spans="2:55" s="25" customFormat="1" ht="15">
      <c r="B164" s="30"/>
      <c r="C164" s="140"/>
      <c r="D164" s="170"/>
      <c r="E164" s="170"/>
      <c r="F164" s="30"/>
      <c r="G164" s="30"/>
      <c r="H164" s="30"/>
      <c r="I164" s="30"/>
      <c r="J164" s="30"/>
      <c r="K164" s="30"/>
      <c r="L164" s="170"/>
      <c r="M164" s="166"/>
      <c r="N164" s="166"/>
      <c r="O164" s="166"/>
      <c r="P164" s="166"/>
      <c r="Q164" s="166"/>
      <c r="R164" s="166"/>
      <c r="S164" s="166"/>
      <c r="T164" s="166"/>
      <c r="U164" s="166"/>
      <c r="V164" s="166"/>
      <c r="W164" s="166"/>
      <c r="X164" s="166"/>
      <c r="Y164" s="166"/>
      <c r="Z164" s="166"/>
      <c r="AA164" s="166"/>
      <c r="AB164" s="166"/>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c r="AY164" s="170"/>
      <c r="AZ164" s="170"/>
      <c r="BA164" s="170"/>
      <c r="BB164" s="170"/>
      <c r="BC164" s="170"/>
    </row>
    <row r="165" spans="2:55" s="25" customFormat="1" ht="15">
      <c r="B165" s="30"/>
      <c r="C165" s="140"/>
      <c r="D165" s="170"/>
      <c r="E165" s="170"/>
      <c r="F165" s="30"/>
      <c r="G165" s="30"/>
      <c r="H165" s="30"/>
      <c r="I165" s="30"/>
      <c r="J165" s="30"/>
      <c r="K165" s="30"/>
      <c r="L165" s="170"/>
      <c r="M165" s="166"/>
      <c r="N165" s="166"/>
      <c r="O165" s="166"/>
      <c r="P165" s="166"/>
      <c r="Q165" s="166"/>
      <c r="R165" s="166"/>
      <c r="S165" s="166"/>
      <c r="T165" s="166"/>
      <c r="U165" s="166"/>
      <c r="V165" s="166"/>
      <c r="W165" s="166"/>
      <c r="X165" s="166"/>
      <c r="Y165" s="166"/>
      <c r="Z165" s="166"/>
      <c r="AA165" s="166"/>
      <c r="AB165" s="166"/>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c r="AY165" s="170"/>
      <c r="AZ165" s="170"/>
      <c r="BA165" s="170"/>
      <c r="BB165" s="170"/>
      <c r="BC165" s="170"/>
    </row>
    <row r="166" spans="2:55" s="25" customFormat="1" ht="15">
      <c r="B166" s="30"/>
      <c r="C166" s="140"/>
      <c r="D166" s="170"/>
      <c r="E166" s="170"/>
      <c r="F166" s="30"/>
      <c r="G166" s="30"/>
      <c r="H166" s="30"/>
      <c r="I166" s="30"/>
      <c r="J166" s="30"/>
      <c r="K166" s="30"/>
      <c r="L166" s="170"/>
      <c r="M166" s="166"/>
      <c r="N166" s="166"/>
      <c r="O166" s="166"/>
      <c r="P166" s="166"/>
      <c r="Q166" s="166"/>
      <c r="R166" s="166"/>
      <c r="S166" s="166"/>
      <c r="T166" s="166"/>
      <c r="U166" s="166"/>
      <c r="V166" s="166"/>
      <c r="W166" s="166"/>
      <c r="X166" s="166"/>
      <c r="Y166" s="166"/>
      <c r="Z166" s="166"/>
      <c r="AA166" s="166"/>
      <c r="AB166" s="166"/>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c r="AY166" s="170"/>
      <c r="AZ166" s="170"/>
      <c r="BA166" s="170"/>
      <c r="BB166" s="170"/>
      <c r="BC166" s="170"/>
    </row>
    <row r="167" spans="2:55" s="25" customFormat="1" ht="15">
      <c r="B167" s="30"/>
      <c r="C167" s="140"/>
      <c r="D167" s="170"/>
      <c r="E167" s="170"/>
      <c r="F167" s="30"/>
      <c r="G167" s="30"/>
      <c r="H167" s="30"/>
      <c r="I167" s="30"/>
      <c r="J167" s="30"/>
      <c r="K167" s="30"/>
      <c r="L167" s="170"/>
      <c r="M167" s="166"/>
      <c r="N167" s="166"/>
      <c r="O167" s="166"/>
      <c r="P167" s="166"/>
      <c r="Q167" s="166"/>
      <c r="R167" s="166"/>
      <c r="S167" s="166"/>
      <c r="T167" s="166"/>
      <c r="U167" s="166"/>
      <c r="V167" s="166"/>
      <c r="W167" s="166"/>
      <c r="X167" s="166"/>
      <c r="Y167" s="166"/>
      <c r="Z167" s="166"/>
      <c r="AA167" s="166"/>
      <c r="AB167" s="166"/>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c r="AY167" s="170"/>
      <c r="AZ167" s="170"/>
      <c r="BA167" s="170"/>
      <c r="BB167" s="170"/>
      <c r="BC167" s="170"/>
    </row>
    <row r="168" spans="2:55" s="25" customFormat="1" ht="15">
      <c r="B168" s="30"/>
      <c r="C168" s="140"/>
      <c r="D168" s="170"/>
      <c r="E168" s="170"/>
      <c r="F168" s="30"/>
      <c r="G168" s="30"/>
      <c r="H168" s="30"/>
      <c r="I168" s="30"/>
      <c r="J168" s="30"/>
      <c r="K168" s="30"/>
      <c r="L168" s="170"/>
      <c r="M168" s="166"/>
      <c r="N168" s="166"/>
      <c r="O168" s="166"/>
      <c r="P168" s="166"/>
      <c r="Q168" s="166"/>
      <c r="R168" s="166"/>
      <c r="S168" s="166"/>
      <c r="T168" s="166"/>
      <c r="U168" s="166"/>
      <c r="V168" s="166"/>
      <c r="W168" s="166"/>
      <c r="X168" s="166"/>
      <c r="Y168" s="166"/>
      <c r="Z168" s="166"/>
      <c r="AA168" s="166"/>
      <c r="AB168" s="166"/>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c r="AY168" s="170"/>
      <c r="AZ168" s="170"/>
      <c r="BA168" s="170"/>
      <c r="BB168" s="170"/>
      <c r="BC168" s="170"/>
    </row>
    <row r="169" spans="2:55" s="25" customFormat="1" ht="15">
      <c r="B169" s="30"/>
      <c r="C169" s="140"/>
      <c r="D169" s="170"/>
      <c r="E169" s="170"/>
      <c r="F169" s="30"/>
      <c r="G169" s="30"/>
      <c r="H169" s="30"/>
      <c r="I169" s="30"/>
      <c r="J169" s="30"/>
      <c r="K169" s="30"/>
      <c r="L169" s="170"/>
      <c r="M169" s="166"/>
      <c r="N169" s="166"/>
      <c r="O169" s="166"/>
      <c r="P169" s="166"/>
      <c r="Q169" s="166"/>
      <c r="R169" s="166"/>
      <c r="S169" s="166"/>
      <c r="T169" s="166"/>
      <c r="U169" s="166"/>
      <c r="V169" s="166"/>
      <c r="W169" s="166"/>
      <c r="X169" s="166"/>
      <c r="Y169" s="166"/>
      <c r="Z169" s="166"/>
      <c r="AA169" s="166"/>
      <c r="AB169" s="166"/>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c r="AY169" s="170"/>
      <c r="AZ169" s="170"/>
      <c r="BA169" s="170"/>
      <c r="BB169" s="170"/>
      <c r="BC169" s="170"/>
    </row>
    <row r="170" spans="2:55" s="25" customFormat="1" ht="15">
      <c r="B170" s="30"/>
      <c r="C170" s="140"/>
      <c r="D170" s="170"/>
      <c r="E170" s="170"/>
      <c r="F170" s="30"/>
      <c r="G170" s="30"/>
      <c r="H170" s="30"/>
      <c r="I170" s="30"/>
      <c r="J170" s="30"/>
      <c r="K170" s="30"/>
      <c r="L170" s="170"/>
      <c r="M170" s="166"/>
      <c r="N170" s="166"/>
      <c r="O170" s="166"/>
      <c r="P170" s="166"/>
      <c r="Q170" s="166"/>
      <c r="R170" s="166"/>
      <c r="S170" s="166"/>
      <c r="T170" s="166"/>
      <c r="U170" s="166"/>
      <c r="V170" s="166"/>
      <c r="W170" s="166"/>
      <c r="X170" s="166"/>
      <c r="Y170" s="166"/>
      <c r="Z170" s="166"/>
      <c r="AA170" s="166"/>
      <c r="AB170" s="166"/>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c r="AY170" s="170"/>
      <c r="AZ170" s="170"/>
      <c r="BA170" s="170"/>
      <c r="BB170" s="170"/>
      <c r="BC170" s="170"/>
    </row>
    <row r="171" spans="4:55" ht="15">
      <c r="D171" s="145"/>
      <c r="E171" s="145"/>
      <c r="L171" s="170"/>
      <c r="M171" s="166"/>
      <c r="N171" s="166"/>
      <c r="O171" s="166"/>
      <c r="P171" s="166"/>
      <c r="Q171" s="166"/>
      <c r="R171" s="166"/>
      <c r="S171" s="166"/>
      <c r="T171" s="166"/>
      <c r="U171" s="166"/>
      <c r="V171" s="166"/>
      <c r="W171" s="166"/>
      <c r="X171" s="166"/>
      <c r="Y171" s="166"/>
      <c r="Z171" s="166"/>
      <c r="AA171" s="166"/>
      <c r="AB171" s="166"/>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c r="AY171" s="170"/>
      <c r="AZ171" s="170"/>
      <c r="BA171" s="170"/>
      <c r="BB171" s="170"/>
      <c r="BC171" s="170"/>
    </row>
    <row r="172" spans="4:55" ht="15">
      <c r="D172" s="145"/>
      <c r="E172" s="145"/>
      <c r="L172" s="170"/>
      <c r="M172" s="166"/>
      <c r="N172" s="166"/>
      <c r="O172" s="166"/>
      <c r="P172" s="166"/>
      <c r="Q172" s="166"/>
      <c r="R172" s="166"/>
      <c r="S172" s="166"/>
      <c r="T172" s="166"/>
      <c r="U172" s="166"/>
      <c r="V172" s="166"/>
      <c r="W172" s="166"/>
      <c r="X172" s="166"/>
      <c r="Y172" s="166"/>
      <c r="Z172" s="166"/>
      <c r="AA172" s="166"/>
      <c r="AB172" s="166"/>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c r="AY172" s="170"/>
      <c r="AZ172" s="170"/>
      <c r="BA172" s="170"/>
      <c r="BB172" s="170"/>
      <c r="BC172" s="170"/>
    </row>
    <row r="173" spans="4:55" ht="15">
      <c r="D173" s="145"/>
      <c r="E173" s="145"/>
      <c r="L173" s="170"/>
      <c r="M173" s="166"/>
      <c r="N173" s="166"/>
      <c r="O173" s="166"/>
      <c r="P173" s="166"/>
      <c r="Q173" s="166"/>
      <c r="R173" s="166"/>
      <c r="S173" s="166"/>
      <c r="T173" s="166"/>
      <c r="U173" s="166"/>
      <c r="V173" s="166"/>
      <c r="W173" s="166"/>
      <c r="X173" s="166"/>
      <c r="Y173" s="166"/>
      <c r="Z173" s="166"/>
      <c r="AA173" s="166"/>
      <c r="AB173" s="166"/>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c r="AY173" s="170"/>
      <c r="AZ173" s="170"/>
      <c r="BA173" s="170"/>
      <c r="BB173" s="170"/>
      <c r="BC173" s="170"/>
    </row>
    <row r="174" spans="4:55" ht="15">
      <c r="D174" s="145"/>
      <c r="E174" s="145"/>
      <c r="L174" s="170"/>
      <c r="M174" s="166"/>
      <c r="N174" s="166"/>
      <c r="O174" s="166"/>
      <c r="P174" s="166"/>
      <c r="Q174" s="166"/>
      <c r="R174" s="166"/>
      <c r="S174" s="166"/>
      <c r="T174" s="166"/>
      <c r="U174" s="166"/>
      <c r="V174" s="166"/>
      <c r="W174" s="166"/>
      <c r="X174" s="166"/>
      <c r="Y174" s="166"/>
      <c r="Z174" s="166"/>
      <c r="AA174" s="166"/>
      <c r="AB174" s="166"/>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c r="AY174" s="170"/>
      <c r="AZ174" s="170"/>
      <c r="BA174" s="170"/>
      <c r="BB174" s="170"/>
      <c r="BC174" s="170"/>
    </row>
    <row r="175" spans="4:55" ht="15">
      <c r="D175" s="145"/>
      <c r="E175" s="145"/>
      <c r="L175" s="170"/>
      <c r="M175" s="166"/>
      <c r="N175" s="166"/>
      <c r="O175" s="166"/>
      <c r="P175" s="166"/>
      <c r="Q175" s="166"/>
      <c r="R175" s="166"/>
      <c r="S175" s="166"/>
      <c r="T175" s="166"/>
      <c r="U175" s="166"/>
      <c r="V175" s="166"/>
      <c r="W175" s="166"/>
      <c r="X175" s="166"/>
      <c r="Y175" s="166"/>
      <c r="Z175" s="166"/>
      <c r="AA175" s="166"/>
      <c r="AB175" s="166"/>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c r="AY175" s="170"/>
      <c r="AZ175" s="170"/>
      <c r="BA175" s="170"/>
      <c r="BB175" s="170"/>
      <c r="BC175" s="170"/>
    </row>
    <row r="176" spans="4:55" ht="15">
      <c r="D176" s="145"/>
      <c r="E176" s="145"/>
      <c r="L176" s="170"/>
      <c r="M176" s="166"/>
      <c r="N176" s="166"/>
      <c r="O176" s="166"/>
      <c r="P176" s="166"/>
      <c r="Q176" s="166"/>
      <c r="R176" s="166"/>
      <c r="S176" s="166"/>
      <c r="T176" s="166"/>
      <c r="U176" s="166"/>
      <c r="V176" s="166"/>
      <c r="W176" s="166"/>
      <c r="X176" s="166"/>
      <c r="Y176" s="166"/>
      <c r="Z176" s="166"/>
      <c r="AA176" s="166"/>
      <c r="AB176" s="166"/>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c r="AY176" s="170"/>
      <c r="AZ176" s="170"/>
      <c r="BA176" s="170"/>
      <c r="BB176" s="170"/>
      <c r="BC176" s="170"/>
    </row>
    <row r="177" spans="12:55" ht="15">
      <c r="L177" s="170"/>
      <c r="M177" s="166"/>
      <c r="N177" s="166"/>
      <c r="O177" s="166"/>
      <c r="P177" s="166"/>
      <c r="Q177" s="166"/>
      <c r="R177" s="166"/>
      <c r="S177" s="166"/>
      <c r="T177" s="166"/>
      <c r="U177" s="166"/>
      <c r="V177" s="166"/>
      <c r="W177" s="166"/>
      <c r="X177" s="166"/>
      <c r="Y177" s="166"/>
      <c r="Z177" s="166"/>
      <c r="AA177" s="166"/>
      <c r="AB177" s="166"/>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c r="AY177" s="170"/>
      <c r="AZ177" s="170"/>
      <c r="BA177" s="170"/>
      <c r="BB177" s="170"/>
      <c r="BC177" s="170"/>
    </row>
    <row r="178" spans="12:55" ht="15">
      <c r="L178" s="170"/>
      <c r="M178" s="166"/>
      <c r="N178" s="166"/>
      <c r="O178" s="166"/>
      <c r="P178" s="166"/>
      <c r="Q178" s="166"/>
      <c r="R178" s="166"/>
      <c r="S178" s="166"/>
      <c r="T178" s="166"/>
      <c r="U178" s="166"/>
      <c r="V178" s="166"/>
      <c r="W178" s="166"/>
      <c r="X178" s="166"/>
      <c r="Y178" s="166"/>
      <c r="Z178" s="166"/>
      <c r="AA178" s="166"/>
      <c r="AB178" s="166"/>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c r="AY178" s="170"/>
      <c r="AZ178" s="170"/>
      <c r="BA178" s="170"/>
      <c r="BB178" s="170"/>
      <c r="BC178" s="170"/>
    </row>
    <row r="179" spans="12:55" ht="15">
      <c r="L179" s="170"/>
      <c r="M179" s="166"/>
      <c r="N179" s="166"/>
      <c r="O179" s="166"/>
      <c r="P179" s="166"/>
      <c r="Q179" s="166"/>
      <c r="R179" s="166"/>
      <c r="S179" s="166"/>
      <c r="T179" s="166"/>
      <c r="U179" s="166"/>
      <c r="V179" s="166"/>
      <c r="W179" s="166"/>
      <c r="X179" s="166"/>
      <c r="Y179" s="166"/>
      <c r="Z179" s="166"/>
      <c r="AA179" s="166"/>
      <c r="AB179" s="166"/>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c r="AY179" s="170"/>
      <c r="AZ179" s="170"/>
      <c r="BA179" s="170"/>
      <c r="BB179" s="170"/>
      <c r="BC179" s="170"/>
    </row>
    <row r="180" spans="12:55" ht="15">
      <c r="L180" s="170"/>
      <c r="M180" s="166"/>
      <c r="N180" s="166"/>
      <c r="O180" s="166"/>
      <c r="P180" s="166"/>
      <c r="Q180" s="166"/>
      <c r="R180" s="166"/>
      <c r="S180" s="166"/>
      <c r="T180" s="166"/>
      <c r="U180" s="166"/>
      <c r="V180" s="166"/>
      <c r="W180" s="166"/>
      <c r="X180" s="166"/>
      <c r="Y180" s="166"/>
      <c r="Z180" s="166"/>
      <c r="AA180" s="166"/>
      <c r="AB180" s="166"/>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c r="AY180" s="170"/>
      <c r="AZ180" s="170"/>
      <c r="BA180" s="170"/>
      <c r="BB180" s="170"/>
      <c r="BC180" s="170"/>
    </row>
    <row r="181" spans="12:55" ht="15">
      <c r="L181" s="170"/>
      <c r="M181" s="166"/>
      <c r="N181" s="166"/>
      <c r="O181" s="166"/>
      <c r="P181" s="166"/>
      <c r="Q181" s="166"/>
      <c r="R181" s="166"/>
      <c r="S181" s="166"/>
      <c r="T181" s="166"/>
      <c r="U181" s="166"/>
      <c r="V181" s="166"/>
      <c r="W181" s="166"/>
      <c r="X181" s="166"/>
      <c r="Y181" s="166"/>
      <c r="Z181" s="166"/>
      <c r="AA181" s="166"/>
      <c r="AB181" s="166"/>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c r="AY181" s="170"/>
      <c r="AZ181" s="170"/>
      <c r="BA181" s="170"/>
      <c r="BB181" s="170"/>
      <c r="BC181" s="170"/>
    </row>
    <row r="182" spans="12:55" ht="15">
      <c r="L182" s="170"/>
      <c r="M182" s="166"/>
      <c r="N182" s="166"/>
      <c r="O182" s="166"/>
      <c r="P182" s="166"/>
      <c r="Q182" s="166"/>
      <c r="R182" s="166"/>
      <c r="S182" s="166"/>
      <c r="T182" s="166"/>
      <c r="U182" s="166"/>
      <c r="V182" s="166"/>
      <c r="W182" s="166"/>
      <c r="X182" s="166"/>
      <c r="Y182" s="166"/>
      <c r="Z182" s="166"/>
      <c r="AA182" s="166"/>
      <c r="AB182" s="166"/>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c r="AY182" s="170"/>
      <c r="AZ182" s="170"/>
      <c r="BA182" s="170"/>
      <c r="BB182" s="170"/>
      <c r="BC182" s="170"/>
    </row>
    <row r="183" spans="12:55" ht="15">
      <c r="L183" s="170"/>
      <c r="M183" s="166"/>
      <c r="N183" s="166"/>
      <c r="O183" s="166"/>
      <c r="P183" s="166"/>
      <c r="Q183" s="166"/>
      <c r="R183" s="166"/>
      <c r="S183" s="166"/>
      <c r="T183" s="166"/>
      <c r="U183" s="166"/>
      <c r="V183" s="166"/>
      <c r="W183" s="166"/>
      <c r="X183" s="166"/>
      <c r="Y183" s="166"/>
      <c r="Z183" s="166"/>
      <c r="AA183" s="166"/>
      <c r="AB183" s="166"/>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c r="AY183" s="170"/>
      <c r="AZ183" s="170"/>
      <c r="BA183" s="170"/>
      <c r="BB183" s="170"/>
      <c r="BC183" s="170"/>
    </row>
    <row r="184" spans="12:55" ht="15">
      <c r="L184" s="170"/>
      <c r="M184" s="166"/>
      <c r="N184" s="166"/>
      <c r="O184" s="166"/>
      <c r="P184" s="166"/>
      <c r="Q184" s="166"/>
      <c r="R184" s="166"/>
      <c r="S184" s="166"/>
      <c r="T184" s="166"/>
      <c r="U184" s="166"/>
      <c r="V184" s="166"/>
      <c r="W184" s="166"/>
      <c r="X184" s="166"/>
      <c r="Y184" s="166"/>
      <c r="Z184" s="166"/>
      <c r="AA184" s="166"/>
      <c r="AB184" s="166"/>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c r="AY184" s="170"/>
      <c r="AZ184" s="170"/>
      <c r="BA184" s="170"/>
      <c r="BB184" s="170"/>
      <c r="BC184" s="170"/>
    </row>
    <row r="185" spans="12:55" ht="15">
      <c r="L185" s="170"/>
      <c r="M185" s="166"/>
      <c r="N185" s="166"/>
      <c r="O185" s="166"/>
      <c r="P185" s="166"/>
      <c r="Q185" s="166"/>
      <c r="R185" s="166"/>
      <c r="S185" s="166"/>
      <c r="T185" s="166"/>
      <c r="U185" s="166"/>
      <c r="V185" s="166"/>
      <c r="W185" s="166"/>
      <c r="X185" s="166"/>
      <c r="Y185" s="166"/>
      <c r="Z185" s="166"/>
      <c r="AA185" s="166"/>
      <c r="AB185" s="166"/>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c r="AY185" s="170"/>
      <c r="AZ185" s="170"/>
      <c r="BA185" s="170"/>
      <c r="BB185" s="170"/>
      <c r="BC185" s="170"/>
    </row>
    <row r="186" spans="12:55" ht="15">
      <c r="L186" s="170"/>
      <c r="M186" s="166"/>
      <c r="N186" s="166"/>
      <c r="O186" s="166"/>
      <c r="P186" s="166"/>
      <c r="Q186" s="166"/>
      <c r="R186" s="166"/>
      <c r="S186" s="166"/>
      <c r="T186" s="166"/>
      <c r="U186" s="166"/>
      <c r="V186" s="166"/>
      <c r="W186" s="166"/>
      <c r="X186" s="166"/>
      <c r="Y186" s="166"/>
      <c r="Z186" s="166"/>
      <c r="AA186" s="166"/>
      <c r="AB186" s="166"/>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c r="AY186" s="170"/>
      <c r="AZ186" s="170"/>
      <c r="BA186" s="170"/>
      <c r="BB186" s="170"/>
      <c r="BC186" s="170"/>
    </row>
    <row r="187" spans="12:55" ht="15">
      <c r="L187" s="170"/>
      <c r="M187" s="166"/>
      <c r="N187" s="166"/>
      <c r="O187" s="166"/>
      <c r="P187" s="166"/>
      <c r="Q187" s="166"/>
      <c r="R187" s="166"/>
      <c r="S187" s="166"/>
      <c r="T187" s="166"/>
      <c r="U187" s="166"/>
      <c r="V187" s="166"/>
      <c r="W187" s="166"/>
      <c r="X187" s="166"/>
      <c r="Y187" s="166"/>
      <c r="Z187" s="166"/>
      <c r="AA187" s="166"/>
      <c r="AB187" s="166"/>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c r="AY187" s="170"/>
      <c r="AZ187" s="170"/>
      <c r="BA187" s="170"/>
      <c r="BB187" s="170"/>
      <c r="BC187" s="170"/>
    </row>
    <row r="188" spans="12:55" ht="15">
      <c r="L188" s="170"/>
      <c r="M188" s="166"/>
      <c r="N188" s="166"/>
      <c r="O188" s="166"/>
      <c r="P188" s="166"/>
      <c r="Q188" s="166"/>
      <c r="R188" s="166"/>
      <c r="S188" s="166"/>
      <c r="T188" s="166"/>
      <c r="U188" s="166"/>
      <c r="V188" s="166"/>
      <c r="W188" s="166"/>
      <c r="X188" s="166"/>
      <c r="Y188" s="166"/>
      <c r="Z188" s="166"/>
      <c r="AA188" s="166"/>
      <c r="AB188" s="166"/>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c r="AY188" s="170"/>
      <c r="AZ188" s="170"/>
      <c r="BA188" s="170"/>
      <c r="BB188" s="170"/>
      <c r="BC188" s="170"/>
    </row>
    <row r="189" spans="12:55" ht="15">
      <c r="L189" s="170"/>
      <c r="M189" s="166"/>
      <c r="N189" s="166"/>
      <c r="O189" s="166"/>
      <c r="P189" s="166"/>
      <c r="Q189" s="166"/>
      <c r="R189" s="166"/>
      <c r="S189" s="166"/>
      <c r="T189" s="166"/>
      <c r="U189" s="166"/>
      <c r="V189" s="166"/>
      <c r="W189" s="166"/>
      <c r="X189" s="166"/>
      <c r="Y189" s="166"/>
      <c r="Z189" s="166"/>
      <c r="AA189" s="166"/>
      <c r="AB189" s="166"/>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c r="AY189" s="170"/>
      <c r="AZ189" s="170"/>
      <c r="BA189" s="170"/>
      <c r="BB189" s="170"/>
      <c r="BC189" s="170"/>
    </row>
    <row r="190" spans="12:55" ht="15">
      <c r="L190" s="170"/>
      <c r="M190" s="166"/>
      <c r="N190" s="166"/>
      <c r="O190" s="166"/>
      <c r="P190" s="166"/>
      <c r="Q190" s="166"/>
      <c r="R190" s="166"/>
      <c r="S190" s="166"/>
      <c r="T190" s="166"/>
      <c r="U190" s="166"/>
      <c r="V190" s="166"/>
      <c r="W190" s="166"/>
      <c r="X190" s="166"/>
      <c r="Y190" s="166"/>
      <c r="Z190" s="166"/>
      <c r="AA190" s="166"/>
      <c r="AB190" s="166"/>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c r="AY190" s="170"/>
      <c r="AZ190" s="170"/>
      <c r="BA190" s="170"/>
      <c r="BB190" s="170"/>
      <c r="BC190" s="170"/>
    </row>
    <row r="191" spans="12:55" ht="15">
      <c r="L191" s="170"/>
      <c r="M191" s="166"/>
      <c r="N191" s="166"/>
      <c r="O191" s="166"/>
      <c r="P191" s="166"/>
      <c r="Q191" s="166"/>
      <c r="R191" s="166"/>
      <c r="S191" s="166"/>
      <c r="T191" s="166"/>
      <c r="U191" s="166"/>
      <c r="V191" s="166"/>
      <c r="W191" s="166"/>
      <c r="X191" s="166"/>
      <c r="Y191" s="166"/>
      <c r="Z191" s="166"/>
      <c r="AA191" s="166"/>
      <c r="AB191" s="166"/>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c r="AY191" s="170"/>
      <c r="AZ191" s="170"/>
      <c r="BA191" s="170"/>
      <c r="BB191" s="170"/>
      <c r="BC191" s="170"/>
    </row>
    <row r="192" spans="12:55" ht="15">
      <c r="L192" s="170"/>
      <c r="M192" s="166"/>
      <c r="N192" s="166"/>
      <c r="O192" s="166"/>
      <c r="P192" s="166"/>
      <c r="Q192" s="166"/>
      <c r="R192" s="166"/>
      <c r="S192" s="166"/>
      <c r="T192" s="166"/>
      <c r="U192" s="166"/>
      <c r="V192" s="166"/>
      <c r="W192" s="166"/>
      <c r="X192" s="166"/>
      <c r="Y192" s="166"/>
      <c r="Z192" s="166"/>
      <c r="AA192" s="166"/>
      <c r="AB192" s="166"/>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c r="AY192" s="170"/>
      <c r="AZ192" s="170"/>
      <c r="BA192" s="170"/>
      <c r="BB192" s="170"/>
      <c r="BC192" s="170"/>
    </row>
    <row r="193" spans="12:55" ht="15">
      <c r="L193" s="170"/>
      <c r="M193" s="166"/>
      <c r="N193" s="166"/>
      <c r="O193" s="166"/>
      <c r="P193" s="166"/>
      <c r="Q193" s="166"/>
      <c r="R193" s="166"/>
      <c r="S193" s="166"/>
      <c r="T193" s="166"/>
      <c r="U193" s="166"/>
      <c r="V193" s="166"/>
      <c r="W193" s="166"/>
      <c r="X193" s="166"/>
      <c r="Y193" s="166"/>
      <c r="Z193" s="166"/>
      <c r="AA193" s="166"/>
      <c r="AB193" s="166"/>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c r="AY193" s="170"/>
      <c r="AZ193" s="170"/>
      <c r="BA193" s="170"/>
      <c r="BB193" s="170"/>
      <c r="BC193" s="170"/>
    </row>
    <row r="194" spans="12:55" ht="15">
      <c r="L194" s="170"/>
      <c r="M194" s="166"/>
      <c r="N194" s="166"/>
      <c r="O194" s="166"/>
      <c r="P194" s="166"/>
      <c r="Q194" s="166"/>
      <c r="R194" s="166"/>
      <c r="S194" s="166"/>
      <c r="T194" s="166"/>
      <c r="U194" s="166"/>
      <c r="V194" s="166"/>
      <c r="W194" s="166"/>
      <c r="X194" s="166"/>
      <c r="Y194" s="166"/>
      <c r="Z194" s="166"/>
      <c r="AA194" s="166"/>
      <c r="AB194" s="166"/>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c r="AY194" s="170"/>
      <c r="AZ194" s="170"/>
      <c r="BA194" s="170"/>
      <c r="BB194" s="170"/>
      <c r="BC194" s="170"/>
    </row>
    <row r="195" spans="12:55" ht="15">
      <c r="L195" s="170"/>
      <c r="M195" s="166"/>
      <c r="N195" s="166"/>
      <c r="O195" s="166"/>
      <c r="P195" s="166"/>
      <c r="Q195" s="166"/>
      <c r="R195" s="166"/>
      <c r="S195" s="166"/>
      <c r="T195" s="166"/>
      <c r="U195" s="166"/>
      <c r="V195" s="166"/>
      <c r="W195" s="166"/>
      <c r="X195" s="166"/>
      <c r="Y195" s="166"/>
      <c r="Z195" s="166"/>
      <c r="AA195" s="166"/>
      <c r="AB195" s="166"/>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c r="AY195" s="170"/>
      <c r="AZ195" s="170"/>
      <c r="BA195" s="170"/>
      <c r="BB195" s="170"/>
      <c r="BC195" s="170"/>
    </row>
    <row r="196" spans="12:55" ht="15">
      <c r="L196" s="170"/>
      <c r="M196" s="166"/>
      <c r="N196" s="166"/>
      <c r="O196" s="166"/>
      <c r="P196" s="166"/>
      <c r="Q196" s="166"/>
      <c r="R196" s="166"/>
      <c r="S196" s="166"/>
      <c r="T196" s="166"/>
      <c r="U196" s="166"/>
      <c r="V196" s="166"/>
      <c r="W196" s="166"/>
      <c r="X196" s="166"/>
      <c r="Y196" s="166"/>
      <c r="Z196" s="166"/>
      <c r="AA196" s="166"/>
      <c r="AB196" s="166"/>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c r="AY196" s="170"/>
      <c r="AZ196" s="170"/>
      <c r="BA196" s="170"/>
      <c r="BB196" s="170"/>
      <c r="BC196" s="170"/>
    </row>
    <row r="197" spans="12:55" ht="15">
      <c r="L197" s="170"/>
      <c r="M197" s="166"/>
      <c r="N197" s="166"/>
      <c r="O197" s="166"/>
      <c r="P197" s="166"/>
      <c r="Q197" s="166"/>
      <c r="R197" s="166"/>
      <c r="S197" s="166"/>
      <c r="T197" s="166"/>
      <c r="U197" s="166"/>
      <c r="V197" s="166"/>
      <c r="W197" s="166"/>
      <c r="X197" s="166"/>
      <c r="Y197" s="166"/>
      <c r="Z197" s="166"/>
      <c r="AA197" s="166"/>
      <c r="AB197" s="166"/>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c r="AY197" s="170"/>
      <c r="AZ197" s="170"/>
      <c r="BA197" s="170"/>
      <c r="BB197" s="170"/>
      <c r="BC197" s="170"/>
    </row>
    <row r="198" spans="12:55" ht="15">
      <c r="L198" s="170"/>
      <c r="M198" s="166"/>
      <c r="N198" s="166"/>
      <c r="O198" s="166"/>
      <c r="P198" s="166"/>
      <c r="Q198" s="166"/>
      <c r="R198" s="166"/>
      <c r="S198" s="166"/>
      <c r="T198" s="166"/>
      <c r="U198" s="166"/>
      <c r="V198" s="166"/>
      <c r="W198" s="166"/>
      <c r="X198" s="166"/>
      <c r="Y198" s="166"/>
      <c r="Z198" s="166"/>
      <c r="AA198" s="166"/>
      <c r="AB198" s="166"/>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c r="AY198" s="170"/>
      <c r="AZ198" s="170"/>
      <c r="BA198" s="170"/>
      <c r="BB198" s="170"/>
      <c r="BC198" s="170"/>
    </row>
    <row r="199" spans="12:55" ht="15">
      <c r="L199" s="170"/>
      <c r="M199" s="166"/>
      <c r="N199" s="166"/>
      <c r="O199" s="166"/>
      <c r="P199" s="166"/>
      <c r="Q199" s="166"/>
      <c r="R199" s="166"/>
      <c r="S199" s="166"/>
      <c r="T199" s="166"/>
      <c r="U199" s="166"/>
      <c r="V199" s="166"/>
      <c r="W199" s="166"/>
      <c r="X199" s="166"/>
      <c r="Y199" s="166"/>
      <c r="Z199" s="166"/>
      <c r="AA199" s="166"/>
      <c r="AB199" s="166"/>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c r="AY199" s="170"/>
      <c r="AZ199" s="170"/>
      <c r="BA199" s="170"/>
      <c r="BB199" s="170"/>
      <c r="BC199" s="170"/>
    </row>
    <row r="200" spans="12:55" ht="15">
      <c r="L200" s="170"/>
      <c r="M200" s="166"/>
      <c r="N200" s="166"/>
      <c r="O200" s="166"/>
      <c r="P200" s="166"/>
      <c r="Q200" s="166"/>
      <c r="R200" s="166"/>
      <c r="S200" s="166"/>
      <c r="T200" s="166"/>
      <c r="U200" s="166"/>
      <c r="V200" s="166"/>
      <c r="W200" s="166"/>
      <c r="X200" s="166"/>
      <c r="Y200" s="166"/>
      <c r="Z200" s="166"/>
      <c r="AA200" s="166"/>
      <c r="AB200" s="166"/>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c r="AY200" s="170"/>
      <c r="AZ200" s="170"/>
      <c r="BA200" s="170"/>
      <c r="BB200" s="170"/>
      <c r="BC200" s="170"/>
    </row>
    <row r="201" spans="12:55" ht="15">
      <c r="L201" s="170"/>
      <c r="M201" s="166"/>
      <c r="N201" s="166"/>
      <c r="O201" s="166"/>
      <c r="P201" s="166"/>
      <c r="Q201" s="166"/>
      <c r="R201" s="166"/>
      <c r="S201" s="166"/>
      <c r="T201" s="166"/>
      <c r="U201" s="166"/>
      <c r="V201" s="166"/>
      <c r="W201" s="166"/>
      <c r="X201" s="166"/>
      <c r="Y201" s="166"/>
      <c r="Z201" s="166"/>
      <c r="AA201" s="166"/>
      <c r="AB201" s="166"/>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c r="AY201" s="170"/>
      <c r="AZ201" s="170"/>
      <c r="BA201" s="170"/>
      <c r="BB201" s="170"/>
      <c r="BC201" s="170"/>
    </row>
    <row r="202" spans="12:55" ht="15">
      <c r="L202" s="170"/>
      <c r="M202" s="166"/>
      <c r="N202" s="166"/>
      <c r="O202" s="166"/>
      <c r="P202" s="166"/>
      <c r="Q202" s="166"/>
      <c r="R202" s="166"/>
      <c r="S202" s="166"/>
      <c r="T202" s="166"/>
      <c r="U202" s="166"/>
      <c r="V202" s="166"/>
      <c r="W202" s="166"/>
      <c r="X202" s="166"/>
      <c r="Y202" s="166"/>
      <c r="Z202" s="166"/>
      <c r="AA202" s="166"/>
      <c r="AB202" s="166"/>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c r="AY202" s="170"/>
      <c r="AZ202" s="170"/>
      <c r="BA202" s="170"/>
      <c r="BB202" s="170"/>
      <c r="BC202" s="170"/>
    </row>
    <row r="203" spans="12:55" ht="15">
      <c r="L203" s="170"/>
      <c r="M203" s="166"/>
      <c r="N203" s="166"/>
      <c r="O203" s="166"/>
      <c r="P203" s="166"/>
      <c r="Q203" s="166"/>
      <c r="R203" s="166"/>
      <c r="S203" s="166"/>
      <c r="T203" s="166"/>
      <c r="U203" s="166"/>
      <c r="V203" s="166"/>
      <c r="W203" s="166"/>
      <c r="X203" s="166"/>
      <c r="Y203" s="166"/>
      <c r="Z203" s="166"/>
      <c r="AA203" s="166"/>
      <c r="AB203" s="166"/>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c r="AY203" s="170"/>
      <c r="AZ203" s="170"/>
      <c r="BA203" s="170"/>
      <c r="BB203" s="170"/>
      <c r="BC203" s="170"/>
    </row>
    <row r="204" spans="12:55" ht="15">
      <c r="L204" s="170"/>
      <c r="M204" s="166"/>
      <c r="N204" s="166"/>
      <c r="O204" s="166"/>
      <c r="P204" s="166"/>
      <c r="Q204" s="166"/>
      <c r="R204" s="166"/>
      <c r="S204" s="166"/>
      <c r="T204" s="166"/>
      <c r="U204" s="166"/>
      <c r="V204" s="166"/>
      <c r="W204" s="166"/>
      <c r="X204" s="166"/>
      <c r="Y204" s="166"/>
      <c r="Z204" s="166"/>
      <c r="AA204" s="166"/>
      <c r="AB204" s="166"/>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c r="AY204" s="170"/>
      <c r="AZ204" s="170"/>
      <c r="BA204" s="170"/>
      <c r="BB204" s="170"/>
      <c r="BC204" s="170"/>
    </row>
    <row r="205" spans="12:55" ht="15">
      <c r="L205" s="170"/>
      <c r="M205" s="166"/>
      <c r="N205" s="166"/>
      <c r="O205" s="166"/>
      <c r="P205" s="166"/>
      <c r="Q205" s="166"/>
      <c r="R205" s="166"/>
      <c r="S205" s="166"/>
      <c r="T205" s="166"/>
      <c r="U205" s="166"/>
      <c r="V205" s="166"/>
      <c r="W205" s="166"/>
      <c r="X205" s="166"/>
      <c r="Y205" s="166"/>
      <c r="Z205" s="166"/>
      <c r="AA205" s="166"/>
      <c r="AB205" s="166"/>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c r="AY205" s="170"/>
      <c r="AZ205" s="170"/>
      <c r="BA205" s="170"/>
      <c r="BB205" s="170"/>
      <c r="BC205" s="170"/>
    </row>
    <row r="206" spans="12:55" ht="15">
      <c r="L206" s="170"/>
      <c r="M206" s="166"/>
      <c r="N206" s="166"/>
      <c r="O206" s="166"/>
      <c r="P206" s="166"/>
      <c r="Q206" s="166"/>
      <c r="R206" s="166"/>
      <c r="S206" s="166"/>
      <c r="T206" s="166"/>
      <c r="U206" s="166"/>
      <c r="V206" s="166"/>
      <c r="W206" s="166"/>
      <c r="X206" s="166"/>
      <c r="Y206" s="166"/>
      <c r="Z206" s="166"/>
      <c r="AA206" s="166"/>
      <c r="AB206" s="166"/>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c r="AY206" s="170"/>
      <c r="AZ206" s="170"/>
      <c r="BA206" s="170"/>
      <c r="BB206" s="170"/>
      <c r="BC206" s="170"/>
    </row>
    <row r="207" spans="12:55" ht="15">
      <c r="L207" s="170"/>
      <c r="M207" s="166"/>
      <c r="N207" s="166"/>
      <c r="O207" s="166"/>
      <c r="P207" s="166"/>
      <c r="Q207" s="166"/>
      <c r="R207" s="166"/>
      <c r="S207" s="166"/>
      <c r="T207" s="166"/>
      <c r="U207" s="166"/>
      <c r="V207" s="166"/>
      <c r="W207" s="166"/>
      <c r="X207" s="166"/>
      <c r="Y207" s="166"/>
      <c r="Z207" s="166"/>
      <c r="AA207" s="166"/>
      <c r="AB207" s="166"/>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c r="AY207" s="170"/>
      <c r="AZ207" s="170"/>
      <c r="BA207" s="170"/>
      <c r="BB207" s="170"/>
      <c r="BC207" s="170"/>
    </row>
    <row r="208" spans="12:55" ht="15">
      <c r="L208" s="170"/>
      <c r="M208" s="166"/>
      <c r="N208" s="166"/>
      <c r="O208" s="166"/>
      <c r="P208" s="166"/>
      <c r="Q208" s="166"/>
      <c r="R208" s="166"/>
      <c r="S208" s="166"/>
      <c r="T208" s="166"/>
      <c r="U208" s="166"/>
      <c r="V208" s="166"/>
      <c r="W208" s="166"/>
      <c r="X208" s="166"/>
      <c r="Y208" s="166"/>
      <c r="Z208" s="166"/>
      <c r="AA208" s="166"/>
      <c r="AB208" s="166"/>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c r="AY208" s="170"/>
      <c r="AZ208" s="170"/>
      <c r="BA208" s="170"/>
      <c r="BB208" s="170"/>
      <c r="BC208" s="170"/>
    </row>
    <row r="209" spans="12:55" ht="15">
      <c r="L209" s="170"/>
      <c r="M209" s="166"/>
      <c r="N209" s="166"/>
      <c r="O209" s="166"/>
      <c r="P209" s="166"/>
      <c r="Q209" s="166"/>
      <c r="R209" s="166"/>
      <c r="S209" s="166"/>
      <c r="T209" s="166"/>
      <c r="U209" s="166"/>
      <c r="V209" s="166"/>
      <c r="W209" s="166"/>
      <c r="X209" s="166"/>
      <c r="Y209" s="166"/>
      <c r="Z209" s="166"/>
      <c r="AA209" s="166"/>
      <c r="AB209" s="166"/>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c r="AY209" s="170"/>
      <c r="AZ209" s="170"/>
      <c r="BA209" s="170"/>
      <c r="BB209" s="170"/>
      <c r="BC209" s="170"/>
    </row>
    <row r="210" spans="12:55" ht="15">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c r="AY210" s="170"/>
      <c r="AZ210" s="170"/>
      <c r="BA210" s="170"/>
      <c r="BB210" s="170"/>
      <c r="BC210" s="170"/>
    </row>
    <row r="211" spans="12:55" ht="15">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c r="AY211" s="170"/>
      <c r="AZ211" s="170"/>
      <c r="BA211" s="170"/>
      <c r="BB211" s="170"/>
      <c r="BC211" s="170"/>
    </row>
    <row r="212" spans="12:55" ht="15">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c r="AY212" s="170"/>
      <c r="AZ212" s="170"/>
      <c r="BA212" s="170"/>
      <c r="BB212" s="170"/>
      <c r="BC212" s="170"/>
    </row>
    <row r="213" spans="12:55" ht="15">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c r="AY213" s="170"/>
      <c r="AZ213" s="170"/>
      <c r="BA213" s="170"/>
      <c r="BB213" s="170"/>
      <c r="BC213" s="170"/>
    </row>
    <row r="214" spans="12:55" ht="15">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c r="AY214" s="170"/>
      <c r="AZ214" s="170"/>
      <c r="BA214" s="170"/>
      <c r="BB214" s="170"/>
      <c r="BC214" s="170"/>
    </row>
    <row r="215" spans="12:55" ht="15">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c r="AY215" s="170"/>
      <c r="AZ215" s="170"/>
      <c r="BA215" s="170"/>
      <c r="BB215" s="170"/>
      <c r="BC215" s="170"/>
    </row>
    <row r="216" spans="12:55" ht="15">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c r="AY216" s="170"/>
      <c r="AZ216" s="170"/>
      <c r="BA216" s="170"/>
      <c r="BB216" s="170"/>
      <c r="BC216" s="170"/>
    </row>
    <row r="217" spans="12:55" ht="15">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c r="AY217" s="170"/>
      <c r="AZ217" s="170"/>
      <c r="BA217" s="170"/>
      <c r="BB217" s="170"/>
      <c r="BC217" s="170"/>
    </row>
    <row r="218" spans="12:55" ht="15">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c r="AY218" s="170"/>
      <c r="AZ218" s="170"/>
      <c r="BA218" s="170"/>
      <c r="BB218" s="170"/>
      <c r="BC218" s="170"/>
    </row>
    <row r="219" spans="12:55" ht="15">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c r="AY219" s="170"/>
      <c r="AZ219" s="170"/>
      <c r="BA219" s="170"/>
      <c r="BB219" s="170"/>
      <c r="BC219" s="170"/>
    </row>
    <row r="220" spans="12:55" ht="15">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c r="AY220" s="170"/>
      <c r="AZ220" s="170"/>
      <c r="BA220" s="170"/>
      <c r="BB220" s="170"/>
      <c r="BC220" s="170"/>
    </row>
    <row r="221" spans="12:55" ht="15">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c r="AY221" s="170"/>
      <c r="AZ221" s="170"/>
      <c r="BA221" s="170"/>
      <c r="BB221" s="170"/>
      <c r="BC221" s="170"/>
    </row>
    <row r="222" spans="12:55" ht="15">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c r="AY222" s="170"/>
      <c r="AZ222" s="170"/>
      <c r="BA222" s="170"/>
      <c r="BB222" s="170"/>
      <c r="BC222" s="170"/>
    </row>
    <row r="223" spans="12:55" ht="15">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c r="AY223" s="170"/>
      <c r="AZ223" s="170"/>
      <c r="BA223" s="170"/>
      <c r="BB223" s="170"/>
      <c r="BC223" s="170"/>
    </row>
    <row r="224" spans="12:55" ht="15">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c r="AY224" s="170"/>
      <c r="AZ224" s="170"/>
      <c r="BA224" s="170"/>
      <c r="BB224" s="170"/>
      <c r="BC224" s="170"/>
    </row>
    <row r="225" spans="12:55" ht="15">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c r="AY225" s="170"/>
      <c r="AZ225" s="170"/>
      <c r="BA225" s="170"/>
      <c r="BB225" s="170"/>
      <c r="BC225" s="170"/>
    </row>
    <row r="226" spans="12:55" ht="15">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c r="AY226" s="170"/>
      <c r="AZ226" s="170"/>
      <c r="BA226" s="170"/>
      <c r="BB226" s="170"/>
      <c r="BC226" s="170"/>
    </row>
    <row r="227" spans="12:55" ht="15">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c r="AY227" s="170"/>
      <c r="AZ227" s="170"/>
      <c r="BA227" s="170"/>
      <c r="BB227" s="170"/>
      <c r="BC227" s="170"/>
    </row>
    <row r="228" spans="12:55" ht="15">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c r="AY228" s="170"/>
      <c r="AZ228" s="170"/>
      <c r="BA228" s="170"/>
      <c r="BB228" s="170"/>
      <c r="BC228" s="170"/>
    </row>
    <row r="229" spans="12:55" ht="15">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c r="AY229" s="170"/>
      <c r="AZ229" s="170"/>
      <c r="BA229" s="170"/>
      <c r="BB229" s="170"/>
      <c r="BC229" s="170"/>
    </row>
    <row r="230" spans="12:55" ht="15">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c r="AY230" s="170"/>
      <c r="AZ230" s="170"/>
      <c r="BA230" s="170"/>
      <c r="BB230" s="170"/>
      <c r="BC230" s="170"/>
    </row>
    <row r="231" spans="12:55" ht="15">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c r="AY231" s="170"/>
      <c r="AZ231" s="170"/>
      <c r="BA231" s="170"/>
      <c r="BB231" s="170"/>
      <c r="BC231" s="170"/>
    </row>
    <row r="232" spans="12:55" ht="15">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c r="AY232" s="170"/>
      <c r="AZ232" s="170"/>
      <c r="BA232" s="170"/>
      <c r="BB232" s="170"/>
      <c r="BC232" s="170"/>
    </row>
    <row r="233" spans="12:55" ht="15">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c r="AY233" s="170"/>
      <c r="AZ233" s="170"/>
      <c r="BA233" s="170"/>
      <c r="BB233" s="170"/>
      <c r="BC233" s="170"/>
    </row>
    <row r="234" spans="12:55" ht="15">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c r="AY234" s="170"/>
      <c r="AZ234" s="170"/>
      <c r="BA234" s="170"/>
      <c r="BB234" s="170"/>
      <c r="BC234" s="170"/>
    </row>
    <row r="235" spans="12:55" ht="15">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c r="AY235" s="170"/>
      <c r="AZ235" s="170"/>
      <c r="BA235" s="170"/>
      <c r="BB235" s="170"/>
      <c r="BC235" s="170"/>
    </row>
    <row r="236" spans="12:55" ht="15">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c r="AY236" s="170"/>
      <c r="AZ236" s="170"/>
      <c r="BA236" s="170"/>
      <c r="BB236" s="170"/>
      <c r="BC236" s="170"/>
    </row>
    <row r="237" spans="12:55" ht="15">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c r="AY237" s="170"/>
      <c r="AZ237" s="170"/>
      <c r="BA237" s="170"/>
      <c r="BB237" s="170"/>
      <c r="BC237" s="170"/>
    </row>
    <row r="238" spans="12:55" ht="15">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c r="AY238" s="170"/>
      <c r="AZ238" s="170"/>
      <c r="BA238" s="170"/>
      <c r="BB238" s="170"/>
      <c r="BC238" s="170"/>
    </row>
    <row r="239" spans="12:55" ht="15">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c r="AY239" s="170"/>
      <c r="AZ239" s="170"/>
      <c r="BA239" s="170"/>
      <c r="BB239" s="170"/>
      <c r="BC239" s="170"/>
    </row>
    <row r="240" spans="12:55" ht="15">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c r="AY240" s="170"/>
      <c r="AZ240" s="170"/>
      <c r="BA240" s="170"/>
      <c r="BB240" s="170"/>
      <c r="BC240" s="170"/>
    </row>
    <row r="241" spans="12:55" ht="15">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c r="AY241" s="170"/>
      <c r="AZ241" s="170"/>
      <c r="BA241" s="170"/>
      <c r="BB241" s="170"/>
      <c r="BC241" s="170"/>
    </row>
    <row r="242" spans="12:55" ht="15">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c r="AY242" s="170"/>
      <c r="AZ242" s="170"/>
      <c r="BA242" s="170"/>
      <c r="BB242" s="170"/>
      <c r="BC242" s="170"/>
    </row>
    <row r="243" spans="12:55" ht="15">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c r="AY243" s="170"/>
      <c r="AZ243" s="170"/>
      <c r="BA243" s="170"/>
      <c r="BB243" s="170"/>
      <c r="BC243" s="170"/>
    </row>
    <row r="244" spans="12:55" ht="15">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c r="AY244" s="170"/>
      <c r="AZ244" s="170"/>
      <c r="BA244" s="170"/>
      <c r="BB244" s="170"/>
      <c r="BC244" s="170"/>
    </row>
    <row r="245" spans="12:55" ht="15">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c r="AY245" s="170"/>
      <c r="AZ245" s="170"/>
      <c r="BA245" s="170"/>
      <c r="BB245" s="170"/>
      <c r="BC245" s="170"/>
    </row>
    <row r="246" spans="12:55" ht="15">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c r="AY246" s="170"/>
      <c r="AZ246" s="170"/>
      <c r="BA246" s="170"/>
      <c r="BB246" s="170"/>
      <c r="BC246" s="170"/>
    </row>
    <row r="247" spans="12:55" ht="15">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c r="AY247" s="170"/>
      <c r="AZ247" s="170"/>
      <c r="BA247" s="170"/>
      <c r="BB247" s="170"/>
      <c r="BC247" s="170"/>
    </row>
    <row r="248" spans="12:55" ht="15">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c r="AY248" s="170"/>
      <c r="AZ248" s="170"/>
      <c r="BA248" s="170"/>
      <c r="BB248" s="170"/>
      <c r="BC248" s="170"/>
    </row>
    <row r="249" spans="12:55" ht="15">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c r="AY249" s="170"/>
      <c r="AZ249" s="170"/>
      <c r="BA249" s="170"/>
      <c r="BB249" s="170"/>
      <c r="BC249" s="170"/>
    </row>
    <row r="250" spans="12:55" ht="15">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c r="AY250" s="170"/>
      <c r="AZ250" s="170"/>
      <c r="BA250" s="170"/>
      <c r="BB250" s="170"/>
      <c r="BC250" s="170"/>
    </row>
    <row r="251" spans="12:55" ht="15">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c r="AY251" s="170"/>
      <c r="AZ251" s="170"/>
      <c r="BA251" s="170"/>
      <c r="BB251" s="170"/>
      <c r="BC251" s="170"/>
    </row>
    <row r="252" spans="12:55" ht="15">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c r="AY252" s="170"/>
      <c r="AZ252" s="170"/>
      <c r="BA252" s="170"/>
      <c r="BB252" s="170"/>
      <c r="BC252" s="170"/>
    </row>
    <row r="253" spans="12:55" ht="15">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c r="AY253" s="170"/>
      <c r="AZ253" s="170"/>
      <c r="BA253" s="170"/>
      <c r="BB253" s="170"/>
      <c r="BC253" s="170"/>
    </row>
    <row r="254" spans="12:55" ht="15">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c r="AY254" s="170"/>
      <c r="AZ254" s="170"/>
      <c r="BA254" s="170"/>
      <c r="BB254" s="170"/>
      <c r="BC254" s="170"/>
    </row>
    <row r="255" spans="12:55" ht="15">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c r="AY255" s="170"/>
      <c r="AZ255" s="170"/>
      <c r="BA255" s="170"/>
      <c r="BB255" s="170"/>
      <c r="BC255" s="170"/>
    </row>
    <row r="256" spans="12:55" ht="15">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c r="AY256" s="170"/>
      <c r="AZ256" s="170"/>
      <c r="BA256" s="170"/>
      <c r="BB256" s="170"/>
      <c r="BC256" s="170"/>
    </row>
    <row r="257" spans="12:55" ht="15">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c r="AY257" s="170"/>
      <c r="AZ257" s="170"/>
      <c r="BA257" s="170"/>
      <c r="BB257" s="170"/>
      <c r="BC257" s="170"/>
    </row>
    <row r="258" spans="12:55" ht="15">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c r="AY258" s="170"/>
      <c r="AZ258" s="170"/>
      <c r="BA258" s="170"/>
      <c r="BB258" s="170"/>
      <c r="BC258" s="170"/>
    </row>
    <row r="259" spans="12:55" ht="15">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c r="AY259" s="170"/>
      <c r="AZ259" s="170"/>
      <c r="BA259" s="170"/>
      <c r="BB259" s="170"/>
      <c r="BC259" s="170"/>
    </row>
    <row r="260" spans="12:55" ht="15">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c r="AY260" s="170"/>
      <c r="AZ260" s="170"/>
      <c r="BA260" s="170"/>
      <c r="BB260" s="170"/>
      <c r="BC260" s="170"/>
    </row>
    <row r="261" spans="12:55" ht="15">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c r="AY261" s="170"/>
      <c r="AZ261" s="170"/>
      <c r="BA261" s="170"/>
      <c r="BB261" s="170"/>
      <c r="BC261" s="170"/>
    </row>
    <row r="262" spans="12:55" ht="15">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c r="AY262" s="170"/>
      <c r="AZ262" s="170"/>
      <c r="BA262" s="170"/>
      <c r="BB262" s="170"/>
      <c r="BC262" s="170"/>
    </row>
    <row r="263" spans="12:55" ht="15">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c r="AY263" s="170"/>
      <c r="AZ263" s="170"/>
      <c r="BA263" s="170"/>
      <c r="BB263" s="170"/>
      <c r="BC263" s="170"/>
    </row>
    <row r="264" spans="12:55" ht="15">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c r="AY264" s="170"/>
      <c r="AZ264" s="170"/>
      <c r="BA264" s="170"/>
      <c r="BB264" s="170"/>
      <c r="BC264" s="170"/>
    </row>
    <row r="265" spans="12:55" ht="15">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c r="AY265" s="170"/>
      <c r="AZ265" s="170"/>
      <c r="BA265" s="170"/>
      <c r="BB265" s="170"/>
      <c r="BC265" s="170"/>
    </row>
    <row r="266" spans="12:55" ht="15">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c r="AY266" s="170"/>
      <c r="AZ266" s="170"/>
      <c r="BA266" s="170"/>
      <c r="BB266" s="170"/>
      <c r="BC266" s="170"/>
    </row>
    <row r="267" spans="12:55" ht="15">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c r="AY267" s="170"/>
      <c r="AZ267" s="170"/>
      <c r="BA267" s="170"/>
      <c r="BB267" s="170"/>
      <c r="BC267" s="170"/>
    </row>
    <row r="268" spans="12:55" ht="15">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c r="AY268" s="170"/>
      <c r="AZ268" s="170"/>
      <c r="BA268" s="170"/>
      <c r="BB268" s="170"/>
      <c r="BC268" s="170"/>
    </row>
    <row r="269" spans="12:55" ht="15">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c r="AY269" s="170"/>
      <c r="AZ269" s="170"/>
      <c r="BA269" s="170"/>
      <c r="BB269" s="170"/>
      <c r="BC269" s="170"/>
    </row>
    <row r="270" spans="12:55" ht="15">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c r="AY270" s="170"/>
      <c r="AZ270" s="170"/>
      <c r="BA270" s="170"/>
      <c r="BB270" s="170"/>
      <c r="BC270" s="170"/>
    </row>
    <row r="271" spans="12:55" ht="15">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c r="AY271" s="170"/>
      <c r="AZ271" s="170"/>
      <c r="BA271" s="170"/>
      <c r="BB271" s="170"/>
      <c r="BC271" s="170"/>
    </row>
    <row r="272" spans="12:55" ht="15">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c r="AY272" s="170"/>
      <c r="AZ272" s="170"/>
      <c r="BA272" s="170"/>
      <c r="BB272" s="170"/>
      <c r="BC272" s="170"/>
    </row>
    <row r="273" spans="12:55" ht="15">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c r="AY273" s="170"/>
      <c r="AZ273" s="170"/>
      <c r="BA273" s="170"/>
      <c r="BB273" s="170"/>
      <c r="BC273" s="170"/>
    </row>
    <row r="274" spans="12:55" ht="15">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c r="AY274" s="170"/>
      <c r="AZ274" s="170"/>
      <c r="BA274" s="170"/>
      <c r="BB274" s="170"/>
      <c r="BC274" s="170"/>
    </row>
    <row r="275" spans="12:55" ht="15">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c r="AY275" s="170"/>
      <c r="AZ275" s="170"/>
      <c r="BA275" s="170"/>
      <c r="BB275" s="170"/>
      <c r="BC275" s="170"/>
    </row>
    <row r="276" spans="12:55" ht="15">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c r="AY276" s="170"/>
      <c r="AZ276" s="170"/>
      <c r="BA276" s="170"/>
      <c r="BB276" s="170"/>
      <c r="BC276" s="170"/>
    </row>
    <row r="277" spans="12:55" ht="15">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c r="AY277" s="170"/>
      <c r="AZ277" s="170"/>
      <c r="BA277" s="170"/>
      <c r="BB277" s="170"/>
      <c r="BC277" s="170"/>
    </row>
    <row r="278" spans="12:55" ht="15">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c r="AY278" s="170"/>
      <c r="AZ278" s="170"/>
      <c r="BA278" s="170"/>
      <c r="BB278" s="170"/>
      <c r="BC278" s="170"/>
    </row>
    <row r="279" spans="12:55" ht="15">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c r="AY279" s="170"/>
      <c r="AZ279" s="170"/>
      <c r="BA279" s="170"/>
      <c r="BB279" s="170"/>
      <c r="BC279" s="170"/>
    </row>
    <row r="280" spans="12:55" ht="15">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c r="AY280" s="170"/>
      <c r="AZ280" s="170"/>
      <c r="BA280" s="170"/>
      <c r="BB280" s="170"/>
      <c r="BC280" s="170"/>
    </row>
    <row r="281" spans="12:55" ht="15">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c r="AY281" s="170"/>
      <c r="AZ281" s="170"/>
      <c r="BA281" s="170"/>
      <c r="BB281" s="170"/>
      <c r="BC281" s="170"/>
    </row>
    <row r="282" spans="12:55" ht="15">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c r="AY282" s="170"/>
      <c r="AZ282" s="170"/>
      <c r="BA282" s="170"/>
      <c r="BB282" s="170"/>
      <c r="BC282" s="170"/>
    </row>
    <row r="283" spans="12:55" ht="15">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c r="AY283" s="170"/>
      <c r="AZ283" s="170"/>
      <c r="BA283" s="170"/>
      <c r="BB283" s="170"/>
      <c r="BC283" s="170"/>
    </row>
    <row r="284" spans="12:55" ht="15">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c r="AY284" s="170"/>
      <c r="AZ284" s="170"/>
      <c r="BA284" s="170"/>
      <c r="BB284" s="170"/>
      <c r="BC284" s="170"/>
    </row>
    <row r="285" spans="12:55" ht="15">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c r="AY285" s="170"/>
      <c r="AZ285" s="170"/>
      <c r="BA285" s="170"/>
      <c r="BB285" s="170"/>
      <c r="BC285" s="170"/>
    </row>
    <row r="286" spans="12:55" ht="15">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c r="AY286" s="170"/>
      <c r="AZ286" s="170"/>
      <c r="BA286" s="170"/>
      <c r="BB286" s="170"/>
      <c r="BC286" s="170"/>
    </row>
    <row r="287" spans="12:55" ht="15">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c r="AY287" s="170"/>
      <c r="AZ287" s="170"/>
      <c r="BA287" s="170"/>
      <c r="BB287" s="170"/>
      <c r="BC287" s="170"/>
    </row>
    <row r="288" spans="12:55" ht="15">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c r="AY288" s="170"/>
      <c r="AZ288" s="170"/>
      <c r="BA288" s="170"/>
      <c r="BB288" s="170"/>
      <c r="BC288" s="170"/>
    </row>
    <row r="289" spans="12:55" ht="15">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c r="AY289" s="170"/>
      <c r="AZ289" s="170"/>
      <c r="BA289" s="170"/>
      <c r="BB289" s="170"/>
      <c r="BC289" s="170"/>
    </row>
    <row r="290" spans="12:55" ht="15">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c r="AY290" s="170"/>
      <c r="AZ290" s="170"/>
      <c r="BA290" s="170"/>
      <c r="BB290" s="170"/>
      <c r="BC290" s="170"/>
    </row>
    <row r="291" spans="12:55" ht="15">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c r="AY291" s="170"/>
      <c r="AZ291" s="170"/>
      <c r="BA291" s="170"/>
      <c r="BB291" s="170"/>
      <c r="BC291" s="170"/>
    </row>
    <row r="292" spans="12:55" ht="15">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c r="AY292" s="170"/>
      <c r="AZ292" s="170"/>
      <c r="BA292" s="170"/>
      <c r="BB292" s="170"/>
      <c r="BC292" s="170"/>
    </row>
    <row r="293" spans="12:55" ht="15">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c r="AY293" s="170"/>
      <c r="AZ293" s="170"/>
      <c r="BA293" s="170"/>
      <c r="BB293" s="170"/>
      <c r="BC293" s="170"/>
    </row>
    <row r="294" spans="12:55" ht="15">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c r="AY294" s="170"/>
      <c r="AZ294" s="170"/>
      <c r="BA294" s="170"/>
      <c r="BB294" s="170"/>
      <c r="BC294" s="170"/>
    </row>
    <row r="295" spans="12:55" ht="15">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c r="AY295" s="170"/>
      <c r="AZ295" s="170"/>
      <c r="BA295" s="170"/>
      <c r="BB295" s="170"/>
      <c r="BC295" s="170"/>
    </row>
    <row r="296" spans="12:55" ht="15">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c r="AY296" s="170"/>
      <c r="AZ296" s="170"/>
      <c r="BA296" s="170"/>
      <c r="BB296" s="170"/>
      <c r="BC296" s="170"/>
    </row>
    <row r="297" spans="12:55" ht="15">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c r="AY297" s="170"/>
      <c r="AZ297" s="170"/>
      <c r="BA297" s="170"/>
      <c r="BB297" s="170"/>
      <c r="BC297" s="170"/>
    </row>
    <row r="298" spans="12:55" ht="15">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c r="AY298" s="170"/>
      <c r="AZ298" s="170"/>
      <c r="BA298" s="170"/>
      <c r="BB298" s="170"/>
      <c r="BC298" s="170"/>
    </row>
    <row r="299" spans="12:55" ht="15">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c r="AY299" s="170"/>
      <c r="AZ299" s="170"/>
      <c r="BA299" s="170"/>
      <c r="BB299" s="170"/>
      <c r="BC299" s="170"/>
    </row>
    <row r="300" spans="12:55" ht="15">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c r="AY300" s="170"/>
      <c r="AZ300" s="170"/>
      <c r="BA300" s="170"/>
      <c r="BB300" s="170"/>
      <c r="BC300" s="170"/>
    </row>
    <row r="301" spans="12:55" ht="15">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c r="AY301" s="170"/>
      <c r="AZ301" s="170"/>
      <c r="BA301" s="170"/>
      <c r="BB301" s="170"/>
      <c r="BC301" s="170"/>
    </row>
    <row r="302" spans="12:55" ht="15">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c r="AY302" s="170"/>
      <c r="AZ302" s="170"/>
      <c r="BA302" s="170"/>
      <c r="BB302" s="170"/>
      <c r="BC302" s="170"/>
    </row>
    <row r="303" spans="12:55" ht="15">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c r="AY303" s="170"/>
      <c r="AZ303" s="170"/>
      <c r="BA303" s="170"/>
      <c r="BB303" s="170"/>
      <c r="BC303" s="170"/>
    </row>
    <row r="304" spans="12:55" ht="15">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c r="AY304" s="170"/>
      <c r="AZ304" s="170"/>
      <c r="BA304" s="170"/>
      <c r="BB304" s="170"/>
      <c r="BC304" s="170"/>
    </row>
    <row r="305" spans="12:55" ht="15">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c r="AY305" s="170"/>
      <c r="AZ305" s="170"/>
      <c r="BA305" s="170"/>
      <c r="BB305" s="170"/>
      <c r="BC305" s="170"/>
    </row>
    <row r="306" spans="12:55" ht="15">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c r="AY306" s="170"/>
      <c r="AZ306" s="170"/>
      <c r="BA306" s="170"/>
      <c r="BB306" s="170"/>
      <c r="BC306" s="170"/>
    </row>
    <row r="307" spans="12:55" ht="15">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c r="AY307" s="170"/>
      <c r="AZ307" s="170"/>
      <c r="BA307" s="170"/>
      <c r="BB307" s="170"/>
      <c r="BC307" s="170"/>
    </row>
    <row r="308" spans="12:55" ht="15">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c r="AY308" s="170"/>
      <c r="AZ308" s="170"/>
      <c r="BA308" s="170"/>
      <c r="BB308" s="170"/>
      <c r="BC308" s="170"/>
    </row>
    <row r="309" spans="12:55" ht="15">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c r="AY309" s="170"/>
      <c r="AZ309" s="170"/>
      <c r="BA309" s="170"/>
      <c r="BB309" s="170"/>
      <c r="BC309" s="170"/>
    </row>
    <row r="310" spans="12:55" ht="15">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c r="AY310" s="170"/>
      <c r="AZ310" s="170"/>
      <c r="BA310" s="170"/>
      <c r="BB310" s="170"/>
      <c r="BC310" s="170"/>
    </row>
    <row r="311" spans="12:55" ht="15">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c r="AY311" s="170"/>
      <c r="AZ311" s="170"/>
      <c r="BA311" s="170"/>
      <c r="BB311" s="170"/>
      <c r="BC311" s="170"/>
    </row>
    <row r="312" spans="12:55" ht="15">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c r="AY312" s="170"/>
      <c r="AZ312" s="170"/>
      <c r="BA312" s="170"/>
      <c r="BB312" s="170"/>
      <c r="BC312" s="170"/>
    </row>
    <row r="313" spans="12:55" ht="15">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c r="AY313" s="170"/>
      <c r="AZ313" s="170"/>
      <c r="BA313" s="170"/>
      <c r="BB313" s="170"/>
      <c r="BC313" s="170"/>
    </row>
    <row r="314" spans="12:55" ht="15">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c r="AY314" s="170"/>
      <c r="AZ314" s="170"/>
      <c r="BA314" s="170"/>
      <c r="BB314" s="170"/>
      <c r="BC314" s="170"/>
    </row>
    <row r="315" spans="12:55" ht="15">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c r="AY315" s="170"/>
      <c r="AZ315" s="170"/>
      <c r="BA315" s="170"/>
      <c r="BB315" s="170"/>
      <c r="BC315" s="170"/>
    </row>
    <row r="316" spans="12:55" ht="15">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c r="AY316" s="170"/>
      <c r="AZ316" s="170"/>
      <c r="BA316" s="170"/>
      <c r="BB316" s="170"/>
      <c r="BC316" s="170"/>
    </row>
    <row r="317" spans="12:55" ht="15">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c r="AY317" s="170"/>
      <c r="AZ317" s="170"/>
      <c r="BA317" s="170"/>
      <c r="BB317" s="170"/>
      <c r="BC317" s="170"/>
    </row>
    <row r="318" spans="12:55" ht="15">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c r="AY318" s="170"/>
      <c r="AZ318" s="170"/>
      <c r="BA318" s="170"/>
      <c r="BB318" s="170"/>
      <c r="BC318" s="170"/>
    </row>
    <row r="319" spans="12:55" ht="15">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c r="AY319" s="170"/>
      <c r="AZ319" s="170"/>
      <c r="BA319" s="170"/>
      <c r="BB319" s="170"/>
      <c r="BC319" s="170"/>
    </row>
    <row r="320" spans="12:55" ht="15">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c r="AY320" s="170"/>
      <c r="AZ320" s="170"/>
      <c r="BA320" s="170"/>
      <c r="BB320" s="170"/>
      <c r="BC320" s="170"/>
    </row>
    <row r="321" spans="12:55" ht="15">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c r="AY321" s="170"/>
      <c r="AZ321" s="170"/>
      <c r="BA321" s="170"/>
      <c r="BB321" s="170"/>
      <c r="BC321" s="170"/>
    </row>
    <row r="322" spans="12:55" ht="15">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c r="AY322" s="170"/>
      <c r="AZ322" s="170"/>
      <c r="BA322" s="170"/>
      <c r="BB322" s="170"/>
      <c r="BC322" s="170"/>
    </row>
    <row r="323" spans="12:55" ht="15">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c r="AY323" s="170"/>
      <c r="AZ323" s="170"/>
      <c r="BA323" s="170"/>
      <c r="BB323" s="170"/>
      <c r="BC323" s="170"/>
    </row>
    <row r="324" spans="12:55" ht="15">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c r="AY324" s="170"/>
      <c r="AZ324" s="170"/>
      <c r="BA324" s="170"/>
      <c r="BB324" s="170"/>
      <c r="BC324" s="170"/>
    </row>
    <row r="325" spans="12:55" ht="15">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c r="AY325" s="170"/>
      <c r="AZ325" s="170"/>
      <c r="BA325" s="170"/>
      <c r="BB325" s="170"/>
      <c r="BC325" s="170"/>
    </row>
    <row r="326" spans="12:55" ht="15">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c r="AY326" s="170"/>
      <c r="AZ326" s="170"/>
      <c r="BA326" s="170"/>
      <c r="BB326" s="170"/>
      <c r="BC326" s="170"/>
    </row>
    <row r="327" spans="12:55" ht="15">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c r="AY327" s="170"/>
      <c r="AZ327" s="170"/>
      <c r="BA327" s="170"/>
      <c r="BB327" s="170"/>
      <c r="BC327" s="170"/>
    </row>
    <row r="328" spans="12:55" ht="15">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c r="AY328" s="170"/>
      <c r="AZ328" s="170"/>
      <c r="BA328" s="170"/>
      <c r="BB328" s="170"/>
      <c r="BC328" s="170"/>
    </row>
    <row r="329" spans="12:55" ht="15">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c r="AY329" s="170"/>
      <c r="AZ329" s="170"/>
      <c r="BA329" s="170"/>
      <c r="BB329" s="170"/>
      <c r="BC329" s="170"/>
    </row>
    <row r="330" spans="12:55" ht="15">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c r="AY330" s="170"/>
      <c r="AZ330" s="170"/>
      <c r="BA330" s="170"/>
      <c r="BB330" s="170"/>
      <c r="BC330" s="170"/>
    </row>
    <row r="331" spans="12:55" ht="15">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c r="AY331" s="170"/>
      <c r="AZ331" s="170"/>
      <c r="BA331" s="170"/>
      <c r="BB331" s="170"/>
      <c r="BC331" s="170"/>
    </row>
    <row r="332" spans="12:55" ht="15">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c r="AY332" s="170"/>
      <c r="AZ332" s="170"/>
      <c r="BA332" s="170"/>
      <c r="BB332" s="170"/>
      <c r="BC332" s="170"/>
    </row>
    <row r="333" spans="12:55" ht="15">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c r="AY333" s="170"/>
      <c r="AZ333" s="170"/>
      <c r="BA333" s="170"/>
      <c r="BB333" s="170"/>
      <c r="BC333" s="170"/>
    </row>
    <row r="334" spans="12:55" ht="15">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c r="AY334" s="170"/>
      <c r="AZ334" s="170"/>
      <c r="BA334" s="170"/>
      <c r="BB334" s="170"/>
      <c r="BC334" s="170"/>
    </row>
    <row r="335" spans="12:55" ht="15">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c r="AY335" s="170"/>
      <c r="AZ335" s="170"/>
      <c r="BA335" s="170"/>
      <c r="BB335" s="170"/>
      <c r="BC335" s="170"/>
    </row>
    <row r="336" spans="12:55" ht="15">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c r="AY336" s="170"/>
      <c r="AZ336" s="170"/>
      <c r="BA336" s="170"/>
      <c r="BB336" s="170"/>
      <c r="BC336" s="170"/>
    </row>
    <row r="337" spans="12:55" ht="15">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c r="AY337" s="170"/>
      <c r="AZ337" s="170"/>
      <c r="BA337" s="170"/>
      <c r="BB337" s="170"/>
      <c r="BC337" s="170"/>
    </row>
    <row r="338" spans="12:55" ht="15">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c r="AY338" s="170"/>
      <c r="AZ338" s="170"/>
      <c r="BA338" s="170"/>
      <c r="BB338" s="170"/>
      <c r="BC338" s="170"/>
    </row>
    <row r="339" spans="12:55" ht="15">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c r="AY339" s="170"/>
      <c r="AZ339" s="170"/>
      <c r="BA339" s="170"/>
      <c r="BB339" s="170"/>
      <c r="BC339" s="170"/>
    </row>
    <row r="340" spans="12:55" ht="15">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c r="AY340" s="170"/>
      <c r="AZ340" s="170"/>
      <c r="BA340" s="170"/>
      <c r="BB340" s="170"/>
      <c r="BC340" s="170"/>
    </row>
    <row r="341" spans="12:55" ht="15">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c r="AY341" s="170"/>
      <c r="AZ341" s="170"/>
      <c r="BA341" s="170"/>
      <c r="BB341" s="170"/>
      <c r="BC341" s="170"/>
    </row>
    <row r="342" spans="12:55" ht="15">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c r="AY342" s="170"/>
      <c r="AZ342" s="170"/>
      <c r="BA342" s="170"/>
      <c r="BB342" s="170"/>
      <c r="BC342" s="170"/>
    </row>
    <row r="343" spans="12:55" ht="15">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c r="AY343" s="170"/>
      <c r="AZ343" s="170"/>
      <c r="BA343" s="170"/>
      <c r="BB343" s="170"/>
      <c r="BC343" s="170"/>
    </row>
    <row r="344" spans="12:55" ht="15">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c r="AY344" s="170"/>
      <c r="AZ344" s="170"/>
      <c r="BA344" s="170"/>
      <c r="BB344" s="170"/>
      <c r="BC344" s="170"/>
    </row>
    <row r="345" spans="12:55" ht="15">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c r="AY345" s="170"/>
      <c r="AZ345" s="170"/>
      <c r="BA345" s="170"/>
      <c r="BB345" s="170"/>
      <c r="BC345" s="170"/>
    </row>
    <row r="346" spans="12:55" ht="15">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c r="AY346" s="170"/>
      <c r="AZ346" s="170"/>
      <c r="BA346" s="170"/>
      <c r="BB346" s="170"/>
      <c r="BC346" s="170"/>
    </row>
    <row r="347" spans="12:55" ht="15">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c r="AY347" s="170"/>
      <c r="AZ347" s="170"/>
      <c r="BA347" s="170"/>
      <c r="BB347" s="170"/>
      <c r="BC347" s="170"/>
    </row>
    <row r="348" spans="12:55" ht="15">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c r="AY348" s="170"/>
      <c r="AZ348" s="170"/>
      <c r="BA348" s="170"/>
      <c r="BB348" s="170"/>
      <c r="BC348" s="170"/>
    </row>
    <row r="349" spans="12:55" ht="15">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c r="AY349" s="170"/>
      <c r="AZ349" s="170"/>
      <c r="BA349" s="170"/>
      <c r="BB349" s="170"/>
      <c r="BC349" s="170"/>
    </row>
    <row r="350" spans="12:55" ht="15">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c r="AY350" s="170"/>
      <c r="AZ350" s="170"/>
      <c r="BA350" s="170"/>
      <c r="BB350" s="170"/>
      <c r="BC350" s="170"/>
    </row>
    <row r="351" spans="12:55" ht="15">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c r="AY351" s="170"/>
      <c r="AZ351" s="170"/>
      <c r="BA351" s="170"/>
      <c r="BB351" s="170"/>
      <c r="BC351" s="170"/>
    </row>
    <row r="352" spans="12:55" ht="15">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c r="AY352" s="170"/>
      <c r="AZ352" s="170"/>
      <c r="BA352" s="170"/>
      <c r="BB352" s="170"/>
      <c r="BC352" s="170"/>
    </row>
    <row r="353" spans="12:55" ht="15">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c r="AY353" s="170"/>
      <c r="AZ353" s="170"/>
      <c r="BA353" s="170"/>
      <c r="BB353" s="170"/>
      <c r="BC353" s="170"/>
    </row>
    <row r="354" spans="12:55" ht="15">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c r="AY354" s="170"/>
      <c r="AZ354" s="170"/>
      <c r="BA354" s="170"/>
      <c r="BB354" s="170"/>
      <c r="BC354" s="170"/>
    </row>
    <row r="355" spans="12:55" ht="15">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c r="AY355" s="170"/>
      <c r="AZ355" s="170"/>
      <c r="BA355" s="170"/>
      <c r="BB355" s="170"/>
      <c r="BC355" s="170"/>
    </row>
    <row r="356" spans="12:55" ht="15">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c r="AY356" s="170"/>
      <c r="AZ356" s="170"/>
      <c r="BA356" s="170"/>
      <c r="BB356" s="170"/>
      <c r="BC356" s="170"/>
    </row>
    <row r="357" spans="12:55" ht="15">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c r="AY357" s="170"/>
      <c r="AZ357" s="170"/>
      <c r="BA357" s="170"/>
      <c r="BB357" s="170"/>
      <c r="BC357" s="170"/>
    </row>
    <row r="358" spans="12:55" ht="15">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c r="AY358" s="170"/>
      <c r="AZ358" s="170"/>
      <c r="BA358" s="170"/>
      <c r="BB358" s="170"/>
      <c r="BC358" s="170"/>
    </row>
    <row r="359" spans="12:55" ht="15">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c r="AY359" s="170"/>
      <c r="AZ359" s="170"/>
      <c r="BA359" s="170"/>
      <c r="BB359" s="170"/>
      <c r="BC359" s="170"/>
    </row>
    <row r="360" spans="12:55" ht="15">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c r="AY360" s="170"/>
      <c r="AZ360" s="170"/>
      <c r="BA360" s="170"/>
      <c r="BB360" s="170"/>
      <c r="BC360" s="170"/>
    </row>
    <row r="361" spans="12:55" ht="15">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c r="AY361" s="170"/>
      <c r="AZ361" s="170"/>
      <c r="BA361" s="170"/>
      <c r="BB361" s="170"/>
      <c r="BC361" s="170"/>
    </row>
    <row r="362" spans="12:55" ht="15">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c r="AY362" s="170"/>
      <c r="AZ362" s="170"/>
      <c r="BA362" s="170"/>
      <c r="BB362" s="170"/>
      <c r="BC362" s="170"/>
    </row>
    <row r="363" spans="12:55" ht="15">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c r="AY363" s="170"/>
      <c r="AZ363" s="170"/>
      <c r="BA363" s="170"/>
      <c r="BB363" s="170"/>
      <c r="BC363" s="170"/>
    </row>
    <row r="364" spans="12:55" ht="15">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c r="AY364" s="170"/>
      <c r="AZ364" s="170"/>
      <c r="BA364" s="170"/>
      <c r="BB364" s="170"/>
      <c r="BC364" s="170"/>
    </row>
    <row r="365" spans="12:55" ht="15">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c r="AY365" s="170"/>
      <c r="AZ365" s="170"/>
      <c r="BA365" s="170"/>
      <c r="BB365" s="170"/>
      <c r="BC365" s="170"/>
    </row>
    <row r="366" spans="12:55" ht="15">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c r="AY366" s="170"/>
      <c r="AZ366" s="170"/>
      <c r="BA366" s="170"/>
      <c r="BB366" s="170"/>
      <c r="BC366" s="170"/>
    </row>
    <row r="367" spans="12:55" ht="15">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c r="AY367" s="170"/>
      <c r="AZ367" s="170"/>
      <c r="BA367" s="170"/>
      <c r="BB367" s="170"/>
      <c r="BC367" s="170"/>
    </row>
    <row r="368" spans="12:55" ht="15">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c r="AY368" s="170"/>
      <c r="AZ368" s="170"/>
      <c r="BA368" s="170"/>
      <c r="BB368" s="170"/>
      <c r="BC368" s="170"/>
    </row>
    <row r="369" spans="12:55" ht="15">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c r="AY369" s="170"/>
      <c r="AZ369" s="170"/>
      <c r="BA369" s="170"/>
      <c r="BB369" s="170"/>
      <c r="BC369" s="170"/>
    </row>
    <row r="370" spans="12:55" ht="15">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c r="AY370" s="170"/>
      <c r="AZ370" s="170"/>
      <c r="BA370" s="170"/>
      <c r="BB370" s="170"/>
      <c r="BC370" s="170"/>
    </row>
    <row r="371" spans="12:55" ht="15">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c r="AY371" s="170"/>
      <c r="AZ371" s="170"/>
      <c r="BA371" s="170"/>
      <c r="BB371" s="170"/>
      <c r="BC371" s="170"/>
    </row>
    <row r="372" spans="12:55" ht="15">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c r="AY372" s="170"/>
      <c r="AZ372" s="170"/>
      <c r="BA372" s="170"/>
      <c r="BB372" s="170"/>
      <c r="BC372" s="170"/>
    </row>
    <row r="373" spans="12:55" ht="15">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c r="AY373" s="170"/>
      <c r="AZ373" s="170"/>
      <c r="BA373" s="170"/>
      <c r="BB373" s="170"/>
      <c r="BC373" s="170"/>
    </row>
    <row r="374" spans="12:55" ht="15">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c r="AY374" s="170"/>
      <c r="AZ374" s="170"/>
      <c r="BA374" s="170"/>
      <c r="BB374" s="170"/>
      <c r="BC374" s="170"/>
    </row>
    <row r="375" spans="12:55" ht="15">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c r="AY375" s="170"/>
      <c r="AZ375" s="170"/>
      <c r="BA375" s="170"/>
      <c r="BB375" s="170"/>
      <c r="BC375" s="170"/>
    </row>
    <row r="376" spans="12:55" ht="15">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c r="AY376" s="170"/>
      <c r="AZ376" s="170"/>
      <c r="BA376" s="170"/>
      <c r="BB376" s="170"/>
      <c r="BC376" s="170"/>
    </row>
    <row r="377" spans="12:55" ht="15">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c r="AY377" s="170"/>
      <c r="AZ377" s="170"/>
      <c r="BA377" s="170"/>
      <c r="BB377" s="170"/>
      <c r="BC377" s="170"/>
    </row>
    <row r="378" spans="12:55" ht="15">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c r="AY378" s="170"/>
      <c r="AZ378" s="170"/>
      <c r="BA378" s="170"/>
      <c r="BB378" s="170"/>
      <c r="BC378" s="170"/>
    </row>
    <row r="379" spans="12:55" ht="15">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c r="AY379" s="170"/>
      <c r="AZ379" s="170"/>
      <c r="BA379" s="170"/>
      <c r="BB379" s="170"/>
      <c r="BC379" s="170"/>
    </row>
    <row r="380" spans="12:55" ht="15">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c r="AY380" s="170"/>
      <c r="AZ380" s="170"/>
      <c r="BA380" s="170"/>
      <c r="BB380" s="170"/>
      <c r="BC380" s="170"/>
    </row>
    <row r="381" spans="12:55" ht="15">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c r="AY381" s="170"/>
      <c r="AZ381" s="170"/>
      <c r="BA381" s="170"/>
      <c r="BB381" s="170"/>
      <c r="BC381" s="170"/>
    </row>
    <row r="382" spans="12:55" ht="15">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c r="AY382" s="170"/>
      <c r="AZ382" s="170"/>
      <c r="BA382" s="170"/>
      <c r="BB382" s="170"/>
      <c r="BC382" s="170"/>
    </row>
    <row r="383" spans="12:55" ht="15">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c r="AY383" s="170"/>
      <c r="AZ383" s="170"/>
      <c r="BA383" s="170"/>
      <c r="BB383" s="170"/>
      <c r="BC383" s="170"/>
    </row>
    <row r="384" spans="12:55" ht="15">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c r="AY384" s="170"/>
      <c r="AZ384" s="170"/>
      <c r="BA384" s="170"/>
      <c r="BB384" s="170"/>
      <c r="BC384" s="170"/>
    </row>
    <row r="385" spans="12:55" ht="15">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c r="AY385" s="170"/>
      <c r="AZ385" s="170"/>
      <c r="BA385" s="170"/>
      <c r="BB385" s="170"/>
      <c r="BC385" s="170"/>
    </row>
    <row r="386" spans="12:55" ht="15">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c r="AY386" s="170"/>
      <c r="AZ386" s="170"/>
      <c r="BA386" s="170"/>
      <c r="BB386" s="170"/>
      <c r="BC386" s="170"/>
    </row>
    <row r="387" spans="12:55" ht="15">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c r="AY387" s="170"/>
      <c r="AZ387" s="170"/>
      <c r="BA387" s="170"/>
      <c r="BB387" s="170"/>
      <c r="BC387" s="170"/>
    </row>
    <row r="388" spans="12:55" ht="15">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c r="AY388" s="170"/>
      <c r="AZ388" s="170"/>
      <c r="BA388" s="170"/>
      <c r="BB388" s="170"/>
      <c r="BC388" s="170"/>
    </row>
    <row r="389" spans="12:55" ht="15">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c r="AY389" s="170"/>
      <c r="AZ389" s="170"/>
      <c r="BA389" s="170"/>
      <c r="BB389" s="170"/>
      <c r="BC389" s="170"/>
    </row>
    <row r="390" spans="12:55" ht="15">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c r="AY390" s="170"/>
      <c r="AZ390" s="170"/>
      <c r="BA390" s="170"/>
      <c r="BB390" s="170"/>
      <c r="BC390" s="170"/>
    </row>
    <row r="391" spans="12:55" ht="15">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c r="AY391" s="170"/>
      <c r="AZ391" s="170"/>
      <c r="BA391" s="170"/>
      <c r="BB391" s="170"/>
      <c r="BC391" s="170"/>
    </row>
    <row r="392" spans="12:55" ht="15">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c r="AY392" s="170"/>
      <c r="AZ392" s="170"/>
      <c r="BA392" s="170"/>
      <c r="BB392" s="170"/>
      <c r="BC392" s="170"/>
    </row>
    <row r="393" spans="12:55" ht="15">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c r="AY393" s="170"/>
      <c r="AZ393" s="170"/>
      <c r="BA393" s="170"/>
      <c r="BB393" s="170"/>
      <c r="BC393" s="170"/>
    </row>
    <row r="394" spans="12:55" ht="15">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c r="AY394" s="170"/>
      <c r="AZ394" s="170"/>
      <c r="BA394" s="170"/>
      <c r="BB394" s="170"/>
      <c r="BC394" s="170"/>
    </row>
    <row r="395" spans="12:55" ht="15">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c r="AY395" s="170"/>
      <c r="AZ395" s="170"/>
      <c r="BA395" s="170"/>
      <c r="BB395" s="170"/>
      <c r="BC395" s="170"/>
    </row>
    <row r="396" spans="12:55" ht="15">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c r="AY396" s="170"/>
      <c r="AZ396" s="170"/>
      <c r="BA396" s="170"/>
      <c r="BB396" s="170"/>
      <c r="BC396" s="170"/>
    </row>
    <row r="397" spans="12:55" ht="15">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c r="AY397" s="170"/>
      <c r="AZ397" s="170"/>
      <c r="BA397" s="170"/>
      <c r="BB397" s="170"/>
      <c r="BC397" s="170"/>
    </row>
    <row r="398" spans="12:55" ht="15">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c r="AY398" s="170"/>
      <c r="AZ398" s="170"/>
      <c r="BA398" s="170"/>
      <c r="BB398" s="170"/>
      <c r="BC398" s="170"/>
    </row>
    <row r="399" spans="12:55" ht="15">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c r="AY399" s="170"/>
      <c r="AZ399" s="170"/>
      <c r="BA399" s="170"/>
      <c r="BB399" s="170"/>
      <c r="BC399" s="170"/>
    </row>
    <row r="400" spans="12:55" ht="15">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c r="AY400" s="170"/>
      <c r="AZ400" s="170"/>
      <c r="BA400" s="170"/>
      <c r="BB400" s="170"/>
      <c r="BC400" s="170"/>
    </row>
    <row r="401" spans="12:55" ht="15">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c r="AY401" s="170"/>
      <c r="AZ401" s="170"/>
      <c r="BA401" s="170"/>
      <c r="BB401" s="170"/>
      <c r="BC401" s="170"/>
    </row>
    <row r="402" spans="12:55" ht="15">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c r="AY402" s="170"/>
      <c r="AZ402" s="170"/>
      <c r="BA402" s="170"/>
      <c r="BB402" s="170"/>
      <c r="BC402" s="170"/>
    </row>
    <row r="403" spans="12:55" ht="15">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c r="AY403" s="170"/>
      <c r="AZ403" s="170"/>
      <c r="BA403" s="170"/>
      <c r="BB403" s="170"/>
      <c r="BC403" s="170"/>
    </row>
    <row r="404" spans="12:55" ht="15">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c r="AY404" s="170"/>
      <c r="AZ404" s="170"/>
      <c r="BA404" s="170"/>
      <c r="BB404" s="170"/>
      <c r="BC404" s="170"/>
    </row>
    <row r="405" spans="12:55" ht="15">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c r="AY405" s="170"/>
      <c r="AZ405" s="170"/>
      <c r="BA405" s="170"/>
      <c r="BB405" s="170"/>
      <c r="BC405" s="170"/>
    </row>
    <row r="406" spans="12:55" ht="15">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c r="AY406" s="170"/>
      <c r="AZ406" s="170"/>
      <c r="BA406" s="170"/>
      <c r="BB406" s="170"/>
      <c r="BC406" s="170"/>
    </row>
    <row r="407" spans="12:55" ht="15">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c r="AY407" s="170"/>
      <c r="AZ407" s="170"/>
      <c r="BA407" s="170"/>
      <c r="BB407" s="170"/>
      <c r="BC407" s="170"/>
    </row>
    <row r="408" spans="12:55" ht="15">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c r="AY408" s="170"/>
      <c r="AZ408" s="170"/>
      <c r="BA408" s="170"/>
      <c r="BB408" s="170"/>
      <c r="BC408" s="170"/>
    </row>
    <row r="409" spans="12:55" ht="15">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c r="AY409" s="170"/>
      <c r="AZ409" s="170"/>
      <c r="BA409" s="170"/>
      <c r="BB409" s="170"/>
      <c r="BC409" s="170"/>
    </row>
    <row r="410" spans="12:55" ht="15">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c r="AY410" s="170"/>
      <c r="AZ410" s="170"/>
      <c r="BA410" s="170"/>
      <c r="BB410" s="170"/>
      <c r="BC410" s="170"/>
    </row>
    <row r="411" spans="12:55" ht="15">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c r="AY411" s="170"/>
      <c r="AZ411" s="170"/>
      <c r="BA411" s="170"/>
      <c r="BB411" s="170"/>
      <c r="BC411" s="170"/>
    </row>
    <row r="412" spans="12:55" ht="15">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c r="AY412" s="170"/>
      <c r="AZ412" s="170"/>
      <c r="BA412" s="170"/>
      <c r="BB412" s="170"/>
      <c r="BC412" s="170"/>
    </row>
    <row r="413" spans="12:55" ht="15">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c r="AY413" s="170"/>
      <c r="AZ413" s="170"/>
      <c r="BA413" s="170"/>
      <c r="BB413" s="170"/>
      <c r="BC413" s="170"/>
    </row>
    <row r="414" spans="12:55" ht="15">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c r="AY414" s="170"/>
      <c r="AZ414" s="170"/>
      <c r="BA414" s="170"/>
      <c r="BB414" s="170"/>
      <c r="BC414" s="170"/>
    </row>
    <row r="415" spans="12:55" ht="15">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c r="AY415" s="170"/>
      <c r="AZ415" s="170"/>
      <c r="BA415" s="170"/>
      <c r="BB415" s="170"/>
      <c r="BC415" s="170"/>
    </row>
    <row r="416" spans="12:55" ht="15">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c r="AY416" s="170"/>
      <c r="AZ416" s="170"/>
      <c r="BA416" s="170"/>
      <c r="BB416" s="170"/>
      <c r="BC416" s="170"/>
    </row>
    <row r="417" spans="12:55" ht="15">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c r="AY417" s="170"/>
      <c r="AZ417" s="170"/>
      <c r="BA417" s="170"/>
      <c r="BB417" s="170"/>
      <c r="BC417" s="170"/>
    </row>
    <row r="418" spans="12:55" ht="15">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c r="AY418" s="170"/>
      <c r="AZ418" s="170"/>
      <c r="BA418" s="170"/>
      <c r="BB418" s="170"/>
      <c r="BC418" s="170"/>
    </row>
    <row r="419" spans="12:55" ht="15">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c r="AY419" s="170"/>
      <c r="AZ419" s="170"/>
      <c r="BA419" s="170"/>
      <c r="BB419" s="170"/>
      <c r="BC419" s="170"/>
    </row>
    <row r="420" spans="12:55" ht="15">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c r="AY420" s="170"/>
      <c r="AZ420" s="170"/>
      <c r="BA420" s="170"/>
      <c r="BB420" s="170"/>
      <c r="BC420" s="170"/>
    </row>
    <row r="421" spans="12:55" ht="15">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c r="AY421" s="170"/>
      <c r="AZ421" s="170"/>
      <c r="BA421" s="170"/>
      <c r="BB421" s="170"/>
      <c r="BC421" s="170"/>
    </row>
    <row r="422" spans="12:55" ht="15">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c r="AY422" s="170"/>
      <c r="AZ422" s="170"/>
      <c r="BA422" s="170"/>
      <c r="BB422" s="170"/>
      <c r="BC422" s="170"/>
    </row>
    <row r="423" spans="12:55" ht="15">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c r="AY423" s="170"/>
      <c r="AZ423" s="170"/>
      <c r="BA423" s="170"/>
      <c r="BB423" s="170"/>
      <c r="BC423" s="170"/>
    </row>
    <row r="424" spans="12:55" ht="15">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c r="AY424" s="170"/>
      <c r="AZ424" s="170"/>
      <c r="BA424" s="170"/>
      <c r="BB424" s="170"/>
      <c r="BC424" s="170"/>
    </row>
    <row r="425" spans="12:55" ht="15">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c r="AY425" s="170"/>
      <c r="AZ425" s="170"/>
      <c r="BA425" s="170"/>
      <c r="BB425" s="170"/>
      <c r="BC425" s="170"/>
    </row>
    <row r="426" spans="12:55" ht="15">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c r="AY426" s="170"/>
      <c r="AZ426" s="170"/>
      <c r="BA426" s="170"/>
      <c r="BB426" s="170"/>
      <c r="BC426" s="170"/>
    </row>
    <row r="427" spans="12:55" ht="15">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c r="AY427" s="170"/>
      <c r="AZ427" s="170"/>
      <c r="BA427" s="170"/>
      <c r="BB427" s="170"/>
      <c r="BC427" s="170"/>
    </row>
    <row r="428" spans="12:55" ht="15">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c r="AY428" s="170"/>
      <c r="AZ428" s="170"/>
      <c r="BA428" s="170"/>
      <c r="BB428" s="170"/>
      <c r="BC428" s="170"/>
    </row>
    <row r="429" spans="12:55" ht="15">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c r="AY429" s="170"/>
      <c r="AZ429" s="170"/>
      <c r="BA429" s="170"/>
      <c r="BB429" s="170"/>
      <c r="BC429" s="170"/>
    </row>
    <row r="430" spans="12:55" ht="15">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c r="AY430" s="170"/>
      <c r="AZ430" s="170"/>
      <c r="BA430" s="170"/>
      <c r="BB430" s="170"/>
      <c r="BC430" s="170"/>
    </row>
    <row r="431" spans="12:55" ht="15">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c r="AY431" s="170"/>
      <c r="AZ431" s="170"/>
      <c r="BA431" s="170"/>
      <c r="BB431" s="170"/>
      <c r="BC431" s="170"/>
    </row>
    <row r="432" spans="12:55" ht="15">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c r="AY432" s="170"/>
      <c r="AZ432" s="170"/>
      <c r="BA432" s="170"/>
      <c r="BB432" s="170"/>
      <c r="BC432" s="170"/>
    </row>
    <row r="433" spans="12:55" ht="15">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c r="AY433" s="170"/>
      <c r="AZ433" s="170"/>
      <c r="BA433" s="170"/>
      <c r="BB433" s="170"/>
      <c r="BC433" s="170"/>
    </row>
    <row r="434" spans="12:55" ht="15">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c r="AY434" s="170"/>
      <c r="AZ434" s="170"/>
      <c r="BA434" s="170"/>
      <c r="BB434" s="170"/>
      <c r="BC434" s="170"/>
    </row>
    <row r="435" spans="12:55" ht="15">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c r="AY435" s="170"/>
      <c r="AZ435" s="170"/>
      <c r="BA435" s="170"/>
      <c r="BB435" s="170"/>
      <c r="BC435" s="170"/>
    </row>
    <row r="436" spans="12:55" ht="15">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c r="AY436" s="170"/>
      <c r="AZ436" s="170"/>
      <c r="BA436" s="170"/>
      <c r="BB436" s="170"/>
      <c r="BC436" s="170"/>
    </row>
    <row r="437" spans="12:55" ht="15">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c r="AY437" s="170"/>
      <c r="AZ437" s="170"/>
      <c r="BA437" s="170"/>
      <c r="BB437" s="170"/>
      <c r="BC437" s="170"/>
    </row>
    <row r="438" spans="12:55" ht="15">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c r="AY438" s="170"/>
      <c r="AZ438" s="170"/>
      <c r="BA438" s="170"/>
      <c r="BB438" s="170"/>
      <c r="BC438" s="170"/>
    </row>
    <row r="439" spans="12:55" ht="15">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c r="AY439" s="170"/>
      <c r="AZ439" s="170"/>
      <c r="BA439" s="170"/>
      <c r="BB439" s="170"/>
      <c r="BC439" s="170"/>
    </row>
    <row r="440" spans="12:55" ht="15">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c r="AY440" s="170"/>
      <c r="AZ440" s="170"/>
      <c r="BA440" s="170"/>
      <c r="BB440" s="170"/>
      <c r="BC440" s="170"/>
    </row>
    <row r="441" spans="12:55" ht="15">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c r="AY441" s="170"/>
      <c r="AZ441" s="170"/>
      <c r="BA441" s="170"/>
      <c r="BB441" s="170"/>
      <c r="BC441" s="170"/>
    </row>
    <row r="442" spans="12:55" ht="15">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c r="AY442" s="170"/>
      <c r="AZ442" s="170"/>
      <c r="BA442" s="170"/>
      <c r="BB442" s="170"/>
      <c r="BC442" s="170"/>
    </row>
    <row r="443" spans="12:55" ht="15">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c r="AY443" s="170"/>
      <c r="AZ443" s="170"/>
      <c r="BA443" s="170"/>
      <c r="BB443" s="170"/>
      <c r="BC443" s="170"/>
    </row>
    <row r="444" spans="12:55" ht="15">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c r="AY444" s="170"/>
      <c r="AZ444" s="170"/>
      <c r="BA444" s="170"/>
      <c r="BB444" s="170"/>
      <c r="BC444" s="170"/>
    </row>
    <row r="445" spans="12:55" ht="15">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c r="AY445" s="170"/>
      <c r="AZ445" s="170"/>
      <c r="BA445" s="170"/>
      <c r="BB445" s="170"/>
      <c r="BC445" s="170"/>
    </row>
    <row r="446" spans="12:55" ht="15">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c r="AY446" s="170"/>
      <c r="AZ446" s="170"/>
      <c r="BA446" s="170"/>
      <c r="BB446" s="170"/>
      <c r="BC446" s="170"/>
    </row>
    <row r="447" spans="12:55" ht="15">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c r="AY447" s="170"/>
      <c r="AZ447" s="170"/>
      <c r="BA447" s="170"/>
      <c r="BB447" s="170"/>
      <c r="BC447" s="170"/>
    </row>
    <row r="448" spans="12:55" ht="15">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c r="AY448" s="170"/>
      <c r="AZ448" s="170"/>
      <c r="BA448" s="170"/>
      <c r="BB448" s="170"/>
      <c r="BC448" s="170"/>
    </row>
    <row r="449" spans="12:55" ht="15">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c r="AY449" s="170"/>
      <c r="AZ449" s="170"/>
      <c r="BA449" s="170"/>
      <c r="BB449" s="170"/>
      <c r="BC449" s="170"/>
    </row>
    <row r="450" spans="12:55" ht="15">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c r="AY450" s="170"/>
      <c r="AZ450" s="170"/>
      <c r="BA450" s="170"/>
      <c r="BB450" s="170"/>
      <c r="BC450" s="170"/>
    </row>
    <row r="451" spans="12:55" ht="15">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c r="AY451" s="170"/>
      <c r="AZ451" s="170"/>
      <c r="BA451" s="170"/>
      <c r="BB451" s="170"/>
      <c r="BC451" s="170"/>
    </row>
    <row r="452" spans="12:55" ht="15">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c r="AY452" s="170"/>
      <c r="AZ452" s="170"/>
      <c r="BA452" s="170"/>
      <c r="BB452" s="170"/>
      <c r="BC452" s="170"/>
    </row>
    <row r="453" spans="12:55" ht="15">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c r="AY453" s="170"/>
      <c r="AZ453" s="170"/>
      <c r="BA453" s="170"/>
      <c r="BB453" s="170"/>
      <c r="BC453" s="170"/>
    </row>
    <row r="454" spans="12:55" ht="15">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c r="AY454" s="170"/>
      <c r="AZ454" s="170"/>
      <c r="BA454" s="170"/>
      <c r="BB454" s="170"/>
      <c r="BC454" s="170"/>
    </row>
    <row r="455" spans="12:55" ht="15">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c r="AY455" s="170"/>
      <c r="AZ455" s="170"/>
      <c r="BA455" s="170"/>
      <c r="BB455" s="170"/>
      <c r="BC455" s="170"/>
    </row>
    <row r="456" spans="12:55" ht="15">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c r="AY456" s="170"/>
      <c r="AZ456" s="170"/>
      <c r="BA456" s="170"/>
      <c r="BB456" s="170"/>
      <c r="BC456" s="170"/>
    </row>
    <row r="457" spans="12:55" ht="15">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c r="AY457" s="170"/>
      <c r="AZ457" s="170"/>
      <c r="BA457" s="170"/>
      <c r="BB457" s="170"/>
      <c r="BC457" s="170"/>
    </row>
    <row r="458" spans="12:55" ht="15">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c r="AY458" s="170"/>
      <c r="AZ458" s="170"/>
      <c r="BA458" s="170"/>
      <c r="BB458" s="170"/>
      <c r="BC458" s="170"/>
    </row>
    <row r="459" spans="12:55" ht="15">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c r="AY459" s="170"/>
      <c r="AZ459" s="170"/>
      <c r="BA459" s="170"/>
      <c r="BB459" s="170"/>
      <c r="BC459" s="170"/>
    </row>
    <row r="460" spans="12:55" ht="15">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c r="AY460" s="170"/>
      <c r="AZ460" s="170"/>
      <c r="BA460" s="170"/>
      <c r="BB460" s="170"/>
      <c r="BC460" s="170"/>
    </row>
    <row r="461" spans="12:55" ht="15">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c r="AY461" s="170"/>
      <c r="AZ461" s="170"/>
      <c r="BA461" s="170"/>
      <c r="BB461" s="170"/>
      <c r="BC461" s="170"/>
    </row>
    <row r="462" spans="12:55" ht="15">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c r="AY462" s="170"/>
      <c r="AZ462" s="170"/>
      <c r="BA462" s="170"/>
      <c r="BB462" s="170"/>
      <c r="BC462" s="170"/>
    </row>
    <row r="463" spans="12:55" ht="15">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c r="AY463" s="170"/>
      <c r="AZ463" s="170"/>
      <c r="BA463" s="170"/>
      <c r="BB463" s="170"/>
      <c r="BC463" s="170"/>
    </row>
    <row r="464" spans="12:55" ht="15">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c r="AY464" s="170"/>
      <c r="AZ464" s="170"/>
      <c r="BA464" s="170"/>
      <c r="BB464" s="170"/>
      <c r="BC464" s="170"/>
    </row>
    <row r="465" spans="12:55" ht="15">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c r="AY465" s="170"/>
      <c r="AZ465" s="170"/>
      <c r="BA465" s="170"/>
      <c r="BB465" s="170"/>
      <c r="BC465" s="170"/>
    </row>
    <row r="466" spans="12:55" ht="15">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c r="AY466" s="170"/>
      <c r="AZ466" s="170"/>
      <c r="BA466" s="170"/>
      <c r="BB466" s="170"/>
      <c r="BC466" s="170"/>
    </row>
    <row r="467" spans="12:55" ht="15">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c r="AY467" s="170"/>
      <c r="AZ467" s="170"/>
      <c r="BA467" s="170"/>
      <c r="BB467" s="170"/>
      <c r="BC467" s="170"/>
    </row>
    <row r="468" spans="12:55" ht="15">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c r="AY468" s="170"/>
      <c r="AZ468" s="170"/>
      <c r="BA468" s="170"/>
      <c r="BB468" s="170"/>
      <c r="BC468" s="170"/>
    </row>
    <row r="469" spans="12:55" ht="15">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c r="AY469" s="170"/>
      <c r="AZ469" s="170"/>
      <c r="BA469" s="170"/>
      <c r="BB469" s="170"/>
      <c r="BC469" s="170"/>
    </row>
    <row r="470" spans="12:55" ht="15">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c r="AY470" s="170"/>
      <c r="AZ470" s="170"/>
      <c r="BA470" s="170"/>
      <c r="BB470" s="170"/>
      <c r="BC470" s="170"/>
    </row>
    <row r="471" spans="12:55" ht="15">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c r="AY471" s="170"/>
      <c r="AZ471" s="170"/>
      <c r="BA471" s="170"/>
      <c r="BB471" s="170"/>
      <c r="BC471" s="170"/>
    </row>
    <row r="472" spans="12:55" ht="15">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c r="AY472" s="170"/>
      <c r="AZ472" s="170"/>
      <c r="BA472" s="170"/>
      <c r="BB472" s="170"/>
      <c r="BC472" s="170"/>
    </row>
    <row r="473" spans="12:55" ht="15">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c r="AY473" s="170"/>
      <c r="AZ473" s="170"/>
      <c r="BA473" s="170"/>
      <c r="BB473" s="170"/>
      <c r="BC473" s="170"/>
    </row>
    <row r="474" spans="12:55" ht="15">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c r="AY474" s="170"/>
      <c r="AZ474" s="170"/>
      <c r="BA474" s="170"/>
      <c r="BB474" s="170"/>
      <c r="BC474" s="170"/>
    </row>
    <row r="475" spans="12:55" ht="15">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c r="AY475" s="170"/>
      <c r="AZ475" s="170"/>
      <c r="BA475" s="170"/>
      <c r="BB475" s="170"/>
      <c r="BC475" s="170"/>
    </row>
    <row r="476" spans="12:55" ht="15">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c r="AY476" s="170"/>
      <c r="AZ476" s="170"/>
      <c r="BA476" s="170"/>
      <c r="BB476" s="170"/>
      <c r="BC476" s="170"/>
    </row>
    <row r="477" spans="12:55" ht="15">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c r="AY477" s="170"/>
      <c r="AZ477" s="170"/>
      <c r="BA477" s="170"/>
      <c r="BB477" s="170"/>
      <c r="BC477" s="170"/>
    </row>
    <row r="478" spans="12:55" ht="15">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c r="AY478" s="170"/>
      <c r="AZ478" s="170"/>
      <c r="BA478" s="170"/>
      <c r="BB478" s="170"/>
      <c r="BC478" s="170"/>
    </row>
    <row r="479" spans="12:55" ht="15">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c r="AY479" s="170"/>
      <c r="AZ479" s="170"/>
      <c r="BA479" s="170"/>
      <c r="BB479" s="170"/>
      <c r="BC479" s="170"/>
    </row>
    <row r="480" spans="12:55" ht="15">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c r="AY480" s="170"/>
      <c r="AZ480" s="170"/>
      <c r="BA480" s="170"/>
      <c r="BB480" s="170"/>
      <c r="BC480" s="170"/>
    </row>
    <row r="481" spans="12:55" ht="15">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c r="AY481" s="170"/>
      <c r="AZ481" s="170"/>
      <c r="BA481" s="170"/>
      <c r="BB481" s="170"/>
      <c r="BC481" s="170"/>
    </row>
    <row r="482" spans="12:55" ht="15">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c r="AY482" s="170"/>
      <c r="AZ482" s="170"/>
      <c r="BA482" s="170"/>
      <c r="BB482" s="170"/>
      <c r="BC482" s="170"/>
    </row>
    <row r="483" spans="12:55" ht="15">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c r="AY483" s="170"/>
      <c r="AZ483" s="170"/>
      <c r="BA483" s="170"/>
      <c r="BB483" s="170"/>
      <c r="BC483" s="170"/>
    </row>
    <row r="484" spans="12:55" ht="15">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c r="AY484" s="170"/>
      <c r="AZ484" s="170"/>
      <c r="BA484" s="170"/>
      <c r="BB484" s="170"/>
      <c r="BC484" s="170"/>
    </row>
    <row r="485" spans="12:55" ht="15">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c r="AY485" s="170"/>
      <c r="AZ485" s="170"/>
      <c r="BA485" s="170"/>
      <c r="BB485" s="170"/>
      <c r="BC485" s="170"/>
    </row>
    <row r="486" spans="12:55" ht="15">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c r="AY486" s="170"/>
      <c r="AZ486" s="170"/>
      <c r="BA486" s="170"/>
      <c r="BB486" s="170"/>
      <c r="BC486" s="170"/>
    </row>
    <row r="487" spans="12:55" ht="15">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c r="AY487" s="170"/>
      <c r="AZ487" s="170"/>
      <c r="BA487" s="170"/>
      <c r="BB487" s="170"/>
      <c r="BC487" s="170"/>
    </row>
    <row r="488" spans="12:55" ht="15">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c r="AY488" s="170"/>
      <c r="AZ488" s="170"/>
      <c r="BA488" s="170"/>
      <c r="BB488" s="170"/>
      <c r="BC488" s="170"/>
    </row>
    <row r="489" spans="12:55" ht="15">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c r="AY489" s="170"/>
      <c r="AZ489" s="170"/>
      <c r="BA489" s="170"/>
      <c r="BB489" s="170"/>
      <c r="BC489" s="170"/>
    </row>
    <row r="490" spans="12:55" ht="15">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c r="AY490" s="170"/>
      <c r="AZ490" s="170"/>
      <c r="BA490" s="170"/>
      <c r="BB490" s="170"/>
      <c r="BC490" s="170"/>
    </row>
    <row r="491" spans="12:55" ht="15">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c r="AY491" s="170"/>
      <c r="AZ491" s="170"/>
      <c r="BA491" s="170"/>
      <c r="BB491" s="170"/>
      <c r="BC491" s="170"/>
    </row>
    <row r="492" spans="12:55" ht="15">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c r="AY492" s="170"/>
      <c r="AZ492" s="170"/>
      <c r="BA492" s="170"/>
      <c r="BB492" s="170"/>
      <c r="BC492" s="170"/>
    </row>
    <row r="493" spans="12:55" ht="15">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c r="AY493" s="170"/>
      <c r="AZ493" s="170"/>
      <c r="BA493" s="170"/>
      <c r="BB493" s="170"/>
      <c r="BC493" s="170"/>
    </row>
    <row r="494" spans="12:55" ht="15">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c r="AY494" s="170"/>
      <c r="AZ494" s="170"/>
      <c r="BA494" s="170"/>
      <c r="BB494" s="170"/>
      <c r="BC494" s="170"/>
    </row>
    <row r="495" spans="12:55" ht="15">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c r="AY495" s="170"/>
      <c r="AZ495" s="170"/>
      <c r="BA495" s="170"/>
      <c r="BB495" s="170"/>
      <c r="BC495" s="170"/>
    </row>
    <row r="496" spans="12:55" ht="15">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c r="AY496" s="170"/>
      <c r="AZ496" s="170"/>
      <c r="BA496" s="170"/>
      <c r="BB496" s="170"/>
      <c r="BC496" s="170"/>
    </row>
    <row r="497" spans="12:55" ht="15">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c r="AY497" s="170"/>
      <c r="AZ497" s="170"/>
      <c r="BA497" s="170"/>
      <c r="BB497" s="170"/>
      <c r="BC497" s="170"/>
    </row>
    <row r="498" spans="12:55" ht="15">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c r="AY498" s="170"/>
      <c r="AZ498" s="170"/>
      <c r="BA498" s="170"/>
      <c r="BB498" s="170"/>
      <c r="BC498" s="170"/>
    </row>
    <row r="499" spans="12:55" ht="15">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c r="AY499" s="170"/>
      <c r="AZ499" s="170"/>
      <c r="BA499" s="170"/>
      <c r="BB499" s="170"/>
      <c r="BC499" s="170"/>
    </row>
    <row r="500" spans="12:55" ht="15">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c r="AY500" s="170"/>
      <c r="AZ500" s="170"/>
      <c r="BA500" s="170"/>
      <c r="BB500" s="170"/>
      <c r="BC500" s="170"/>
    </row>
    <row r="501" spans="12:55" ht="15">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c r="AY501" s="170"/>
      <c r="AZ501" s="170"/>
      <c r="BA501" s="170"/>
      <c r="BB501" s="170"/>
      <c r="BC501" s="170"/>
    </row>
    <row r="502" spans="12:55" ht="15">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c r="AY502" s="170"/>
      <c r="AZ502" s="170"/>
      <c r="BA502" s="170"/>
      <c r="BB502" s="170"/>
      <c r="BC502" s="170"/>
    </row>
    <row r="503" spans="12:55" ht="15">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c r="AY503" s="170"/>
      <c r="AZ503" s="170"/>
      <c r="BA503" s="170"/>
      <c r="BB503" s="170"/>
      <c r="BC503" s="170"/>
    </row>
    <row r="504" spans="12:55" ht="15">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c r="AY504" s="170"/>
      <c r="AZ504" s="170"/>
      <c r="BA504" s="170"/>
      <c r="BB504" s="170"/>
      <c r="BC504" s="170"/>
    </row>
    <row r="505" spans="12:55" ht="15">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c r="AY505" s="170"/>
      <c r="AZ505" s="170"/>
      <c r="BA505" s="170"/>
      <c r="BB505" s="170"/>
      <c r="BC505" s="170"/>
    </row>
    <row r="506" spans="12:55" ht="15">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c r="AY506" s="170"/>
      <c r="AZ506" s="170"/>
      <c r="BA506" s="170"/>
      <c r="BB506" s="170"/>
      <c r="BC506" s="170"/>
    </row>
    <row r="507" spans="12:55" ht="15">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c r="AY507" s="170"/>
      <c r="AZ507" s="170"/>
      <c r="BA507" s="170"/>
      <c r="BB507" s="170"/>
      <c r="BC507" s="170"/>
    </row>
    <row r="508" spans="12:55" ht="15">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c r="AY508" s="170"/>
      <c r="AZ508" s="170"/>
      <c r="BA508" s="170"/>
      <c r="BB508" s="170"/>
      <c r="BC508" s="170"/>
    </row>
    <row r="509" spans="12:55" ht="15">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c r="AY509" s="170"/>
      <c r="AZ509" s="170"/>
      <c r="BA509" s="170"/>
      <c r="BB509" s="170"/>
      <c r="BC509" s="170"/>
    </row>
    <row r="510" spans="12:55" ht="15">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c r="AY510" s="170"/>
      <c r="AZ510" s="170"/>
      <c r="BA510" s="170"/>
      <c r="BB510" s="170"/>
      <c r="BC510" s="170"/>
    </row>
    <row r="511" spans="12:55" ht="15">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c r="AY511" s="170"/>
      <c r="AZ511" s="170"/>
      <c r="BA511" s="170"/>
      <c r="BB511" s="170"/>
      <c r="BC511" s="170"/>
    </row>
    <row r="512" spans="12:55" ht="15">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c r="AY512" s="170"/>
      <c r="AZ512" s="170"/>
      <c r="BA512" s="170"/>
      <c r="BB512" s="170"/>
      <c r="BC512" s="170"/>
    </row>
    <row r="513" spans="12:55" ht="15">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c r="AY513" s="170"/>
      <c r="AZ513" s="170"/>
      <c r="BA513" s="170"/>
      <c r="BB513" s="170"/>
      <c r="BC513" s="170"/>
    </row>
    <row r="514" spans="12:55" ht="15">
      <c r="L514" s="170"/>
      <c r="M514" s="170"/>
      <c r="N514" s="170"/>
      <c r="O514" s="170"/>
      <c r="P514" s="170"/>
      <c r="Q514" s="170"/>
      <c r="R514" s="170"/>
      <c r="S514" s="170"/>
      <c r="T514" s="170"/>
      <c r="U514" s="170"/>
      <c r="V514" s="170"/>
      <c r="W514" s="170"/>
      <c r="X514" s="170"/>
      <c r="Y514" s="170"/>
      <c r="Z514" s="170"/>
      <c r="AA514" s="170"/>
      <c r="AB514" s="170"/>
      <c r="AC514" s="170"/>
      <c r="AD514" s="170"/>
      <c r="AE514" s="170"/>
      <c r="AF514" s="170"/>
      <c r="AG514" s="170"/>
      <c r="AH514" s="170"/>
      <c r="AI514" s="170"/>
      <c r="AJ514" s="170"/>
      <c r="AK514" s="170"/>
      <c r="AL514" s="170"/>
      <c r="AM514" s="170"/>
      <c r="AN514" s="170"/>
      <c r="AO514" s="170"/>
      <c r="AP514" s="170"/>
      <c r="AQ514" s="170"/>
      <c r="AR514" s="170"/>
      <c r="AS514" s="170"/>
      <c r="AT514" s="170"/>
      <c r="AU514" s="170"/>
      <c r="AV514" s="170"/>
      <c r="AW514" s="170"/>
      <c r="AX514" s="170"/>
      <c r="AY514" s="170"/>
      <c r="AZ514" s="170"/>
      <c r="BA514" s="170"/>
      <c r="BB514" s="170"/>
      <c r="BC514" s="170"/>
    </row>
    <row r="515" spans="12:55" ht="15">
      <c r="L515" s="170"/>
      <c r="M515" s="170"/>
      <c r="N515" s="170"/>
      <c r="O515" s="170"/>
      <c r="P515" s="170"/>
      <c r="Q515" s="170"/>
      <c r="R515" s="170"/>
      <c r="S515" s="170"/>
      <c r="T515" s="170"/>
      <c r="U515" s="170"/>
      <c r="V515" s="170"/>
      <c r="W515" s="170"/>
      <c r="X515" s="170"/>
      <c r="Y515" s="170"/>
      <c r="Z515" s="170"/>
      <c r="AA515" s="170"/>
      <c r="AB515" s="170"/>
      <c r="AC515" s="170"/>
      <c r="AD515" s="170"/>
      <c r="AE515" s="170"/>
      <c r="AF515" s="170"/>
      <c r="AG515" s="170"/>
      <c r="AH515" s="170"/>
      <c r="AI515" s="170"/>
      <c r="AJ515" s="170"/>
      <c r="AK515" s="170"/>
      <c r="AL515" s="170"/>
      <c r="AM515" s="170"/>
      <c r="AN515" s="170"/>
      <c r="AO515" s="170"/>
      <c r="AP515" s="170"/>
      <c r="AQ515" s="170"/>
      <c r="AR515" s="170"/>
      <c r="AS515" s="170"/>
      <c r="AT515" s="170"/>
      <c r="AU515" s="170"/>
      <c r="AV515" s="170"/>
      <c r="AW515" s="170"/>
      <c r="AX515" s="170"/>
      <c r="AY515" s="170"/>
      <c r="AZ515" s="170"/>
      <c r="BA515" s="170"/>
      <c r="BB515" s="170"/>
      <c r="BC515" s="170"/>
    </row>
    <row r="516" spans="12:55" ht="15">
      <c r="L516" s="170"/>
      <c r="M516" s="170"/>
      <c r="N516" s="170"/>
      <c r="O516" s="170"/>
      <c r="P516" s="170"/>
      <c r="Q516" s="170"/>
      <c r="R516" s="170"/>
      <c r="S516" s="170"/>
      <c r="T516" s="170"/>
      <c r="U516" s="170"/>
      <c r="V516" s="170"/>
      <c r="W516" s="170"/>
      <c r="X516" s="170"/>
      <c r="Y516" s="170"/>
      <c r="Z516" s="170"/>
      <c r="AA516" s="170"/>
      <c r="AB516" s="170"/>
      <c r="AC516" s="170"/>
      <c r="AD516" s="170"/>
      <c r="AE516" s="170"/>
      <c r="AF516" s="170"/>
      <c r="AG516" s="170"/>
      <c r="AH516" s="170"/>
      <c r="AI516" s="170"/>
      <c r="AJ516" s="170"/>
      <c r="AK516" s="170"/>
      <c r="AL516" s="170"/>
      <c r="AM516" s="170"/>
      <c r="AN516" s="170"/>
      <c r="AO516" s="170"/>
      <c r="AP516" s="170"/>
      <c r="AQ516" s="170"/>
      <c r="AR516" s="170"/>
      <c r="AS516" s="170"/>
      <c r="AT516" s="170"/>
      <c r="AU516" s="170"/>
      <c r="AV516" s="170"/>
      <c r="AW516" s="170"/>
      <c r="AX516" s="170"/>
      <c r="AY516" s="170"/>
      <c r="AZ516" s="170"/>
      <c r="BA516" s="170"/>
      <c r="BB516" s="170"/>
      <c r="BC516" s="170"/>
    </row>
    <row r="517" spans="12:55" ht="15">
      <c r="L517" s="170"/>
      <c r="M517" s="170"/>
      <c r="N517" s="170"/>
      <c r="O517" s="170"/>
      <c r="P517" s="170"/>
      <c r="Q517" s="170"/>
      <c r="R517" s="170"/>
      <c r="S517" s="170"/>
      <c r="T517" s="170"/>
      <c r="U517" s="170"/>
      <c r="V517" s="170"/>
      <c r="W517" s="170"/>
      <c r="X517" s="170"/>
      <c r="Y517" s="170"/>
      <c r="Z517" s="170"/>
      <c r="AA517" s="170"/>
      <c r="AB517" s="170"/>
      <c r="AC517" s="170"/>
      <c r="AD517" s="170"/>
      <c r="AE517" s="170"/>
      <c r="AF517" s="170"/>
      <c r="AG517" s="170"/>
      <c r="AH517" s="170"/>
      <c r="AI517" s="170"/>
      <c r="AJ517" s="170"/>
      <c r="AK517" s="170"/>
      <c r="AL517" s="170"/>
      <c r="AM517" s="170"/>
      <c r="AN517" s="170"/>
      <c r="AO517" s="170"/>
      <c r="AP517" s="170"/>
      <c r="AQ517" s="170"/>
      <c r="AR517" s="170"/>
      <c r="AS517" s="170"/>
      <c r="AT517" s="170"/>
      <c r="AU517" s="170"/>
      <c r="AV517" s="170"/>
      <c r="AW517" s="170"/>
      <c r="AX517" s="170"/>
      <c r="AY517" s="170"/>
      <c r="AZ517" s="170"/>
      <c r="BA517" s="170"/>
      <c r="BB517" s="170"/>
      <c r="BC517" s="170"/>
    </row>
    <row r="518" spans="12:55" ht="15">
      <c r="L518" s="170"/>
      <c r="M518" s="170"/>
      <c r="N518" s="170"/>
      <c r="O518" s="170"/>
      <c r="P518" s="170"/>
      <c r="Q518" s="170"/>
      <c r="R518" s="170"/>
      <c r="S518" s="170"/>
      <c r="T518" s="170"/>
      <c r="U518" s="170"/>
      <c r="V518" s="170"/>
      <c r="W518" s="170"/>
      <c r="X518" s="170"/>
      <c r="Y518" s="170"/>
      <c r="Z518" s="170"/>
      <c r="AA518" s="170"/>
      <c r="AB518" s="170"/>
      <c r="AC518" s="170"/>
      <c r="AD518" s="170"/>
      <c r="AE518" s="170"/>
      <c r="AF518" s="170"/>
      <c r="AG518" s="170"/>
      <c r="AH518" s="170"/>
      <c r="AI518" s="170"/>
      <c r="AJ518" s="170"/>
      <c r="AK518" s="170"/>
      <c r="AL518" s="170"/>
      <c r="AM518" s="170"/>
      <c r="AN518" s="170"/>
      <c r="AO518" s="170"/>
      <c r="AP518" s="170"/>
      <c r="AQ518" s="170"/>
      <c r="AR518" s="170"/>
      <c r="AS518" s="170"/>
      <c r="AT518" s="170"/>
      <c r="AU518" s="170"/>
      <c r="AV518" s="170"/>
      <c r="AW518" s="170"/>
      <c r="AX518" s="170"/>
      <c r="AY518" s="170"/>
      <c r="AZ518" s="170"/>
      <c r="BA518" s="170"/>
      <c r="BB518" s="170"/>
      <c r="BC518" s="170"/>
    </row>
    <row r="519" spans="12:55" ht="15">
      <c r="L519" s="170"/>
      <c r="M519" s="170"/>
      <c r="N519" s="170"/>
      <c r="O519" s="170"/>
      <c r="P519" s="170"/>
      <c r="Q519" s="170"/>
      <c r="R519" s="170"/>
      <c r="S519" s="170"/>
      <c r="T519" s="170"/>
      <c r="U519" s="170"/>
      <c r="V519" s="170"/>
      <c r="W519" s="170"/>
      <c r="X519" s="170"/>
      <c r="Y519" s="170"/>
      <c r="Z519" s="170"/>
      <c r="AA519" s="170"/>
      <c r="AB519" s="170"/>
      <c r="AC519" s="170"/>
      <c r="AD519" s="170"/>
      <c r="AE519" s="170"/>
      <c r="AF519" s="170"/>
      <c r="AG519" s="170"/>
      <c r="AH519" s="170"/>
      <c r="AI519" s="170"/>
      <c r="AJ519" s="170"/>
      <c r="AK519" s="170"/>
      <c r="AL519" s="170"/>
      <c r="AM519" s="170"/>
      <c r="AN519" s="170"/>
      <c r="AO519" s="170"/>
      <c r="AP519" s="170"/>
      <c r="AQ519" s="170"/>
      <c r="AR519" s="170"/>
      <c r="AS519" s="170"/>
      <c r="AT519" s="170"/>
      <c r="AU519" s="170"/>
      <c r="AV519" s="170"/>
      <c r="AW519" s="170"/>
      <c r="AX519" s="170"/>
      <c r="AY519" s="170"/>
      <c r="AZ519" s="170"/>
      <c r="BA519" s="170"/>
      <c r="BB519" s="170"/>
      <c r="BC519" s="170"/>
    </row>
    <row r="520" spans="12:55" ht="15">
      <c r="L520" s="170"/>
      <c r="M520" s="170"/>
      <c r="N520" s="170"/>
      <c r="O520" s="170"/>
      <c r="P520" s="170"/>
      <c r="Q520" s="170"/>
      <c r="R520" s="170"/>
      <c r="S520" s="170"/>
      <c r="T520" s="170"/>
      <c r="U520" s="170"/>
      <c r="V520" s="170"/>
      <c r="W520" s="170"/>
      <c r="X520" s="170"/>
      <c r="Y520" s="170"/>
      <c r="Z520" s="170"/>
      <c r="AA520" s="170"/>
      <c r="AB520" s="170"/>
      <c r="AC520" s="170"/>
      <c r="AD520" s="170"/>
      <c r="AE520" s="170"/>
      <c r="AF520" s="170"/>
      <c r="AG520" s="170"/>
      <c r="AH520" s="170"/>
      <c r="AI520" s="170"/>
      <c r="AJ520" s="170"/>
      <c r="AK520" s="170"/>
      <c r="AL520" s="170"/>
      <c r="AM520" s="170"/>
      <c r="AN520" s="170"/>
      <c r="AO520" s="170"/>
      <c r="AP520" s="170"/>
      <c r="AQ520" s="170"/>
      <c r="AR520" s="170"/>
      <c r="AS520" s="170"/>
      <c r="AT520" s="170"/>
      <c r="AU520" s="170"/>
      <c r="AV520" s="170"/>
      <c r="AW520" s="170"/>
      <c r="AX520" s="170"/>
      <c r="AY520" s="170"/>
      <c r="AZ520" s="170"/>
      <c r="BA520" s="170"/>
      <c r="BB520" s="170"/>
      <c r="BC520" s="170"/>
    </row>
    <row r="521" spans="12:55" ht="15">
      <c r="L521" s="170"/>
      <c r="M521" s="170"/>
      <c r="N521" s="170"/>
      <c r="O521" s="170"/>
      <c r="P521" s="170"/>
      <c r="Q521" s="170"/>
      <c r="R521" s="170"/>
      <c r="S521" s="170"/>
      <c r="T521" s="170"/>
      <c r="U521" s="170"/>
      <c r="V521" s="170"/>
      <c r="W521" s="170"/>
      <c r="X521" s="170"/>
      <c r="Y521" s="170"/>
      <c r="Z521" s="170"/>
      <c r="AA521" s="170"/>
      <c r="AB521" s="170"/>
      <c r="AC521" s="170"/>
      <c r="AD521" s="170"/>
      <c r="AE521" s="170"/>
      <c r="AF521" s="170"/>
      <c r="AG521" s="170"/>
      <c r="AH521" s="170"/>
      <c r="AI521" s="170"/>
      <c r="AJ521" s="170"/>
      <c r="AK521" s="170"/>
      <c r="AL521" s="170"/>
      <c r="AM521" s="170"/>
      <c r="AN521" s="170"/>
      <c r="AO521" s="170"/>
      <c r="AP521" s="170"/>
      <c r="AQ521" s="170"/>
      <c r="AR521" s="170"/>
      <c r="AS521" s="170"/>
      <c r="AT521" s="170"/>
      <c r="AU521" s="170"/>
      <c r="AV521" s="170"/>
      <c r="AW521" s="170"/>
      <c r="AX521" s="170"/>
      <c r="AY521" s="170"/>
      <c r="AZ521" s="170"/>
      <c r="BA521" s="170"/>
      <c r="BB521" s="170"/>
      <c r="BC521" s="170"/>
    </row>
    <row r="522" spans="12:55" ht="15">
      <c r="L522" s="170"/>
      <c r="M522" s="170"/>
      <c r="N522" s="170"/>
      <c r="O522" s="170"/>
      <c r="P522" s="170"/>
      <c r="Q522" s="170"/>
      <c r="R522" s="170"/>
      <c r="S522" s="170"/>
      <c r="T522" s="170"/>
      <c r="U522" s="170"/>
      <c r="V522" s="170"/>
      <c r="W522" s="170"/>
      <c r="X522" s="170"/>
      <c r="Y522" s="170"/>
      <c r="Z522" s="170"/>
      <c r="AA522" s="170"/>
      <c r="AB522" s="170"/>
      <c r="AC522" s="170"/>
      <c r="AD522" s="170"/>
      <c r="AE522" s="170"/>
      <c r="AF522" s="170"/>
      <c r="AG522" s="170"/>
      <c r="AH522" s="170"/>
      <c r="AI522" s="170"/>
      <c r="AJ522" s="170"/>
      <c r="AK522" s="170"/>
      <c r="AL522" s="170"/>
      <c r="AM522" s="170"/>
      <c r="AN522" s="170"/>
      <c r="AO522" s="170"/>
      <c r="AP522" s="170"/>
      <c r="AQ522" s="170"/>
      <c r="AR522" s="170"/>
      <c r="AS522" s="170"/>
      <c r="AT522" s="170"/>
      <c r="AU522" s="170"/>
      <c r="AV522" s="170"/>
      <c r="AW522" s="170"/>
      <c r="AX522" s="170"/>
      <c r="AY522" s="170"/>
      <c r="AZ522" s="170"/>
      <c r="BA522" s="170"/>
      <c r="BB522" s="170"/>
      <c r="BC522" s="170"/>
    </row>
    <row r="523" spans="12:55" ht="15">
      <c r="L523" s="170"/>
      <c r="M523" s="170"/>
      <c r="N523" s="170"/>
      <c r="O523" s="170"/>
      <c r="P523" s="170"/>
      <c r="Q523" s="170"/>
      <c r="R523" s="170"/>
      <c r="S523" s="170"/>
      <c r="T523" s="170"/>
      <c r="U523" s="170"/>
      <c r="V523" s="170"/>
      <c r="W523" s="170"/>
      <c r="X523" s="170"/>
      <c r="Y523" s="170"/>
      <c r="Z523" s="170"/>
      <c r="AA523" s="170"/>
      <c r="AB523" s="170"/>
      <c r="AC523" s="170"/>
      <c r="AD523" s="170"/>
      <c r="AE523" s="170"/>
      <c r="AF523" s="170"/>
      <c r="AG523" s="170"/>
      <c r="AH523" s="170"/>
      <c r="AI523" s="170"/>
      <c r="AJ523" s="170"/>
      <c r="AK523" s="170"/>
      <c r="AL523" s="170"/>
      <c r="AM523" s="170"/>
      <c r="AN523" s="170"/>
      <c r="AO523" s="170"/>
      <c r="AP523" s="170"/>
      <c r="AQ523" s="170"/>
      <c r="AR523" s="170"/>
      <c r="AS523" s="170"/>
      <c r="AT523" s="170"/>
      <c r="AU523" s="170"/>
      <c r="AV523" s="170"/>
      <c r="AW523" s="170"/>
      <c r="AX523" s="170"/>
      <c r="AY523" s="170"/>
      <c r="AZ523" s="170"/>
      <c r="BA523" s="170"/>
      <c r="BB523" s="170"/>
      <c r="BC523" s="170"/>
    </row>
    <row r="524" spans="12:55" ht="15">
      <c r="L524" s="170"/>
      <c r="M524" s="170"/>
      <c r="N524" s="170"/>
      <c r="O524" s="170"/>
      <c r="P524" s="170"/>
      <c r="Q524" s="170"/>
      <c r="R524" s="170"/>
      <c r="S524" s="170"/>
      <c r="T524" s="170"/>
      <c r="U524" s="170"/>
      <c r="V524" s="170"/>
      <c r="W524" s="170"/>
      <c r="X524" s="170"/>
      <c r="Y524" s="170"/>
      <c r="Z524" s="170"/>
      <c r="AA524" s="170"/>
      <c r="AB524" s="170"/>
      <c r="AC524" s="170"/>
      <c r="AD524" s="170"/>
      <c r="AE524" s="170"/>
      <c r="AF524" s="170"/>
      <c r="AG524" s="170"/>
      <c r="AH524" s="170"/>
      <c r="AI524" s="170"/>
      <c r="AJ524" s="170"/>
      <c r="AK524" s="170"/>
      <c r="AL524" s="170"/>
      <c r="AM524" s="170"/>
      <c r="AN524" s="170"/>
      <c r="AO524" s="170"/>
      <c r="AP524" s="170"/>
      <c r="AQ524" s="170"/>
      <c r="AR524" s="170"/>
      <c r="AS524" s="170"/>
      <c r="AT524" s="170"/>
      <c r="AU524" s="170"/>
      <c r="AV524" s="170"/>
      <c r="AW524" s="170"/>
      <c r="AX524" s="170"/>
      <c r="AY524" s="170"/>
      <c r="AZ524" s="170"/>
      <c r="BA524" s="170"/>
      <c r="BB524" s="170"/>
      <c r="BC524" s="170"/>
    </row>
    <row r="525" spans="12:55" ht="15">
      <c r="L525" s="170"/>
      <c r="M525" s="170"/>
      <c r="N525" s="170"/>
      <c r="O525" s="170"/>
      <c r="P525" s="170"/>
      <c r="Q525" s="170"/>
      <c r="R525" s="170"/>
      <c r="S525" s="170"/>
      <c r="T525" s="170"/>
      <c r="U525" s="170"/>
      <c r="V525" s="170"/>
      <c r="W525" s="170"/>
      <c r="X525" s="170"/>
      <c r="Y525" s="170"/>
      <c r="Z525" s="170"/>
      <c r="AA525" s="170"/>
      <c r="AB525" s="170"/>
      <c r="AC525" s="170"/>
      <c r="AD525" s="170"/>
      <c r="AE525" s="170"/>
      <c r="AF525" s="170"/>
      <c r="AG525" s="170"/>
      <c r="AH525" s="170"/>
      <c r="AI525" s="170"/>
      <c r="AJ525" s="170"/>
      <c r="AK525" s="170"/>
      <c r="AL525" s="170"/>
      <c r="AM525" s="170"/>
      <c r="AN525" s="170"/>
      <c r="AO525" s="170"/>
      <c r="AP525" s="170"/>
      <c r="AQ525" s="170"/>
      <c r="AR525" s="170"/>
      <c r="AS525" s="170"/>
      <c r="AT525" s="170"/>
      <c r="AU525" s="170"/>
      <c r="AV525" s="170"/>
      <c r="AW525" s="170"/>
      <c r="AX525" s="170"/>
      <c r="AY525" s="170"/>
      <c r="AZ525" s="170"/>
      <c r="BA525" s="170"/>
      <c r="BB525" s="170"/>
      <c r="BC525" s="170"/>
    </row>
    <row r="526" spans="12:55" ht="15">
      <c r="L526" s="170"/>
      <c r="M526" s="170"/>
      <c r="N526" s="170"/>
      <c r="O526" s="170"/>
      <c r="P526" s="170"/>
      <c r="Q526" s="170"/>
      <c r="R526" s="170"/>
      <c r="S526" s="170"/>
      <c r="T526" s="170"/>
      <c r="U526" s="170"/>
      <c r="V526" s="170"/>
      <c r="W526" s="170"/>
      <c r="X526" s="170"/>
      <c r="Y526" s="170"/>
      <c r="Z526" s="170"/>
      <c r="AA526" s="170"/>
      <c r="AB526" s="170"/>
      <c r="AC526" s="170"/>
      <c r="AD526" s="170"/>
      <c r="AE526" s="170"/>
      <c r="AF526" s="170"/>
      <c r="AG526" s="170"/>
      <c r="AH526" s="170"/>
      <c r="AI526" s="170"/>
      <c r="AJ526" s="170"/>
      <c r="AK526" s="170"/>
      <c r="AL526" s="170"/>
      <c r="AM526" s="170"/>
      <c r="AN526" s="170"/>
      <c r="AO526" s="170"/>
      <c r="AP526" s="170"/>
      <c r="AQ526" s="170"/>
      <c r="AR526" s="170"/>
      <c r="AS526" s="170"/>
      <c r="AT526" s="170"/>
      <c r="AU526" s="170"/>
      <c r="AV526" s="170"/>
      <c r="AW526" s="170"/>
      <c r="AX526" s="170"/>
      <c r="AY526" s="170"/>
      <c r="AZ526" s="170"/>
      <c r="BA526" s="170"/>
      <c r="BB526" s="170"/>
      <c r="BC526" s="170"/>
    </row>
    <row r="527" spans="12:55" ht="15">
      <c r="L527" s="170"/>
      <c r="M527" s="170"/>
      <c r="N527" s="170"/>
      <c r="O527" s="170"/>
      <c r="P527" s="170"/>
      <c r="Q527" s="170"/>
      <c r="R527" s="170"/>
      <c r="S527" s="170"/>
      <c r="T527" s="170"/>
      <c r="U527" s="170"/>
      <c r="V527" s="170"/>
      <c r="W527" s="170"/>
      <c r="X527" s="170"/>
      <c r="Y527" s="170"/>
      <c r="Z527" s="170"/>
      <c r="AA527" s="170"/>
      <c r="AB527" s="170"/>
      <c r="AC527" s="170"/>
      <c r="AD527" s="170"/>
      <c r="AE527" s="170"/>
      <c r="AF527" s="170"/>
      <c r="AG527" s="170"/>
      <c r="AH527" s="170"/>
      <c r="AI527" s="170"/>
      <c r="AJ527" s="170"/>
      <c r="AK527" s="170"/>
      <c r="AL527" s="170"/>
      <c r="AM527" s="170"/>
      <c r="AN527" s="170"/>
      <c r="AO527" s="170"/>
      <c r="AP527" s="170"/>
      <c r="AQ527" s="170"/>
      <c r="AR527" s="170"/>
      <c r="AS527" s="170"/>
      <c r="AT527" s="170"/>
      <c r="AU527" s="170"/>
      <c r="AV527" s="170"/>
      <c r="AW527" s="170"/>
      <c r="AX527" s="170"/>
      <c r="AY527" s="170"/>
      <c r="AZ527" s="170"/>
      <c r="BA527" s="170"/>
      <c r="BB527" s="170"/>
      <c r="BC527" s="170"/>
    </row>
    <row r="528" spans="12:55" ht="15">
      <c r="L528" s="170"/>
      <c r="M528" s="170"/>
      <c r="N528" s="170"/>
      <c r="O528" s="170"/>
      <c r="P528" s="170"/>
      <c r="Q528" s="170"/>
      <c r="R528" s="170"/>
      <c r="S528" s="170"/>
      <c r="T528" s="170"/>
      <c r="U528" s="170"/>
      <c r="V528" s="170"/>
      <c r="W528" s="170"/>
      <c r="X528" s="170"/>
      <c r="Y528" s="170"/>
      <c r="Z528" s="170"/>
      <c r="AA528" s="170"/>
      <c r="AB528" s="170"/>
      <c r="AC528" s="170"/>
      <c r="AD528" s="170"/>
      <c r="AE528" s="170"/>
      <c r="AF528" s="170"/>
      <c r="AG528" s="170"/>
      <c r="AH528" s="170"/>
      <c r="AI528" s="170"/>
      <c r="AJ528" s="170"/>
      <c r="AK528" s="170"/>
      <c r="AL528" s="170"/>
      <c r="AM528" s="170"/>
      <c r="AN528" s="170"/>
      <c r="AO528" s="170"/>
      <c r="AP528" s="170"/>
      <c r="AQ528" s="170"/>
      <c r="AR528" s="170"/>
      <c r="AS528" s="170"/>
      <c r="AT528" s="170"/>
      <c r="AU528" s="170"/>
      <c r="AV528" s="170"/>
      <c r="AW528" s="170"/>
      <c r="AX528" s="170"/>
      <c r="AY528" s="170"/>
      <c r="AZ528" s="170"/>
      <c r="BA528" s="170"/>
      <c r="BB528" s="170"/>
      <c r="BC528" s="170"/>
    </row>
    <row r="529" spans="12:55" ht="15">
      <c r="L529" s="170"/>
      <c r="M529" s="170"/>
      <c r="N529" s="170"/>
      <c r="O529" s="170"/>
      <c r="P529" s="170"/>
      <c r="Q529" s="170"/>
      <c r="R529" s="170"/>
      <c r="S529" s="170"/>
      <c r="T529" s="170"/>
      <c r="U529" s="170"/>
      <c r="V529" s="170"/>
      <c r="W529" s="170"/>
      <c r="X529" s="170"/>
      <c r="Y529" s="170"/>
      <c r="Z529" s="170"/>
      <c r="AA529" s="170"/>
      <c r="AB529" s="170"/>
      <c r="AC529" s="170"/>
      <c r="AD529" s="170"/>
      <c r="AE529" s="170"/>
      <c r="AF529" s="170"/>
      <c r="AG529" s="170"/>
      <c r="AH529" s="170"/>
      <c r="AI529" s="170"/>
      <c r="AJ529" s="170"/>
      <c r="AK529" s="170"/>
      <c r="AL529" s="170"/>
      <c r="AM529" s="170"/>
      <c r="AN529" s="170"/>
      <c r="AO529" s="170"/>
      <c r="AP529" s="170"/>
      <c r="AQ529" s="170"/>
      <c r="AR529" s="170"/>
      <c r="AS529" s="170"/>
      <c r="AT529" s="170"/>
      <c r="AU529" s="170"/>
      <c r="AV529" s="170"/>
      <c r="AW529" s="170"/>
      <c r="AX529" s="170"/>
      <c r="AY529" s="170"/>
      <c r="AZ529" s="170"/>
      <c r="BA529" s="170"/>
      <c r="BB529" s="170"/>
      <c r="BC529" s="170"/>
    </row>
    <row r="530" spans="12:55" ht="15">
      <c r="L530" s="170"/>
      <c r="M530" s="170"/>
      <c r="N530" s="170"/>
      <c r="O530" s="170"/>
      <c r="P530" s="170"/>
      <c r="Q530" s="170"/>
      <c r="R530" s="170"/>
      <c r="S530" s="170"/>
      <c r="T530" s="170"/>
      <c r="U530" s="170"/>
      <c r="V530" s="170"/>
      <c r="W530" s="170"/>
      <c r="X530" s="170"/>
      <c r="Y530" s="170"/>
      <c r="Z530" s="170"/>
      <c r="AA530" s="170"/>
      <c r="AB530" s="170"/>
      <c r="AC530" s="170"/>
      <c r="AD530" s="170"/>
      <c r="AE530" s="170"/>
      <c r="AF530" s="170"/>
      <c r="AG530" s="170"/>
      <c r="AH530" s="170"/>
      <c r="AI530" s="170"/>
      <c r="AJ530" s="170"/>
      <c r="AK530" s="170"/>
      <c r="AL530" s="170"/>
      <c r="AM530" s="170"/>
      <c r="AN530" s="170"/>
      <c r="AO530" s="170"/>
      <c r="AP530" s="170"/>
      <c r="AQ530" s="170"/>
      <c r="AR530" s="170"/>
      <c r="AS530" s="170"/>
      <c r="AT530" s="170"/>
      <c r="AU530" s="170"/>
      <c r="AV530" s="170"/>
      <c r="AW530" s="170"/>
      <c r="AX530" s="170"/>
      <c r="AY530" s="170"/>
      <c r="AZ530" s="170"/>
      <c r="BA530" s="170"/>
      <c r="BB530" s="170"/>
      <c r="BC530" s="170"/>
    </row>
    <row r="531" spans="12:55" ht="15">
      <c r="L531" s="170"/>
      <c r="M531" s="170"/>
      <c r="N531" s="170"/>
      <c r="O531" s="170"/>
      <c r="P531" s="170"/>
      <c r="Q531" s="170"/>
      <c r="R531" s="170"/>
      <c r="S531" s="170"/>
      <c r="T531" s="170"/>
      <c r="U531" s="170"/>
      <c r="V531" s="170"/>
      <c r="W531" s="170"/>
      <c r="X531" s="170"/>
      <c r="Y531" s="170"/>
      <c r="Z531" s="170"/>
      <c r="AA531" s="170"/>
      <c r="AB531" s="170"/>
      <c r="AC531" s="170"/>
      <c r="AD531" s="170"/>
      <c r="AE531" s="170"/>
      <c r="AF531" s="170"/>
      <c r="AG531" s="170"/>
      <c r="AH531" s="170"/>
      <c r="AI531" s="170"/>
      <c r="AJ531" s="170"/>
      <c r="AK531" s="170"/>
      <c r="AL531" s="170"/>
      <c r="AM531" s="170"/>
      <c r="AN531" s="170"/>
      <c r="AO531" s="170"/>
      <c r="AP531" s="170"/>
      <c r="AQ531" s="170"/>
      <c r="AR531" s="170"/>
      <c r="AS531" s="170"/>
      <c r="AT531" s="170"/>
      <c r="AU531" s="170"/>
      <c r="AV531" s="170"/>
      <c r="AW531" s="170"/>
      <c r="AX531" s="170"/>
      <c r="AY531" s="170"/>
      <c r="AZ531" s="170"/>
      <c r="BA531" s="170"/>
      <c r="BB531" s="170"/>
      <c r="BC531" s="170"/>
    </row>
    <row r="532" spans="12:55" ht="15">
      <c r="L532" s="170"/>
      <c r="M532" s="170"/>
      <c r="N532" s="170"/>
      <c r="O532" s="170"/>
      <c r="P532" s="170"/>
      <c r="Q532" s="170"/>
      <c r="R532" s="170"/>
      <c r="S532" s="170"/>
      <c r="T532" s="170"/>
      <c r="U532" s="170"/>
      <c r="V532" s="170"/>
      <c r="W532" s="170"/>
      <c r="X532" s="170"/>
      <c r="Y532" s="170"/>
      <c r="Z532" s="170"/>
      <c r="AA532" s="170"/>
      <c r="AB532" s="170"/>
      <c r="AC532" s="170"/>
      <c r="AD532" s="170"/>
      <c r="AE532" s="170"/>
      <c r="AF532" s="170"/>
      <c r="AG532" s="170"/>
      <c r="AH532" s="170"/>
      <c r="AI532" s="170"/>
      <c r="AJ532" s="170"/>
      <c r="AK532" s="170"/>
      <c r="AL532" s="170"/>
      <c r="AM532" s="170"/>
      <c r="AN532" s="170"/>
      <c r="AO532" s="170"/>
      <c r="AP532" s="170"/>
      <c r="AQ532" s="170"/>
      <c r="AR532" s="170"/>
      <c r="AS532" s="170"/>
      <c r="AT532" s="170"/>
      <c r="AU532" s="170"/>
      <c r="AV532" s="170"/>
      <c r="AW532" s="170"/>
      <c r="AX532" s="170"/>
      <c r="AY532" s="170"/>
      <c r="AZ532" s="170"/>
      <c r="BA532" s="170"/>
      <c r="BB532" s="170"/>
      <c r="BC532" s="170"/>
    </row>
    <row r="533" spans="12:55" ht="15">
      <c r="L533" s="170"/>
      <c r="M533" s="170"/>
      <c r="N533" s="170"/>
      <c r="O533" s="170"/>
      <c r="P533" s="170"/>
      <c r="Q533" s="170"/>
      <c r="R533" s="170"/>
      <c r="S533" s="170"/>
      <c r="T533" s="170"/>
      <c r="U533" s="170"/>
      <c r="V533" s="170"/>
      <c r="W533" s="170"/>
      <c r="X533" s="170"/>
      <c r="Y533" s="170"/>
      <c r="Z533" s="170"/>
      <c r="AA533" s="170"/>
      <c r="AB533" s="170"/>
      <c r="AC533" s="170"/>
      <c r="AD533" s="170"/>
      <c r="AE533" s="170"/>
      <c r="AF533" s="170"/>
      <c r="AG533" s="170"/>
      <c r="AH533" s="170"/>
      <c r="AI533" s="170"/>
      <c r="AJ533" s="170"/>
      <c r="AK533" s="170"/>
      <c r="AL533" s="170"/>
      <c r="AM533" s="170"/>
      <c r="AN533" s="170"/>
      <c r="AO533" s="170"/>
      <c r="AP533" s="170"/>
      <c r="AQ533" s="170"/>
      <c r="AR533" s="170"/>
      <c r="AS533" s="170"/>
      <c r="AT533" s="170"/>
      <c r="AU533" s="170"/>
      <c r="AV533" s="170"/>
      <c r="AW533" s="170"/>
      <c r="AX533" s="170"/>
      <c r="AY533" s="170"/>
      <c r="AZ533" s="170"/>
      <c r="BA533" s="170"/>
      <c r="BB533" s="170"/>
      <c r="BC533" s="170"/>
    </row>
    <row r="534" spans="12:55" ht="15">
      <c r="L534" s="170"/>
      <c r="M534" s="170"/>
      <c r="N534" s="170"/>
      <c r="O534" s="170"/>
      <c r="P534" s="170"/>
      <c r="Q534" s="170"/>
      <c r="R534" s="170"/>
      <c r="S534" s="170"/>
      <c r="T534" s="170"/>
      <c r="U534" s="170"/>
      <c r="V534" s="170"/>
      <c r="W534" s="170"/>
      <c r="X534" s="170"/>
      <c r="Y534" s="170"/>
      <c r="Z534" s="170"/>
      <c r="AA534" s="170"/>
      <c r="AB534" s="170"/>
      <c r="AC534" s="170"/>
      <c r="AD534" s="170"/>
      <c r="AE534" s="170"/>
      <c r="AF534" s="170"/>
      <c r="AG534" s="170"/>
      <c r="AH534" s="170"/>
      <c r="AI534" s="170"/>
      <c r="AJ534" s="170"/>
      <c r="AK534" s="170"/>
      <c r="AL534" s="170"/>
      <c r="AM534" s="170"/>
      <c r="AN534" s="170"/>
      <c r="AO534" s="170"/>
      <c r="AP534" s="170"/>
      <c r="AQ534" s="170"/>
      <c r="AR534" s="170"/>
      <c r="AS534" s="170"/>
      <c r="AT534" s="170"/>
      <c r="AU534" s="170"/>
      <c r="AV534" s="170"/>
      <c r="AW534" s="170"/>
      <c r="AX534" s="170"/>
      <c r="AY534" s="170"/>
      <c r="AZ534" s="170"/>
      <c r="BA534" s="170"/>
      <c r="BB534" s="170"/>
      <c r="BC534" s="170"/>
    </row>
    <row r="535" spans="12:55" ht="15">
      <c r="L535" s="170"/>
      <c r="M535" s="170"/>
      <c r="N535" s="170"/>
      <c r="O535" s="170"/>
      <c r="P535" s="170"/>
      <c r="Q535" s="170"/>
      <c r="R535" s="170"/>
      <c r="S535" s="170"/>
      <c r="T535" s="170"/>
      <c r="U535" s="170"/>
      <c r="V535" s="170"/>
      <c r="W535" s="170"/>
      <c r="X535" s="170"/>
      <c r="Y535" s="170"/>
      <c r="Z535" s="170"/>
      <c r="AA535" s="170"/>
      <c r="AB535" s="170"/>
      <c r="AC535" s="170"/>
      <c r="AD535" s="170"/>
      <c r="AE535" s="170"/>
      <c r="AF535" s="170"/>
      <c r="AG535" s="170"/>
      <c r="AH535" s="170"/>
      <c r="AI535" s="170"/>
      <c r="AJ535" s="170"/>
      <c r="AK535" s="170"/>
      <c r="AL535" s="170"/>
      <c r="AM535" s="170"/>
      <c r="AN535" s="170"/>
      <c r="AO535" s="170"/>
      <c r="AP535" s="170"/>
      <c r="AQ535" s="170"/>
      <c r="AR535" s="170"/>
      <c r="AS535" s="170"/>
      <c r="AT535" s="170"/>
      <c r="AU535" s="170"/>
      <c r="AV535" s="170"/>
      <c r="AW535" s="170"/>
      <c r="AX535" s="170"/>
      <c r="AY535" s="170"/>
      <c r="AZ535" s="170"/>
      <c r="BA535" s="170"/>
      <c r="BB535" s="170"/>
      <c r="BC535" s="170"/>
    </row>
    <row r="536" spans="12:55" ht="15">
      <c r="L536" s="170"/>
      <c r="M536" s="170"/>
      <c r="N536" s="170"/>
      <c r="O536" s="170"/>
      <c r="P536" s="170"/>
      <c r="Q536" s="170"/>
      <c r="R536" s="170"/>
      <c r="S536" s="170"/>
      <c r="T536" s="170"/>
      <c r="U536" s="170"/>
      <c r="V536" s="170"/>
      <c r="W536" s="170"/>
      <c r="X536" s="170"/>
      <c r="Y536" s="170"/>
      <c r="Z536" s="170"/>
      <c r="AA536" s="170"/>
      <c r="AB536" s="170"/>
      <c r="AC536" s="170"/>
      <c r="AD536" s="170"/>
      <c r="AE536" s="170"/>
      <c r="AF536" s="170"/>
      <c r="AG536" s="170"/>
      <c r="AH536" s="170"/>
      <c r="AI536" s="170"/>
      <c r="AJ536" s="170"/>
      <c r="AK536" s="170"/>
      <c r="AL536" s="170"/>
      <c r="AM536" s="170"/>
      <c r="AN536" s="170"/>
      <c r="AO536" s="170"/>
      <c r="AP536" s="170"/>
      <c r="AQ536" s="170"/>
      <c r="AR536" s="170"/>
      <c r="AS536" s="170"/>
      <c r="AT536" s="170"/>
      <c r="AU536" s="170"/>
      <c r="AV536" s="170"/>
      <c r="AW536" s="170"/>
      <c r="AX536" s="170"/>
      <c r="AY536" s="170"/>
      <c r="AZ536" s="170"/>
      <c r="BA536" s="170"/>
      <c r="BB536" s="170"/>
      <c r="BC536" s="170"/>
    </row>
    <row r="537" spans="12:55" ht="15">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0"/>
      <c r="AY537" s="170"/>
      <c r="AZ537" s="170"/>
      <c r="BA537" s="170"/>
      <c r="BB537" s="170"/>
      <c r="BC537" s="170"/>
    </row>
    <row r="538" spans="12:55" ht="15">
      <c r="L538" s="170"/>
      <c r="M538" s="170"/>
      <c r="N538" s="170"/>
      <c r="O538" s="170"/>
      <c r="P538" s="170"/>
      <c r="Q538" s="170"/>
      <c r="R538" s="170"/>
      <c r="S538" s="170"/>
      <c r="T538" s="170"/>
      <c r="U538" s="170"/>
      <c r="V538" s="170"/>
      <c r="W538" s="170"/>
      <c r="X538" s="170"/>
      <c r="Y538" s="170"/>
      <c r="Z538" s="170"/>
      <c r="AA538" s="170"/>
      <c r="AB538" s="170"/>
      <c r="AC538" s="170"/>
      <c r="AD538" s="170"/>
      <c r="AE538" s="170"/>
      <c r="AF538" s="170"/>
      <c r="AG538" s="170"/>
      <c r="AH538" s="170"/>
      <c r="AI538" s="170"/>
      <c r="AJ538" s="170"/>
      <c r="AK538" s="170"/>
      <c r="AL538" s="170"/>
      <c r="AM538" s="170"/>
      <c r="AN538" s="170"/>
      <c r="AO538" s="170"/>
      <c r="AP538" s="170"/>
      <c r="AQ538" s="170"/>
      <c r="AR538" s="170"/>
      <c r="AS538" s="170"/>
      <c r="AT538" s="170"/>
      <c r="AU538" s="170"/>
      <c r="AV538" s="170"/>
      <c r="AW538" s="170"/>
      <c r="AX538" s="170"/>
      <c r="AY538" s="170"/>
      <c r="AZ538" s="170"/>
      <c r="BA538" s="170"/>
      <c r="BB538" s="170"/>
      <c r="BC538" s="170"/>
    </row>
    <row r="539" spans="12:55" ht="15">
      <c r="L539" s="170"/>
      <c r="M539" s="170"/>
      <c r="N539" s="170"/>
      <c r="O539" s="170"/>
      <c r="P539" s="170"/>
      <c r="Q539" s="170"/>
      <c r="R539" s="170"/>
      <c r="S539" s="170"/>
      <c r="T539" s="170"/>
      <c r="U539" s="170"/>
      <c r="V539" s="170"/>
      <c r="W539" s="170"/>
      <c r="X539" s="170"/>
      <c r="Y539" s="170"/>
      <c r="Z539" s="170"/>
      <c r="AA539" s="170"/>
      <c r="AB539" s="170"/>
      <c r="AC539" s="170"/>
      <c r="AD539" s="170"/>
      <c r="AE539" s="170"/>
      <c r="AF539" s="170"/>
      <c r="AG539" s="170"/>
      <c r="AH539" s="170"/>
      <c r="AI539" s="170"/>
      <c r="AJ539" s="170"/>
      <c r="AK539" s="170"/>
      <c r="AL539" s="170"/>
      <c r="AM539" s="170"/>
      <c r="AN539" s="170"/>
      <c r="AO539" s="170"/>
      <c r="AP539" s="170"/>
      <c r="AQ539" s="170"/>
      <c r="AR539" s="170"/>
      <c r="AS539" s="170"/>
      <c r="AT539" s="170"/>
      <c r="AU539" s="170"/>
      <c r="AV539" s="170"/>
      <c r="AW539" s="170"/>
      <c r="AX539" s="170"/>
      <c r="AY539" s="170"/>
      <c r="AZ539" s="170"/>
      <c r="BA539" s="170"/>
      <c r="BB539" s="170"/>
      <c r="BC539" s="170"/>
    </row>
    <row r="540" spans="12:55" ht="15">
      <c r="L540" s="170"/>
      <c r="M540" s="170"/>
      <c r="N540" s="170"/>
      <c r="O540" s="170"/>
      <c r="P540" s="170"/>
      <c r="Q540" s="170"/>
      <c r="R540" s="170"/>
      <c r="S540" s="170"/>
      <c r="T540" s="170"/>
      <c r="U540" s="170"/>
      <c r="V540" s="170"/>
      <c r="W540" s="170"/>
      <c r="X540" s="170"/>
      <c r="Y540" s="170"/>
      <c r="Z540" s="170"/>
      <c r="AA540" s="170"/>
      <c r="AB540" s="170"/>
      <c r="AC540" s="170"/>
      <c r="AD540" s="170"/>
      <c r="AE540" s="170"/>
      <c r="AF540" s="170"/>
      <c r="AG540" s="170"/>
      <c r="AH540" s="170"/>
      <c r="AI540" s="170"/>
      <c r="AJ540" s="170"/>
      <c r="AK540" s="170"/>
      <c r="AL540" s="170"/>
      <c r="AM540" s="170"/>
      <c r="AN540" s="170"/>
      <c r="AO540" s="170"/>
      <c r="AP540" s="170"/>
      <c r="AQ540" s="170"/>
      <c r="AR540" s="170"/>
      <c r="AS540" s="170"/>
      <c r="AT540" s="170"/>
      <c r="AU540" s="170"/>
      <c r="AV540" s="170"/>
      <c r="AW540" s="170"/>
      <c r="AX540" s="170"/>
      <c r="AY540" s="170"/>
      <c r="AZ540" s="170"/>
      <c r="BA540" s="170"/>
      <c r="BB540" s="170"/>
      <c r="BC540" s="170"/>
    </row>
    <row r="541" spans="12:55" ht="15">
      <c r="L541" s="170"/>
      <c r="M541" s="170"/>
      <c r="N541" s="170"/>
      <c r="O541" s="170"/>
      <c r="P541" s="170"/>
      <c r="Q541" s="170"/>
      <c r="R541" s="170"/>
      <c r="S541" s="170"/>
      <c r="T541" s="170"/>
      <c r="U541" s="170"/>
      <c r="V541" s="170"/>
      <c r="W541" s="170"/>
      <c r="X541" s="170"/>
      <c r="Y541" s="170"/>
      <c r="Z541" s="170"/>
      <c r="AA541" s="170"/>
      <c r="AB541" s="170"/>
      <c r="AC541" s="170"/>
      <c r="AD541" s="170"/>
      <c r="AE541" s="170"/>
      <c r="AF541" s="170"/>
      <c r="AG541" s="170"/>
      <c r="AH541" s="170"/>
      <c r="AI541" s="170"/>
      <c r="AJ541" s="170"/>
      <c r="AK541" s="170"/>
      <c r="AL541" s="170"/>
      <c r="AM541" s="170"/>
      <c r="AN541" s="170"/>
      <c r="AO541" s="170"/>
      <c r="AP541" s="170"/>
      <c r="AQ541" s="170"/>
      <c r="AR541" s="170"/>
      <c r="AS541" s="170"/>
      <c r="AT541" s="170"/>
      <c r="AU541" s="170"/>
      <c r="AV541" s="170"/>
      <c r="AW541" s="170"/>
      <c r="AX541" s="170"/>
      <c r="AY541" s="170"/>
      <c r="AZ541" s="170"/>
      <c r="BA541" s="170"/>
      <c r="BB541" s="170"/>
      <c r="BC541" s="170"/>
    </row>
    <row r="542" spans="12:55" ht="15">
      <c r="L542" s="170"/>
      <c r="M542" s="170"/>
      <c r="N542" s="170"/>
      <c r="O542" s="170"/>
      <c r="P542" s="170"/>
      <c r="Q542" s="170"/>
      <c r="R542" s="170"/>
      <c r="S542" s="170"/>
      <c r="T542" s="170"/>
      <c r="U542" s="170"/>
      <c r="V542" s="170"/>
      <c r="W542" s="170"/>
      <c r="X542" s="170"/>
      <c r="Y542" s="170"/>
      <c r="Z542" s="170"/>
      <c r="AA542" s="170"/>
      <c r="AB542" s="170"/>
      <c r="AC542" s="170"/>
      <c r="AD542" s="170"/>
      <c r="AE542" s="170"/>
      <c r="AF542" s="170"/>
      <c r="AG542" s="170"/>
      <c r="AH542" s="170"/>
      <c r="AI542" s="170"/>
      <c r="AJ542" s="170"/>
      <c r="AK542" s="170"/>
      <c r="AL542" s="170"/>
      <c r="AM542" s="170"/>
      <c r="AN542" s="170"/>
      <c r="AO542" s="170"/>
      <c r="AP542" s="170"/>
      <c r="AQ542" s="170"/>
      <c r="AR542" s="170"/>
      <c r="AS542" s="170"/>
      <c r="AT542" s="170"/>
      <c r="AU542" s="170"/>
      <c r="AV542" s="170"/>
      <c r="AW542" s="170"/>
      <c r="AX542" s="170"/>
      <c r="AY542" s="170"/>
      <c r="AZ542" s="170"/>
      <c r="BA542" s="170"/>
      <c r="BB542" s="170"/>
      <c r="BC542" s="170"/>
    </row>
    <row r="543" spans="12:55" ht="15">
      <c r="L543" s="170"/>
      <c r="M543" s="170"/>
      <c r="N543" s="170"/>
      <c r="O543" s="170"/>
      <c r="P543" s="170"/>
      <c r="Q543" s="170"/>
      <c r="R543" s="170"/>
      <c r="S543" s="170"/>
      <c r="T543" s="170"/>
      <c r="U543" s="170"/>
      <c r="V543" s="170"/>
      <c r="W543" s="170"/>
      <c r="X543" s="170"/>
      <c r="Y543" s="170"/>
      <c r="Z543" s="170"/>
      <c r="AA543" s="170"/>
      <c r="AB543" s="170"/>
      <c r="AC543" s="170"/>
      <c r="AD543" s="170"/>
      <c r="AE543" s="170"/>
      <c r="AF543" s="170"/>
      <c r="AG543" s="170"/>
      <c r="AH543" s="170"/>
      <c r="AI543" s="170"/>
      <c r="AJ543" s="170"/>
      <c r="AK543" s="170"/>
      <c r="AL543" s="170"/>
      <c r="AM543" s="170"/>
      <c r="AN543" s="170"/>
      <c r="AO543" s="170"/>
      <c r="AP543" s="170"/>
      <c r="AQ543" s="170"/>
      <c r="AR543" s="170"/>
      <c r="AS543" s="170"/>
      <c r="AT543" s="170"/>
      <c r="AU543" s="170"/>
      <c r="AV543" s="170"/>
      <c r="AW543" s="170"/>
      <c r="AX543" s="170"/>
      <c r="AY543" s="170"/>
      <c r="AZ543" s="170"/>
      <c r="BA543" s="170"/>
      <c r="BB543" s="170"/>
      <c r="BC543" s="170"/>
    </row>
    <row r="544" spans="12:55" ht="15">
      <c r="L544" s="170"/>
      <c r="M544" s="170"/>
      <c r="N544" s="170"/>
      <c r="O544" s="170"/>
      <c r="P544" s="170"/>
      <c r="Q544" s="170"/>
      <c r="R544" s="170"/>
      <c r="S544" s="170"/>
      <c r="T544" s="170"/>
      <c r="U544" s="170"/>
      <c r="V544" s="170"/>
      <c r="W544" s="170"/>
      <c r="X544" s="170"/>
      <c r="Y544" s="170"/>
      <c r="Z544" s="170"/>
      <c r="AA544" s="170"/>
      <c r="AB544" s="170"/>
      <c r="AC544" s="170"/>
      <c r="AD544" s="170"/>
      <c r="AE544" s="170"/>
      <c r="AF544" s="170"/>
      <c r="AG544" s="170"/>
      <c r="AH544" s="170"/>
      <c r="AI544" s="170"/>
      <c r="AJ544" s="170"/>
      <c r="AK544" s="170"/>
      <c r="AL544" s="170"/>
      <c r="AM544" s="170"/>
      <c r="AN544" s="170"/>
      <c r="AO544" s="170"/>
      <c r="AP544" s="170"/>
      <c r="AQ544" s="170"/>
      <c r="AR544" s="170"/>
      <c r="AS544" s="170"/>
      <c r="AT544" s="170"/>
      <c r="AU544" s="170"/>
      <c r="AV544" s="170"/>
      <c r="AW544" s="170"/>
      <c r="AX544" s="170"/>
      <c r="AY544" s="170"/>
      <c r="AZ544" s="170"/>
      <c r="BA544" s="170"/>
      <c r="BB544" s="170"/>
      <c r="BC544" s="170"/>
    </row>
    <row r="545" spans="12:55" ht="15">
      <c r="L545" s="170"/>
      <c r="M545" s="170"/>
      <c r="N545" s="170"/>
      <c r="O545" s="170"/>
      <c r="P545" s="170"/>
      <c r="Q545" s="170"/>
      <c r="R545" s="170"/>
      <c r="S545" s="170"/>
      <c r="T545" s="170"/>
      <c r="U545" s="170"/>
      <c r="V545" s="170"/>
      <c r="W545" s="170"/>
      <c r="X545" s="170"/>
      <c r="Y545" s="170"/>
      <c r="Z545" s="170"/>
      <c r="AA545" s="170"/>
      <c r="AB545" s="170"/>
      <c r="AC545" s="170"/>
      <c r="AD545" s="170"/>
      <c r="AE545" s="170"/>
      <c r="AF545" s="170"/>
      <c r="AG545" s="170"/>
      <c r="AH545" s="170"/>
      <c r="AI545" s="170"/>
      <c r="AJ545" s="170"/>
      <c r="AK545" s="170"/>
      <c r="AL545" s="170"/>
      <c r="AM545" s="170"/>
      <c r="AN545" s="170"/>
      <c r="AO545" s="170"/>
      <c r="AP545" s="170"/>
      <c r="AQ545" s="170"/>
      <c r="AR545" s="170"/>
      <c r="AS545" s="170"/>
      <c r="AT545" s="170"/>
      <c r="AU545" s="170"/>
      <c r="AV545" s="170"/>
      <c r="AW545" s="170"/>
      <c r="AX545" s="170"/>
      <c r="AY545" s="170"/>
      <c r="AZ545" s="170"/>
      <c r="BA545" s="170"/>
      <c r="BB545" s="170"/>
      <c r="BC545" s="170"/>
    </row>
    <row r="546" spans="12:55" ht="15">
      <c r="L546" s="170"/>
      <c r="M546" s="170"/>
      <c r="N546" s="170"/>
      <c r="O546" s="170"/>
      <c r="P546" s="170"/>
      <c r="Q546" s="170"/>
      <c r="R546" s="170"/>
      <c r="S546" s="170"/>
      <c r="T546" s="170"/>
      <c r="U546" s="170"/>
      <c r="V546" s="170"/>
      <c r="W546" s="170"/>
      <c r="X546" s="170"/>
      <c r="Y546" s="170"/>
      <c r="Z546" s="170"/>
      <c r="AA546" s="170"/>
      <c r="AB546" s="170"/>
      <c r="AC546" s="170"/>
      <c r="AD546" s="170"/>
      <c r="AE546" s="170"/>
      <c r="AF546" s="170"/>
      <c r="AG546" s="170"/>
      <c r="AH546" s="170"/>
      <c r="AI546" s="170"/>
      <c r="AJ546" s="170"/>
      <c r="AK546" s="170"/>
      <c r="AL546" s="170"/>
      <c r="AM546" s="170"/>
      <c r="AN546" s="170"/>
      <c r="AO546" s="170"/>
      <c r="AP546" s="170"/>
      <c r="AQ546" s="170"/>
      <c r="AR546" s="170"/>
      <c r="AS546" s="170"/>
      <c r="AT546" s="170"/>
      <c r="AU546" s="170"/>
      <c r="AV546" s="170"/>
      <c r="AW546" s="170"/>
      <c r="AX546" s="170"/>
      <c r="AY546" s="170"/>
      <c r="AZ546" s="170"/>
      <c r="BA546" s="170"/>
      <c r="BB546" s="170"/>
      <c r="BC546" s="170"/>
    </row>
    <row r="547" spans="12:55" ht="15">
      <c r="L547" s="170"/>
      <c r="M547" s="170"/>
      <c r="N547" s="170"/>
      <c r="O547" s="170"/>
      <c r="P547" s="170"/>
      <c r="Q547" s="170"/>
      <c r="R547" s="170"/>
      <c r="S547" s="170"/>
      <c r="T547" s="170"/>
      <c r="U547" s="170"/>
      <c r="V547" s="170"/>
      <c r="W547" s="170"/>
      <c r="X547" s="170"/>
      <c r="Y547" s="170"/>
      <c r="Z547" s="170"/>
      <c r="AA547" s="170"/>
      <c r="AB547" s="170"/>
      <c r="AC547" s="170"/>
      <c r="AD547" s="170"/>
      <c r="AE547" s="170"/>
      <c r="AF547" s="170"/>
      <c r="AG547" s="170"/>
      <c r="AH547" s="170"/>
      <c r="AI547" s="170"/>
      <c r="AJ547" s="170"/>
      <c r="AK547" s="170"/>
      <c r="AL547" s="170"/>
      <c r="AM547" s="170"/>
      <c r="AN547" s="170"/>
      <c r="AO547" s="170"/>
      <c r="AP547" s="170"/>
      <c r="AQ547" s="170"/>
      <c r="AR547" s="170"/>
      <c r="AS547" s="170"/>
      <c r="AT547" s="170"/>
      <c r="AU547" s="170"/>
      <c r="AV547" s="170"/>
      <c r="AW547" s="170"/>
      <c r="AX547" s="170"/>
      <c r="AY547" s="170"/>
      <c r="AZ547" s="170"/>
      <c r="BA547" s="170"/>
      <c r="BB547" s="170"/>
      <c r="BC547" s="170"/>
    </row>
    <row r="548" spans="12:55" ht="15">
      <c r="L548" s="170"/>
      <c r="M548" s="170"/>
      <c r="N548" s="170"/>
      <c r="O548" s="170"/>
      <c r="P548" s="170"/>
      <c r="Q548" s="170"/>
      <c r="R548" s="170"/>
      <c r="S548" s="170"/>
      <c r="T548" s="170"/>
      <c r="U548" s="170"/>
      <c r="V548" s="170"/>
      <c r="W548" s="170"/>
      <c r="X548" s="170"/>
      <c r="Y548" s="170"/>
      <c r="Z548" s="170"/>
      <c r="AA548" s="170"/>
      <c r="AB548" s="170"/>
      <c r="AC548" s="170"/>
      <c r="AD548" s="170"/>
      <c r="AE548" s="170"/>
      <c r="AF548" s="170"/>
      <c r="AG548" s="170"/>
      <c r="AH548" s="170"/>
      <c r="AI548" s="170"/>
      <c r="AJ548" s="170"/>
      <c r="AK548" s="170"/>
      <c r="AL548" s="170"/>
      <c r="AM548" s="170"/>
      <c r="AN548" s="170"/>
      <c r="AO548" s="170"/>
      <c r="AP548" s="170"/>
      <c r="AQ548" s="170"/>
      <c r="AR548" s="170"/>
      <c r="AS548" s="170"/>
      <c r="AT548" s="170"/>
      <c r="AU548" s="170"/>
      <c r="AV548" s="170"/>
      <c r="AW548" s="170"/>
      <c r="AX548" s="170"/>
      <c r="AY548" s="170"/>
      <c r="AZ548" s="170"/>
      <c r="BA548" s="170"/>
      <c r="BB548" s="170"/>
      <c r="BC548" s="170"/>
    </row>
    <row r="549" spans="12:55" ht="15">
      <c r="L549" s="170"/>
      <c r="M549" s="170"/>
      <c r="N549" s="170"/>
      <c r="O549" s="170"/>
      <c r="P549" s="170"/>
      <c r="Q549" s="170"/>
      <c r="R549" s="170"/>
      <c r="S549" s="170"/>
      <c r="T549" s="170"/>
      <c r="U549" s="170"/>
      <c r="V549" s="170"/>
      <c r="W549" s="170"/>
      <c r="X549" s="170"/>
      <c r="Y549" s="170"/>
      <c r="Z549" s="170"/>
      <c r="AA549" s="170"/>
      <c r="AB549" s="170"/>
      <c r="AC549" s="170"/>
      <c r="AD549" s="170"/>
      <c r="AE549" s="170"/>
      <c r="AF549" s="170"/>
      <c r="AG549" s="170"/>
      <c r="AH549" s="170"/>
      <c r="AI549" s="170"/>
      <c r="AJ549" s="170"/>
      <c r="AK549" s="170"/>
      <c r="AL549" s="170"/>
      <c r="AM549" s="170"/>
      <c r="AN549" s="170"/>
      <c r="AO549" s="170"/>
      <c r="AP549" s="170"/>
      <c r="AQ549" s="170"/>
      <c r="AR549" s="170"/>
      <c r="AS549" s="170"/>
      <c r="AT549" s="170"/>
      <c r="AU549" s="170"/>
      <c r="AV549" s="170"/>
      <c r="AW549" s="170"/>
      <c r="AX549" s="170"/>
      <c r="AY549" s="170"/>
      <c r="AZ549" s="170"/>
      <c r="BA549" s="170"/>
      <c r="BB549" s="170"/>
      <c r="BC549" s="170"/>
    </row>
    <row r="550" spans="12:55" ht="15">
      <c r="L550" s="170"/>
      <c r="M550" s="170"/>
      <c r="N550" s="170"/>
      <c r="O550" s="170"/>
      <c r="P550" s="170"/>
      <c r="Q550" s="170"/>
      <c r="R550" s="170"/>
      <c r="S550" s="170"/>
      <c r="T550" s="170"/>
      <c r="U550" s="170"/>
      <c r="V550" s="170"/>
      <c r="W550" s="170"/>
      <c r="X550" s="170"/>
      <c r="Y550" s="170"/>
      <c r="Z550" s="170"/>
      <c r="AA550" s="170"/>
      <c r="AB550" s="170"/>
      <c r="AC550" s="170"/>
      <c r="AD550" s="170"/>
      <c r="AE550" s="170"/>
      <c r="AF550" s="170"/>
      <c r="AG550" s="170"/>
      <c r="AH550" s="170"/>
      <c r="AI550" s="170"/>
      <c r="AJ550" s="170"/>
      <c r="AK550" s="170"/>
      <c r="AL550" s="170"/>
      <c r="AM550" s="170"/>
      <c r="AN550" s="170"/>
      <c r="AO550" s="170"/>
      <c r="AP550" s="170"/>
      <c r="AQ550" s="170"/>
      <c r="AR550" s="170"/>
      <c r="AS550" s="170"/>
      <c r="AT550" s="170"/>
      <c r="AU550" s="170"/>
      <c r="AV550" s="170"/>
      <c r="AW550" s="170"/>
      <c r="AX550" s="170"/>
      <c r="AY550" s="170"/>
      <c r="AZ550" s="170"/>
      <c r="BA550" s="170"/>
      <c r="BB550" s="170"/>
      <c r="BC550" s="170"/>
    </row>
    <row r="551" spans="12:55" ht="15">
      <c r="L551" s="170"/>
      <c r="M551" s="170"/>
      <c r="N551" s="170"/>
      <c r="O551" s="170"/>
      <c r="P551" s="170"/>
      <c r="Q551" s="170"/>
      <c r="R551" s="170"/>
      <c r="S551" s="170"/>
      <c r="T551" s="170"/>
      <c r="U551" s="170"/>
      <c r="V551" s="170"/>
      <c r="W551" s="170"/>
      <c r="X551" s="170"/>
      <c r="Y551" s="170"/>
      <c r="Z551" s="170"/>
      <c r="AA551" s="170"/>
      <c r="AB551" s="170"/>
      <c r="AC551" s="170"/>
      <c r="AD551" s="170"/>
      <c r="AE551" s="170"/>
      <c r="AF551" s="170"/>
      <c r="AG551" s="170"/>
      <c r="AH551" s="170"/>
      <c r="AI551" s="170"/>
      <c r="AJ551" s="170"/>
      <c r="AK551" s="170"/>
      <c r="AL551" s="170"/>
      <c r="AM551" s="170"/>
      <c r="AN551" s="170"/>
      <c r="AO551" s="170"/>
      <c r="AP551" s="170"/>
      <c r="AQ551" s="170"/>
      <c r="AR551" s="170"/>
      <c r="AS551" s="170"/>
      <c r="AT551" s="170"/>
      <c r="AU551" s="170"/>
      <c r="AV551" s="170"/>
      <c r="AW551" s="170"/>
      <c r="AX551" s="170"/>
      <c r="AY551" s="170"/>
      <c r="AZ551" s="170"/>
      <c r="BA551" s="170"/>
      <c r="BB551" s="170"/>
      <c r="BC551" s="170"/>
    </row>
    <row r="552" spans="12:55" ht="15">
      <c r="L552" s="170"/>
      <c r="M552" s="170"/>
      <c r="N552" s="170"/>
      <c r="O552" s="170"/>
      <c r="P552" s="170"/>
      <c r="Q552" s="170"/>
      <c r="R552" s="170"/>
      <c r="S552" s="170"/>
      <c r="T552" s="170"/>
      <c r="U552" s="170"/>
      <c r="V552" s="170"/>
      <c r="W552" s="170"/>
      <c r="X552" s="170"/>
      <c r="Y552" s="170"/>
      <c r="Z552" s="170"/>
      <c r="AA552" s="170"/>
      <c r="AB552" s="170"/>
      <c r="AC552" s="170"/>
      <c r="AD552" s="170"/>
      <c r="AE552" s="170"/>
      <c r="AF552" s="170"/>
      <c r="AG552" s="170"/>
      <c r="AH552" s="170"/>
      <c r="AI552" s="170"/>
      <c r="AJ552" s="170"/>
      <c r="AK552" s="170"/>
      <c r="AL552" s="170"/>
      <c r="AM552" s="170"/>
      <c r="AN552" s="170"/>
      <c r="AO552" s="170"/>
      <c r="AP552" s="170"/>
      <c r="AQ552" s="170"/>
      <c r="AR552" s="170"/>
      <c r="AS552" s="170"/>
      <c r="AT552" s="170"/>
      <c r="AU552" s="170"/>
      <c r="AV552" s="170"/>
      <c r="AW552" s="170"/>
      <c r="AX552" s="170"/>
      <c r="AY552" s="170"/>
      <c r="AZ552" s="170"/>
      <c r="BA552" s="170"/>
      <c r="BB552" s="170"/>
      <c r="BC552" s="170"/>
    </row>
    <row r="553" spans="12:55" ht="15">
      <c r="L553" s="170"/>
      <c r="M553" s="170"/>
      <c r="N553" s="170"/>
      <c r="O553" s="170"/>
      <c r="P553" s="170"/>
      <c r="Q553" s="170"/>
      <c r="R553" s="170"/>
      <c r="S553" s="170"/>
      <c r="T553" s="170"/>
      <c r="U553" s="170"/>
      <c r="V553" s="170"/>
      <c r="W553" s="170"/>
      <c r="X553" s="170"/>
      <c r="Y553" s="170"/>
      <c r="Z553" s="170"/>
      <c r="AA553" s="170"/>
      <c r="AB553" s="170"/>
      <c r="AC553" s="170"/>
      <c r="AD553" s="170"/>
      <c r="AE553" s="170"/>
      <c r="AF553" s="170"/>
      <c r="AG553" s="170"/>
      <c r="AH553" s="170"/>
      <c r="AI553" s="170"/>
      <c r="AJ553" s="170"/>
      <c r="AK553" s="170"/>
      <c r="AL553" s="170"/>
      <c r="AM553" s="170"/>
      <c r="AN553" s="170"/>
      <c r="AO553" s="170"/>
      <c r="AP553" s="170"/>
      <c r="AQ553" s="170"/>
      <c r="AR553" s="170"/>
      <c r="AS553" s="170"/>
      <c r="AT553" s="170"/>
      <c r="AU553" s="170"/>
      <c r="AV553" s="170"/>
      <c r="AW553" s="170"/>
      <c r="AX553" s="170"/>
      <c r="AY553" s="170"/>
      <c r="AZ553" s="170"/>
      <c r="BA553" s="170"/>
      <c r="BB553" s="170"/>
      <c r="BC553" s="170"/>
    </row>
    <row r="554" spans="12:55" ht="15">
      <c r="L554" s="170"/>
      <c r="M554" s="170"/>
      <c r="N554" s="170"/>
      <c r="O554" s="170"/>
      <c r="P554" s="170"/>
      <c r="Q554" s="170"/>
      <c r="R554" s="170"/>
      <c r="S554" s="170"/>
      <c r="T554" s="170"/>
      <c r="U554" s="170"/>
      <c r="V554" s="170"/>
      <c r="W554" s="170"/>
      <c r="X554" s="170"/>
      <c r="Y554" s="170"/>
      <c r="Z554" s="170"/>
      <c r="AA554" s="170"/>
      <c r="AB554" s="170"/>
      <c r="AC554" s="170"/>
      <c r="AD554" s="170"/>
      <c r="AE554" s="170"/>
      <c r="AF554" s="170"/>
      <c r="AG554" s="170"/>
      <c r="AH554" s="170"/>
      <c r="AI554" s="170"/>
      <c r="AJ554" s="170"/>
      <c r="AK554" s="170"/>
      <c r="AL554" s="170"/>
      <c r="AM554" s="170"/>
      <c r="AN554" s="170"/>
      <c r="AO554" s="170"/>
      <c r="AP554" s="170"/>
      <c r="AQ554" s="170"/>
      <c r="AR554" s="170"/>
      <c r="AS554" s="170"/>
      <c r="AT554" s="170"/>
      <c r="AU554" s="170"/>
      <c r="AV554" s="170"/>
      <c r="AW554" s="170"/>
      <c r="AX554" s="170"/>
      <c r="AY554" s="170"/>
      <c r="AZ554" s="170"/>
      <c r="BA554" s="170"/>
      <c r="BB554" s="170"/>
      <c r="BC554" s="170"/>
    </row>
    <row r="555" spans="12:55" ht="15">
      <c r="L555" s="170"/>
      <c r="M555" s="170"/>
      <c r="N555" s="170"/>
      <c r="O555" s="170"/>
      <c r="P555" s="170"/>
      <c r="Q555" s="170"/>
      <c r="R555" s="170"/>
      <c r="S555" s="170"/>
      <c r="T555" s="170"/>
      <c r="U555" s="170"/>
      <c r="V555" s="170"/>
      <c r="W555" s="170"/>
      <c r="X555" s="170"/>
      <c r="Y555" s="170"/>
      <c r="Z555" s="170"/>
      <c r="AA555" s="170"/>
      <c r="AB555" s="170"/>
      <c r="AC555" s="170"/>
      <c r="AD555" s="170"/>
      <c r="AE555" s="170"/>
      <c r="AF555" s="170"/>
      <c r="AG555" s="170"/>
      <c r="AH555" s="170"/>
      <c r="AI555" s="170"/>
      <c r="AJ555" s="170"/>
      <c r="AK555" s="170"/>
      <c r="AL555" s="170"/>
      <c r="AM555" s="170"/>
      <c r="AN555" s="170"/>
      <c r="AO555" s="170"/>
      <c r="AP555" s="170"/>
      <c r="AQ555" s="170"/>
      <c r="AR555" s="170"/>
      <c r="AS555" s="170"/>
      <c r="AT555" s="170"/>
      <c r="AU555" s="170"/>
      <c r="AV555" s="170"/>
      <c r="AW555" s="170"/>
      <c r="AX555" s="170"/>
      <c r="AY555" s="170"/>
      <c r="AZ555" s="170"/>
      <c r="BA555" s="170"/>
      <c r="BB555" s="170"/>
      <c r="BC555" s="170"/>
    </row>
    <row r="556" spans="12:55" ht="15">
      <c r="L556" s="170"/>
      <c r="M556" s="170"/>
      <c r="N556" s="170"/>
      <c r="O556" s="170"/>
      <c r="P556" s="170"/>
      <c r="Q556" s="170"/>
      <c r="R556" s="170"/>
      <c r="S556" s="170"/>
      <c r="T556" s="170"/>
      <c r="U556" s="170"/>
      <c r="V556" s="170"/>
      <c r="W556" s="170"/>
      <c r="X556" s="170"/>
      <c r="Y556" s="170"/>
      <c r="Z556" s="170"/>
      <c r="AA556" s="170"/>
      <c r="AB556" s="170"/>
      <c r="AC556" s="170"/>
      <c r="AD556" s="170"/>
      <c r="AE556" s="170"/>
      <c r="AF556" s="170"/>
      <c r="AG556" s="170"/>
      <c r="AH556" s="170"/>
      <c r="AI556" s="170"/>
      <c r="AJ556" s="170"/>
      <c r="AK556" s="170"/>
      <c r="AL556" s="170"/>
      <c r="AM556" s="170"/>
      <c r="AN556" s="170"/>
      <c r="AO556" s="170"/>
      <c r="AP556" s="170"/>
      <c r="AQ556" s="170"/>
      <c r="AR556" s="170"/>
      <c r="AS556" s="170"/>
      <c r="AT556" s="170"/>
      <c r="AU556" s="170"/>
      <c r="AV556" s="170"/>
      <c r="AW556" s="170"/>
      <c r="AX556" s="170"/>
      <c r="AY556" s="170"/>
      <c r="AZ556" s="170"/>
      <c r="BA556" s="170"/>
      <c r="BB556" s="170"/>
      <c r="BC556" s="170"/>
    </row>
    <row r="557" spans="12:55" ht="15">
      <c r="L557" s="170"/>
      <c r="M557" s="170"/>
      <c r="N557" s="170"/>
      <c r="O557" s="170"/>
      <c r="P557" s="170"/>
      <c r="Q557" s="170"/>
      <c r="R557" s="170"/>
      <c r="S557" s="170"/>
      <c r="T557" s="170"/>
      <c r="U557" s="170"/>
      <c r="V557" s="170"/>
      <c r="W557" s="170"/>
      <c r="X557" s="170"/>
      <c r="Y557" s="170"/>
      <c r="Z557" s="170"/>
      <c r="AA557" s="170"/>
      <c r="AB557" s="170"/>
      <c r="AC557" s="170"/>
      <c r="AD557" s="170"/>
      <c r="AE557" s="170"/>
      <c r="AF557" s="170"/>
      <c r="AG557" s="170"/>
      <c r="AH557" s="170"/>
      <c r="AI557" s="170"/>
      <c r="AJ557" s="170"/>
      <c r="AK557" s="170"/>
      <c r="AL557" s="170"/>
      <c r="AM557" s="170"/>
      <c r="AN557" s="170"/>
      <c r="AO557" s="170"/>
      <c r="AP557" s="170"/>
      <c r="AQ557" s="170"/>
      <c r="AR557" s="170"/>
      <c r="AS557" s="170"/>
      <c r="AT557" s="170"/>
      <c r="AU557" s="170"/>
      <c r="AV557" s="170"/>
      <c r="AW557" s="170"/>
      <c r="AX557" s="170"/>
      <c r="AY557" s="170"/>
      <c r="AZ557" s="170"/>
      <c r="BA557" s="170"/>
      <c r="BB557" s="170"/>
      <c r="BC557" s="170"/>
    </row>
    <row r="558" spans="12:55" ht="15">
      <c r="L558" s="170"/>
      <c r="M558" s="170"/>
      <c r="N558" s="170"/>
      <c r="O558" s="170"/>
      <c r="P558" s="170"/>
      <c r="Q558" s="170"/>
      <c r="R558" s="170"/>
      <c r="S558" s="170"/>
      <c r="T558" s="170"/>
      <c r="U558" s="170"/>
      <c r="V558" s="170"/>
      <c r="W558" s="170"/>
      <c r="X558" s="170"/>
      <c r="Y558" s="170"/>
      <c r="Z558" s="170"/>
      <c r="AA558" s="170"/>
      <c r="AB558" s="170"/>
      <c r="AC558" s="170"/>
      <c r="AD558" s="170"/>
      <c r="AE558" s="170"/>
      <c r="AF558" s="170"/>
      <c r="AG558" s="170"/>
      <c r="AH558" s="170"/>
      <c r="AI558" s="170"/>
      <c r="AJ558" s="170"/>
      <c r="AK558" s="170"/>
      <c r="AL558" s="170"/>
      <c r="AM558" s="170"/>
      <c r="AN558" s="170"/>
      <c r="AO558" s="170"/>
      <c r="AP558" s="170"/>
      <c r="AQ558" s="170"/>
      <c r="AR558" s="170"/>
      <c r="AS558" s="170"/>
      <c r="AT558" s="170"/>
      <c r="AU558" s="170"/>
      <c r="AV558" s="170"/>
      <c r="AW558" s="170"/>
      <c r="AX558" s="170"/>
      <c r="AY558" s="170"/>
      <c r="AZ558" s="170"/>
      <c r="BA558" s="170"/>
      <c r="BB558" s="170"/>
      <c r="BC558" s="170"/>
    </row>
    <row r="559" spans="12:55" ht="15">
      <c r="L559" s="170"/>
      <c r="M559" s="170"/>
      <c r="N559" s="170"/>
      <c r="O559" s="170"/>
      <c r="P559" s="170"/>
      <c r="Q559" s="170"/>
      <c r="R559" s="170"/>
      <c r="S559" s="170"/>
      <c r="T559" s="170"/>
      <c r="U559" s="170"/>
      <c r="V559" s="170"/>
      <c r="W559" s="170"/>
      <c r="X559" s="170"/>
      <c r="Y559" s="170"/>
      <c r="Z559" s="170"/>
      <c r="AA559" s="170"/>
      <c r="AB559" s="170"/>
      <c r="AC559" s="170"/>
      <c r="AD559" s="170"/>
      <c r="AE559" s="170"/>
      <c r="AF559" s="170"/>
      <c r="AG559" s="170"/>
      <c r="AH559" s="170"/>
      <c r="AI559" s="170"/>
      <c r="AJ559" s="170"/>
      <c r="AK559" s="170"/>
      <c r="AL559" s="170"/>
      <c r="AM559" s="170"/>
      <c r="AN559" s="170"/>
      <c r="AO559" s="170"/>
      <c r="AP559" s="170"/>
      <c r="AQ559" s="170"/>
      <c r="AR559" s="170"/>
      <c r="AS559" s="170"/>
      <c r="AT559" s="170"/>
      <c r="AU559" s="170"/>
      <c r="AV559" s="170"/>
      <c r="AW559" s="170"/>
      <c r="AX559" s="170"/>
      <c r="AY559" s="170"/>
      <c r="AZ559" s="170"/>
      <c r="BA559" s="170"/>
      <c r="BB559" s="170"/>
      <c r="BC559" s="170"/>
    </row>
    <row r="560" spans="12:55" ht="15">
      <c r="L560" s="170"/>
      <c r="M560" s="170"/>
      <c r="N560" s="170"/>
      <c r="O560" s="170"/>
      <c r="P560" s="170"/>
      <c r="Q560" s="170"/>
      <c r="R560" s="170"/>
      <c r="S560" s="170"/>
      <c r="T560" s="170"/>
      <c r="U560" s="170"/>
      <c r="V560" s="170"/>
      <c r="W560" s="170"/>
      <c r="X560" s="170"/>
      <c r="Y560" s="170"/>
      <c r="Z560" s="170"/>
      <c r="AA560" s="170"/>
      <c r="AB560" s="170"/>
      <c r="AC560" s="170"/>
      <c r="AD560" s="170"/>
      <c r="AE560" s="170"/>
      <c r="AF560" s="170"/>
      <c r="AG560" s="170"/>
      <c r="AH560" s="170"/>
      <c r="AI560" s="170"/>
      <c r="AJ560" s="170"/>
      <c r="AK560" s="170"/>
      <c r="AL560" s="170"/>
      <c r="AM560" s="170"/>
      <c r="AN560" s="170"/>
      <c r="AO560" s="170"/>
      <c r="AP560" s="170"/>
      <c r="AQ560" s="170"/>
      <c r="AR560" s="170"/>
      <c r="AS560" s="170"/>
      <c r="AT560" s="170"/>
      <c r="AU560" s="170"/>
      <c r="AV560" s="170"/>
      <c r="AW560" s="170"/>
      <c r="AX560" s="170"/>
      <c r="AY560" s="170"/>
      <c r="AZ560" s="170"/>
      <c r="BA560" s="170"/>
      <c r="BB560" s="170"/>
      <c r="BC560" s="170"/>
    </row>
    <row r="561" spans="12:55" ht="15">
      <c r="L561" s="170"/>
      <c r="M561" s="170"/>
      <c r="N561" s="170"/>
      <c r="O561" s="170"/>
      <c r="P561" s="170"/>
      <c r="Q561" s="170"/>
      <c r="R561" s="170"/>
      <c r="S561" s="170"/>
      <c r="T561" s="170"/>
      <c r="U561" s="170"/>
      <c r="V561" s="170"/>
      <c r="W561" s="170"/>
      <c r="X561" s="170"/>
      <c r="Y561" s="170"/>
      <c r="Z561" s="170"/>
      <c r="AA561" s="170"/>
      <c r="AB561" s="170"/>
      <c r="AC561" s="170"/>
      <c r="AD561" s="170"/>
      <c r="AE561" s="170"/>
      <c r="AF561" s="170"/>
      <c r="AG561" s="170"/>
      <c r="AH561" s="170"/>
      <c r="AI561" s="170"/>
      <c r="AJ561" s="170"/>
      <c r="AK561" s="170"/>
      <c r="AL561" s="170"/>
      <c r="AM561" s="170"/>
      <c r="AN561" s="170"/>
      <c r="AO561" s="170"/>
      <c r="AP561" s="170"/>
      <c r="AQ561" s="170"/>
      <c r="AR561" s="170"/>
      <c r="AS561" s="170"/>
      <c r="AT561" s="170"/>
      <c r="AU561" s="170"/>
      <c r="AV561" s="170"/>
      <c r="AW561" s="170"/>
      <c r="AX561" s="170"/>
      <c r="AY561" s="170"/>
      <c r="AZ561" s="170"/>
      <c r="BA561" s="170"/>
      <c r="BB561" s="170"/>
      <c r="BC561" s="170"/>
    </row>
    <row r="562" spans="12:55" ht="15">
      <c r="L562" s="170"/>
      <c r="M562" s="170"/>
      <c r="N562" s="170"/>
      <c r="O562" s="170"/>
      <c r="P562" s="170"/>
      <c r="Q562" s="170"/>
      <c r="R562" s="170"/>
      <c r="S562" s="170"/>
      <c r="T562" s="170"/>
      <c r="U562" s="170"/>
      <c r="V562" s="170"/>
      <c r="W562" s="170"/>
      <c r="X562" s="170"/>
      <c r="Y562" s="170"/>
      <c r="Z562" s="170"/>
      <c r="AA562" s="170"/>
      <c r="AB562" s="170"/>
      <c r="AC562" s="170"/>
      <c r="AD562" s="170"/>
      <c r="AE562" s="170"/>
      <c r="AF562" s="170"/>
      <c r="AG562" s="170"/>
      <c r="AH562" s="170"/>
      <c r="AI562" s="170"/>
      <c r="AJ562" s="170"/>
      <c r="AK562" s="170"/>
      <c r="AL562" s="170"/>
      <c r="AM562" s="170"/>
      <c r="AN562" s="170"/>
      <c r="AO562" s="170"/>
      <c r="AP562" s="170"/>
      <c r="AQ562" s="170"/>
      <c r="AR562" s="170"/>
      <c r="AS562" s="170"/>
      <c r="AT562" s="170"/>
      <c r="AU562" s="170"/>
      <c r="AV562" s="170"/>
      <c r="AW562" s="170"/>
      <c r="AX562" s="170"/>
      <c r="AY562" s="170"/>
      <c r="AZ562" s="170"/>
      <c r="BA562" s="170"/>
      <c r="BB562" s="170"/>
      <c r="BC562" s="170"/>
    </row>
    <row r="563" spans="12:55" ht="15">
      <c r="L563" s="170"/>
      <c r="M563" s="170"/>
      <c r="N563" s="170"/>
      <c r="O563" s="170"/>
      <c r="P563" s="170"/>
      <c r="Q563" s="170"/>
      <c r="R563" s="170"/>
      <c r="S563" s="170"/>
      <c r="T563" s="170"/>
      <c r="U563" s="170"/>
      <c r="V563" s="170"/>
      <c r="W563" s="170"/>
      <c r="X563" s="170"/>
      <c r="Y563" s="170"/>
      <c r="Z563" s="170"/>
      <c r="AA563" s="170"/>
      <c r="AB563" s="170"/>
      <c r="AC563" s="170"/>
      <c r="AD563" s="170"/>
      <c r="AE563" s="170"/>
      <c r="AF563" s="170"/>
      <c r="AG563" s="170"/>
      <c r="AH563" s="170"/>
      <c r="AI563" s="170"/>
      <c r="AJ563" s="170"/>
      <c r="AK563" s="170"/>
      <c r="AL563" s="170"/>
      <c r="AM563" s="170"/>
      <c r="AN563" s="170"/>
      <c r="AO563" s="170"/>
      <c r="AP563" s="170"/>
      <c r="AQ563" s="170"/>
      <c r="AR563" s="170"/>
      <c r="AS563" s="170"/>
      <c r="AT563" s="170"/>
      <c r="AU563" s="170"/>
      <c r="AV563" s="170"/>
      <c r="AW563" s="170"/>
      <c r="AX563" s="170"/>
      <c r="AY563" s="170"/>
      <c r="AZ563" s="170"/>
      <c r="BA563" s="170"/>
      <c r="BB563" s="170"/>
      <c r="BC563" s="170"/>
    </row>
    <row r="564" spans="12:55" ht="15">
      <c r="L564" s="170"/>
      <c r="M564" s="170"/>
      <c r="N564" s="170"/>
      <c r="O564" s="170"/>
      <c r="P564" s="170"/>
      <c r="Q564" s="170"/>
      <c r="R564" s="170"/>
      <c r="S564" s="170"/>
      <c r="T564" s="170"/>
      <c r="U564" s="170"/>
      <c r="V564" s="170"/>
      <c r="W564" s="170"/>
      <c r="X564" s="170"/>
      <c r="Y564" s="170"/>
      <c r="Z564" s="170"/>
      <c r="AA564" s="170"/>
      <c r="AB564" s="170"/>
      <c r="AC564" s="170"/>
      <c r="AD564" s="170"/>
      <c r="AE564" s="170"/>
      <c r="AF564" s="170"/>
      <c r="AG564" s="170"/>
      <c r="AH564" s="170"/>
      <c r="AI564" s="170"/>
      <c r="AJ564" s="170"/>
      <c r="AK564" s="170"/>
      <c r="AL564" s="170"/>
      <c r="AM564" s="170"/>
      <c r="AN564" s="170"/>
      <c r="AO564" s="170"/>
      <c r="AP564" s="170"/>
      <c r="AQ564" s="170"/>
      <c r="AR564" s="170"/>
      <c r="AS564" s="170"/>
      <c r="AT564" s="170"/>
      <c r="AU564" s="170"/>
      <c r="AV564" s="170"/>
      <c r="AW564" s="170"/>
      <c r="AX564" s="170"/>
      <c r="AY564" s="170"/>
      <c r="AZ564" s="170"/>
      <c r="BA564" s="170"/>
      <c r="BB564" s="170"/>
      <c r="BC564" s="170"/>
    </row>
    <row r="565" spans="12:55" ht="15">
      <c r="L565" s="170"/>
      <c r="M565" s="170"/>
      <c r="N565" s="170"/>
      <c r="O565" s="170"/>
      <c r="P565" s="170"/>
      <c r="Q565" s="170"/>
      <c r="R565" s="170"/>
      <c r="S565" s="170"/>
      <c r="T565" s="170"/>
      <c r="U565" s="170"/>
      <c r="V565" s="170"/>
      <c r="W565" s="170"/>
      <c r="X565" s="170"/>
      <c r="Y565" s="170"/>
      <c r="Z565" s="170"/>
      <c r="AA565" s="170"/>
      <c r="AB565" s="170"/>
      <c r="AC565" s="170"/>
      <c r="AD565" s="170"/>
      <c r="AE565" s="170"/>
      <c r="AF565" s="170"/>
      <c r="AG565" s="170"/>
      <c r="AH565" s="170"/>
      <c r="AI565" s="170"/>
      <c r="AJ565" s="170"/>
      <c r="AK565" s="170"/>
      <c r="AL565" s="170"/>
      <c r="AM565" s="170"/>
      <c r="AN565" s="170"/>
      <c r="AO565" s="170"/>
      <c r="AP565" s="170"/>
      <c r="AQ565" s="170"/>
      <c r="AR565" s="170"/>
      <c r="AS565" s="170"/>
      <c r="AT565" s="170"/>
      <c r="AU565" s="170"/>
      <c r="AV565" s="170"/>
      <c r="AW565" s="170"/>
      <c r="AX565" s="170"/>
      <c r="AY565" s="170"/>
      <c r="AZ565" s="170"/>
      <c r="BA565" s="170"/>
      <c r="BB565" s="170"/>
      <c r="BC565" s="170"/>
    </row>
    <row r="566" spans="12:55" ht="15">
      <c r="L566" s="170"/>
      <c r="M566" s="170"/>
      <c r="N566" s="170"/>
      <c r="O566" s="170"/>
      <c r="P566" s="170"/>
      <c r="Q566" s="170"/>
      <c r="R566" s="170"/>
      <c r="S566" s="170"/>
      <c r="T566" s="170"/>
      <c r="U566" s="170"/>
      <c r="V566" s="170"/>
      <c r="W566" s="170"/>
      <c r="X566" s="170"/>
      <c r="Y566" s="170"/>
      <c r="Z566" s="170"/>
      <c r="AA566" s="170"/>
      <c r="AB566" s="170"/>
      <c r="AC566" s="170"/>
      <c r="AD566" s="170"/>
      <c r="AE566" s="170"/>
      <c r="AF566" s="170"/>
      <c r="AG566" s="170"/>
      <c r="AH566" s="170"/>
      <c r="AI566" s="170"/>
      <c r="AJ566" s="170"/>
      <c r="AK566" s="170"/>
      <c r="AL566" s="170"/>
      <c r="AM566" s="170"/>
      <c r="AN566" s="170"/>
      <c r="AO566" s="170"/>
      <c r="AP566" s="170"/>
      <c r="AQ566" s="170"/>
      <c r="AR566" s="170"/>
      <c r="AS566" s="170"/>
      <c r="AT566" s="170"/>
      <c r="AU566" s="170"/>
      <c r="AV566" s="170"/>
      <c r="AW566" s="170"/>
      <c r="AX566" s="170"/>
      <c r="AY566" s="170"/>
      <c r="AZ566" s="170"/>
      <c r="BA566" s="170"/>
      <c r="BB566" s="170"/>
      <c r="BC566" s="170"/>
    </row>
    <row r="567" spans="12:55" ht="15">
      <c r="L567" s="170"/>
      <c r="M567" s="170"/>
      <c r="N567" s="170"/>
      <c r="O567" s="170"/>
      <c r="P567" s="170"/>
      <c r="Q567" s="170"/>
      <c r="R567" s="170"/>
      <c r="S567" s="170"/>
      <c r="T567" s="170"/>
      <c r="U567" s="170"/>
      <c r="V567" s="170"/>
      <c r="W567" s="170"/>
      <c r="X567" s="170"/>
      <c r="Y567" s="170"/>
      <c r="Z567" s="170"/>
      <c r="AA567" s="170"/>
      <c r="AB567" s="170"/>
      <c r="AC567" s="170"/>
      <c r="AD567" s="170"/>
      <c r="AE567" s="170"/>
      <c r="AF567" s="170"/>
      <c r="AG567" s="170"/>
      <c r="AH567" s="170"/>
      <c r="AI567" s="170"/>
      <c r="AJ567" s="170"/>
      <c r="AK567" s="170"/>
      <c r="AL567" s="170"/>
      <c r="AM567" s="170"/>
      <c r="AN567" s="170"/>
      <c r="AO567" s="170"/>
      <c r="AP567" s="170"/>
      <c r="AQ567" s="170"/>
      <c r="AR567" s="170"/>
      <c r="AS567" s="170"/>
      <c r="AT567" s="170"/>
      <c r="AU567" s="170"/>
      <c r="AV567" s="170"/>
      <c r="AW567" s="170"/>
      <c r="AX567" s="170"/>
      <c r="AY567" s="170"/>
      <c r="AZ567" s="170"/>
      <c r="BA567" s="170"/>
      <c r="BB567" s="170"/>
      <c r="BC567" s="170"/>
    </row>
    <row r="568" spans="12:55" ht="15">
      <c r="L568" s="170"/>
      <c r="M568" s="170"/>
      <c r="N568" s="170"/>
      <c r="O568" s="170"/>
      <c r="P568" s="170"/>
      <c r="Q568" s="170"/>
      <c r="R568" s="170"/>
      <c r="S568" s="170"/>
      <c r="T568" s="170"/>
      <c r="U568" s="170"/>
      <c r="V568" s="170"/>
      <c r="W568" s="170"/>
      <c r="X568" s="170"/>
      <c r="Y568" s="170"/>
      <c r="Z568" s="170"/>
      <c r="AA568" s="170"/>
      <c r="AB568" s="170"/>
      <c r="AC568" s="170"/>
      <c r="AD568" s="170"/>
      <c r="AE568" s="170"/>
      <c r="AF568" s="170"/>
      <c r="AG568" s="170"/>
      <c r="AH568" s="170"/>
      <c r="AI568" s="170"/>
      <c r="AJ568" s="170"/>
      <c r="AK568" s="170"/>
      <c r="AL568" s="170"/>
      <c r="AM568" s="170"/>
      <c r="AN568" s="170"/>
      <c r="AO568" s="170"/>
      <c r="AP568" s="170"/>
      <c r="AQ568" s="170"/>
      <c r="AR568" s="170"/>
      <c r="AS568" s="170"/>
      <c r="AT568" s="170"/>
      <c r="AU568" s="170"/>
      <c r="AV568" s="170"/>
      <c r="AW568" s="170"/>
      <c r="AX568" s="170"/>
      <c r="AY568" s="170"/>
      <c r="AZ568" s="170"/>
      <c r="BA568" s="170"/>
      <c r="BB568" s="170"/>
      <c r="BC568" s="170"/>
    </row>
    <row r="569" spans="12:55" ht="15">
      <c r="L569" s="170"/>
      <c r="M569" s="170"/>
      <c r="N569" s="170"/>
      <c r="O569" s="170"/>
      <c r="P569" s="170"/>
      <c r="Q569" s="170"/>
      <c r="R569" s="170"/>
      <c r="S569" s="170"/>
      <c r="T569" s="170"/>
      <c r="U569" s="170"/>
      <c r="V569" s="170"/>
      <c r="W569" s="170"/>
      <c r="X569" s="170"/>
      <c r="Y569" s="170"/>
      <c r="Z569" s="170"/>
      <c r="AA569" s="170"/>
      <c r="AB569" s="170"/>
      <c r="AC569" s="170"/>
      <c r="AD569" s="170"/>
      <c r="AE569" s="170"/>
      <c r="AF569" s="170"/>
      <c r="AG569" s="170"/>
      <c r="AH569" s="170"/>
      <c r="AI569" s="170"/>
      <c r="AJ569" s="170"/>
      <c r="AK569" s="170"/>
      <c r="AL569" s="170"/>
      <c r="AM569" s="170"/>
      <c r="AN569" s="170"/>
      <c r="AO569" s="170"/>
      <c r="AP569" s="170"/>
      <c r="AQ569" s="170"/>
      <c r="AR569" s="170"/>
      <c r="AS569" s="170"/>
      <c r="AT569" s="170"/>
      <c r="AU569" s="170"/>
      <c r="AV569" s="170"/>
      <c r="AW569" s="170"/>
      <c r="AX569" s="170"/>
      <c r="AY569" s="170"/>
      <c r="AZ569" s="170"/>
      <c r="BA569" s="170"/>
      <c r="BB569" s="170"/>
      <c r="BC569" s="170"/>
    </row>
    <row r="570" spans="12:55" ht="15">
      <c r="L570" s="170"/>
      <c r="M570" s="170"/>
      <c r="N570" s="170"/>
      <c r="O570" s="170"/>
      <c r="P570" s="170"/>
      <c r="Q570" s="170"/>
      <c r="R570" s="170"/>
      <c r="S570" s="170"/>
      <c r="T570" s="170"/>
      <c r="U570" s="170"/>
      <c r="V570" s="170"/>
      <c r="W570" s="170"/>
      <c r="X570" s="170"/>
      <c r="Y570" s="170"/>
      <c r="Z570" s="170"/>
      <c r="AA570" s="170"/>
      <c r="AB570" s="170"/>
      <c r="AC570" s="170"/>
      <c r="AD570" s="170"/>
      <c r="AE570" s="170"/>
      <c r="AF570" s="170"/>
      <c r="AG570" s="170"/>
      <c r="AH570" s="170"/>
      <c r="AI570" s="170"/>
      <c r="AJ570" s="170"/>
      <c r="AK570" s="170"/>
      <c r="AL570" s="170"/>
      <c r="AM570" s="170"/>
      <c r="AN570" s="170"/>
      <c r="AO570" s="170"/>
      <c r="AP570" s="170"/>
      <c r="AQ570" s="170"/>
      <c r="AR570" s="170"/>
      <c r="AS570" s="170"/>
      <c r="AT570" s="170"/>
      <c r="AU570" s="170"/>
      <c r="AV570" s="170"/>
      <c r="AW570" s="170"/>
      <c r="AX570" s="170"/>
      <c r="AY570" s="170"/>
      <c r="AZ570" s="170"/>
      <c r="BA570" s="170"/>
      <c r="BB570" s="170"/>
      <c r="BC570" s="170"/>
    </row>
    <row r="571" spans="12:55" ht="15">
      <c r="L571" s="170"/>
      <c r="M571" s="170"/>
      <c r="N571" s="170"/>
      <c r="O571" s="170"/>
      <c r="P571" s="170"/>
      <c r="Q571" s="170"/>
      <c r="R571" s="170"/>
      <c r="S571" s="170"/>
      <c r="T571" s="170"/>
      <c r="U571" s="170"/>
      <c r="V571" s="170"/>
      <c r="W571" s="170"/>
      <c r="X571" s="170"/>
      <c r="Y571" s="170"/>
      <c r="Z571" s="170"/>
      <c r="AA571" s="170"/>
      <c r="AB571" s="170"/>
      <c r="AC571" s="170"/>
      <c r="AD571" s="170"/>
      <c r="AE571" s="170"/>
      <c r="AF571" s="170"/>
      <c r="AG571" s="170"/>
      <c r="AH571" s="170"/>
      <c r="AI571" s="170"/>
      <c r="AJ571" s="170"/>
      <c r="AK571" s="170"/>
      <c r="AL571" s="170"/>
      <c r="AM571" s="170"/>
      <c r="AN571" s="170"/>
      <c r="AO571" s="170"/>
      <c r="AP571" s="170"/>
      <c r="AQ571" s="170"/>
      <c r="AR571" s="170"/>
      <c r="AS571" s="170"/>
      <c r="AT571" s="170"/>
      <c r="AU571" s="170"/>
      <c r="AV571" s="170"/>
      <c r="AW571" s="170"/>
      <c r="AX571" s="170"/>
      <c r="AY571" s="170"/>
      <c r="AZ571" s="170"/>
      <c r="BA571" s="170"/>
      <c r="BB571" s="170"/>
      <c r="BC571" s="170"/>
    </row>
    <row r="572" spans="12:55" ht="15">
      <c r="L572" s="170"/>
      <c r="M572" s="170"/>
      <c r="N572" s="170"/>
      <c r="O572" s="170"/>
      <c r="P572" s="170"/>
      <c r="Q572" s="170"/>
      <c r="R572" s="170"/>
      <c r="S572" s="170"/>
      <c r="T572" s="170"/>
      <c r="U572" s="170"/>
      <c r="V572" s="170"/>
      <c r="W572" s="170"/>
      <c r="X572" s="170"/>
      <c r="Y572" s="170"/>
      <c r="Z572" s="170"/>
      <c r="AA572" s="170"/>
      <c r="AB572" s="170"/>
      <c r="AC572" s="170"/>
      <c r="AD572" s="170"/>
      <c r="AE572" s="170"/>
      <c r="AF572" s="170"/>
      <c r="AG572" s="170"/>
      <c r="AH572" s="170"/>
      <c r="AI572" s="170"/>
      <c r="AJ572" s="170"/>
      <c r="AK572" s="170"/>
      <c r="AL572" s="170"/>
      <c r="AM572" s="170"/>
      <c r="AN572" s="170"/>
      <c r="AO572" s="170"/>
      <c r="AP572" s="170"/>
      <c r="AQ572" s="170"/>
      <c r="AR572" s="170"/>
      <c r="AS572" s="170"/>
      <c r="AT572" s="170"/>
      <c r="AU572" s="170"/>
      <c r="AV572" s="170"/>
      <c r="AW572" s="170"/>
      <c r="AX572" s="170"/>
      <c r="AY572" s="170"/>
      <c r="AZ572" s="170"/>
      <c r="BA572" s="170"/>
      <c r="BB572" s="170"/>
      <c r="BC572" s="170"/>
    </row>
    <row r="573" spans="12:55" ht="15">
      <c r="L573" s="170"/>
      <c r="M573" s="170"/>
      <c r="N573" s="170"/>
      <c r="O573" s="170"/>
      <c r="P573" s="170"/>
      <c r="Q573" s="170"/>
      <c r="R573" s="170"/>
      <c r="S573" s="170"/>
      <c r="T573" s="170"/>
      <c r="U573" s="170"/>
      <c r="V573" s="170"/>
      <c r="W573" s="170"/>
      <c r="X573" s="170"/>
      <c r="Y573" s="170"/>
      <c r="Z573" s="170"/>
      <c r="AA573" s="170"/>
      <c r="AB573" s="170"/>
      <c r="AC573" s="170"/>
      <c r="AD573" s="170"/>
      <c r="AE573" s="170"/>
      <c r="AF573" s="170"/>
      <c r="AG573" s="170"/>
      <c r="AH573" s="170"/>
      <c r="AI573" s="170"/>
      <c r="AJ573" s="170"/>
      <c r="AK573" s="170"/>
      <c r="AL573" s="170"/>
      <c r="AM573" s="170"/>
      <c r="AN573" s="170"/>
      <c r="AO573" s="170"/>
      <c r="AP573" s="170"/>
      <c r="AQ573" s="170"/>
      <c r="AR573" s="170"/>
      <c r="AS573" s="170"/>
      <c r="AT573" s="170"/>
      <c r="AU573" s="170"/>
      <c r="AV573" s="170"/>
      <c r="AW573" s="170"/>
      <c r="AX573" s="170"/>
      <c r="AY573" s="170"/>
      <c r="AZ573" s="170"/>
      <c r="BA573" s="170"/>
      <c r="BB573" s="170"/>
      <c r="BC573" s="170"/>
    </row>
    <row r="574" spans="12:55" ht="15">
      <c r="L574" s="170"/>
      <c r="M574" s="170"/>
      <c r="N574" s="170"/>
      <c r="O574" s="170"/>
      <c r="P574" s="170"/>
      <c r="Q574" s="170"/>
      <c r="R574" s="170"/>
      <c r="S574" s="170"/>
      <c r="T574" s="170"/>
      <c r="U574" s="170"/>
      <c r="V574" s="170"/>
      <c r="W574" s="170"/>
      <c r="X574" s="170"/>
      <c r="Y574" s="170"/>
      <c r="Z574" s="170"/>
      <c r="AA574" s="170"/>
      <c r="AB574" s="170"/>
      <c r="AC574" s="170"/>
      <c r="AD574" s="170"/>
      <c r="AE574" s="170"/>
      <c r="AF574" s="170"/>
      <c r="AG574" s="170"/>
      <c r="AH574" s="170"/>
      <c r="AI574" s="170"/>
      <c r="AJ574" s="170"/>
      <c r="AK574" s="170"/>
      <c r="AL574" s="170"/>
      <c r="AM574" s="170"/>
      <c r="AN574" s="170"/>
      <c r="AO574" s="170"/>
      <c r="AP574" s="170"/>
      <c r="AQ574" s="170"/>
      <c r="AR574" s="170"/>
      <c r="AS574" s="170"/>
      <c r="AT574" s="170"/>
      <c r="AU574" s="170"/>
      <c r="AV574" s="170"/>
      <c r="AW574" s="170"/>
      <c r="AX574" s="170"/>
      <c r="AY574" s="170"/>
      <c r="AZ574" s="170"/>
      <c r="BA574" s="170"/>
      <c r="BB574" s="170"/>
      <c r="BC574" s="170"/>
    </row>
    <row r="575" spans="12:55" ht="15">
      <c r="L575" s="170"/>
      <c r="M575" s="170"/>
      <c r="N575" s="170"/>
      <c r="O575" s="170"/>
      <c r="P575" s="170"/>
      <c r="Q575" s="170"/>
      <c r="R575" s="170"/>
      <c r="S575" s="170"/>
      <c r="T575" s="170"/>
      <c r="U575" s="170"/>
      <c r="V575" s="170"/>
      <c r="W575" s="170"/>
      <c r="X575" s="170"/>
      <c r="Y575" s="170"/>
      <c r="Z575" s="170"/>
      <c r="AA575" s="170"/>
      <c r="AB575" s="170"/>
      <c r="AC575" s="170"/>
      <c r="AD575" s="170"/>
      <c r="AE575" s="170"/>
      <c r="AF575" s="170"/>
      <c r="AG575" s="170"/>
      <c r="AH575" s="170"/>
      <c r="AI575" s="170"/>
      <c r="AJ575" s="170"/>
      <c r="AK575" s="170"/>
      <c r="AL575" s="170"/>
      <c r="AM575" s="170"/>
      <c r="AN575" s="170"/>
      <c r="AO575" s="170"/>
      <c r="AP575" s="170"/>
      <c r="AQ575" s="170"/>
      <c r="AR575" s="170"/>
      <c r="AS575" s="170"/>
      <c r="AT575" s="170"/>
      <c r="AU575" s="170"/>
      <c r="AV575" s="170"/>
      <c r="AW575" s="170"/>
      <c r="AX575" s="170"/>
      <c r="AY575" s="170"/>
      <c r="AZ575" s="170"/>
      <c r="BA575" s="170"/>
      <c r="BB575" s="170"/>
      <c r="BC575" s="170"/>
    </row>
    <row r="576" spans="12:55" ht="15">
      <c r="L576" s="170"/>
      <c r="M576" s="170"/>
      <c r="N576" s="170"/>
      <c r="O576" s="170"/>
      <c r="P576" s="170"/>
      <c r="Q576" s="170"/>
      <c r="R576" s="170"/>
      <c r="S576" s="170"/>
      <c r="T576" s="170"/>
      <c r="U576" s="170"/>
      <c r="V576" s="170"/>
      <c r="W576" s="170"/>
      <c r="X576" s="170"/>
      <c r="Y576" s="170"/>
      <c r="Z576" s="170"/>
      <c r="AA576" s="170"/>
      <c r="AB576" s="170"/>
      <c r="AC576" s="170"/>
      <c r="AD576" s="170"/>
      <c r="AE576" s="170"/>
      <c r="AF576" s="170"/>
      <c r="AG576" s="170"/>
      <c r="AH576" s="170"/>
      <c r="AI576" s="170"/>
      <c r="AJ576" s="170"/>
      <c r="AK576" s="170"/>
      <c r="AL576" s="170"/>
      <c r="AM576" s="170"/>
      <c r="AN576" s="170"/>
      <c r="AO576" s="170"/>
      <c r="AP576" s="170"/>
      <c r="AQ576" s="170"/>
      <c r="AR576" s="170"/>
      <c r="AS576" s="170"/>
      <c r="AT576" s="170"/>
      <c r="AU576" s="170"/>
      <c r="AV576" s="170"/>
      <c r="AW576" s="170"/>
      <c r="AX576" s="170"/>
      <c r="AY576" s="170"/>
      <c r="AZ576" s="170"/>
      <c r="BA576" s="170"/>
      <c r="BB576" s="170"/>
      <c r="BC576" s="170"/>
    </row>
    <row r="577" spans="12:55" ht="15">
      <c r="L577" s="170"/>
      <c r="M577" s="170"/>
      <c r="N577" s="170"/>
      <c r="O577" s="170"/>
      <c r="P577" s="170"/>
      <c r="Q577" s="170"/>
      <c r="R577" s="170"/>
      <c r="S577" s="170"/>
      <c r="T577" s="170"/>
      <c r="U577" s="170"/>
      <c r="V577" s="170"/>
      <c r="W577" s="170"/>
      <c r="X577" s="170"/>
      <c r="Y577" s="170"/>
      <c r="Z577" s="170"/>
      <c r="AA577" s="170"/>
      <c r="AB577" s="170"/>
      <c r="AC577" s="170"/>
      <c r="AD577" s="170"/>
      <c r="AE577" s="170"/>
      <c r="AF577" s="170"/>
      <c r="AG577" s="170"/>
      <c r="AH577" s="170"/>
      <c r="AI577" s="170"/>
      <c r="AJ577" s="170"/>
      <c r="AK577" s="170"/>
      <c r="AL577" s="170"/>
      <c r="AM577" s="170"/>
      <c r="AN577" s="170"/>
      <c r="AO577" s="170"/>
      <c r="AP577" s="170"/>
      <c r="AQ577" s="170"/>
      <c r="AR577" s="170"/>
      <c r="AS577" s="170"/>
      <c r="AT577" s="170"/>
      <c r="AU577" s="170"/>
      <c r="AV577" s="170"/>
      <c r="AW577" s="170"/>
      <c r="AX577" s="170"/>
      <c r="AY577" s="170"/>
      <c r="AZ577" s="170"/>
      <c r="BA577" s="170"/>
      <c r="BB577" s="170"/>
      <c r="BC577" s="170"/>
    </row>
    <row r="578" spans="12:55" ht="15">
      <c r="L578" s="170"/>
      <c r="M578" s="170"/>
      <c r="N578" s="170"/>
      <c r="O578" s="170"/>
      <c r="P578" s="170"/>
      <c r="Q578" s="170"/>
      <c r="R578" s="170"/>
      <c r="S578" s="170"/>
      <c r="T578" s="170"/>
      <c r="U578" s="170"/>
      <c r="V578" s="170"/>
      <c r="W578" s="170"/>
      <c r="X578" s="170"/>
      <c r="Y578" s="170"/>
      <c r="Z578" s="170"/>
      <c r="AA578" s="170"/>
      <c r="AB578" s="170"/>
      <c r="AC578" s="170"/>
      <c r="AD578" s="170"/>
      <c r="AE578" s="170"/>
      <c r="AF578" s="170"/>
      <c r="AG578" s="170"/>
      <c r="AH578" s="170"/>
      <c r="AI578" s="170"/>
      <c r="AJ578" s="170"/>
      <c r="AK578" s="170"/>
      <c r="AL578" s="170"/>
      <c r="AM578" s="170"/>
      <c r="AN578" s="170"/>
      <c r="AO578" s="170"/>
      <c r="AP578" s="170"/>
      <c r="AQ578" s="170"/>
      <c r="AR578" s="170"/>
      <c r="AS578" s="170"/>
      <c r="AT578" s="170"/>
      <c r="AU578" s="170"/>
      <c r="AV578" s="170"/>
      <c r="AW578" s="170"/>
      <c r="AX578" s="170"/>
      <c r="AY578" s="170"/>
      <c r="AZ578" s="170"/>
      <c r="BA578" s="170"/>
      <c r="BB578" s="170"/>
      <c r="BC578" s="170"/>
    </row>
    <row r="579" spans="12:55" ht="15">
      <c r="L579" s="170"/>
      <c r="M579" s="170"/>
      <c r="N579" s="170"/>
      <c r="O579" s="170"/>
      <c r="P579" s="170"/>
      <c r="Q579" s="170"/>
      <c r="R579" s="170"/>
      <c r="S579" s="170"/>
      <c r="T579" s="170"/>
      <c r="U579" s="170"/>
      <c r="V579" s="170"/>
      <c r="W579" s="170"/>
      <c r="X579" s="170"/>
      <c r="Y579" s="170"/>
      <c r="Z579" s="170"/>
      <c r="AA579" s="170"/>
      <c r="AB579" s="170"/>
      <c r="AC579" s="170"/>
      <c r="AD579" s="170"/>
      <c r="AE579" s="170"/>
      <c r="AF579" s="170"/>
      <c r="AG579" s="170"/>
      <c r="AH579" s="170"/>
      <c r="AI579" s="170"/>
      <c r="AJ579" s="170"/>
      <c r="AK579" s="170"/>
      <c r="AL579" s="170"/>
      <c r="AM579" s="170"/>
      <c r="AN579" s="170"/>
      <c r="AO579" s="170"/>
      <c r="AP579" s="170"/>
      <c r="AQ579" s="170"/>
      <c r="AR579" s="170"/>
      <c r="AS579" s="170"/>
      <c r="AT579" s="170"/>
      <c r="AU579" s="170"/>
      <c r="AV579" s="170"/>
      <c r="AW579" s="170"/>
      <c r="AX579" s="170"/>
      <c r="AY579" s="170"/>
      <c r="AZ579" s="170"/>
      <c r="BA579" s="170"/>
      <c r="BB579" s="170"/>
      <c r="BC579" s="170"/>
    </row>
    <row r="580" spans="12:55" ht="15">
      <c r="L580" s="170"/>
      <c r="M580" s="170"/>
      <c r="N580" s="170"/>
      <c r="O580" s="170"/>
      <c r="P580" s="170"/>
      <c r="Q580" s="170"/>
      <c r="R580" s="170"/>
      <c r="S580" s="170"/>
      <c r="T580" s="170"/>
      <c r="U580" s="170"/>
      <c r="V580" s="170"/>
      <c r="W580" s="170"/>
      <c r="X580" s="170"/>
      <c r="Y580" s="170"/>
      <c r="Z580" s="170"/>
      <c r="AA580" s="170"/>
      <c r="AB580" s="170"/>
      <c r="AC580" s="170"/>
      <c r="AD580" s="170"/>
      <c r="AE580" s="170"/>
      <c r="AF580" s="170"/>
      <c r="AG580" s="170"/>
      <c r="AH580" s="170"/>
      <c r="AI580" s="170"/>
      <c r="AJ580" s="170"/>
      <c r="AK580" s="170"/>
      <c r="AL580" s="170"/>
      <c r="AM580" s="170"/>
      <c r="AN580" s="170"/>
      <c r="AO580" s="170"/>
      <c r="AP580" s="170"/>
      <c r="AQ580" s="170"/>
      <c r="AR580" s="170"/>
      <c r="AS580" s="170"/>
      <c r="AT580" s="170"/>
      <c r="AU580" s="170"/>
      <c r="AV580" s="170"/>
      <c r="AW580" s="170"/>
      <c r="AX580" s="170"/>
      <c r="AY580" s="170"/>
      <c r="AZ580" s="170"/>
      <c r="BA580" s="170"/>
      <c r="BB580" s="170"/>
      <c r="BC580" s="170"/>
    </row>
    <row r="581" spans="12:55" ht="15">
      <c r="L581" s="170"/>
      <c r="M581" s="170"/>
      <c r="N581" s="170"/>
      <c r="O581" s="170"/>
      <c r="P581" s="170"/>
      <c r="Q581" s="170"/>
      <c r="R581" s="170"/>
      <c r="S581" s="170"/>
      <c r="T581" s="170"/>
      <c r="U581" s="170"/>
      <c r="V581" s="170"/>
      <c r="W581" s="170"/>
      <c r="X581" s="170"/>
      <c r="Y581" s="170"/>
      <c r="Z581" s="170"/>
      <c r="AA581" s="170"/>
      <c r="AB581" s="170"/>
      <c r="AC581" s="170"/>
      <c r="AD581" s="170"/>
      <c r="AE581" s="170"/>
      <c r="AF581" s="170"/>
      <c r="AG581" s="170"/>
      <c r="AH581" s="170"/>
      <c r="AI581" s="170"/>
      <c r="AJ581" s="170"/>
      <c r="AK581" s="170"/>
      <c r="AL581" s="170"/>
      <c r="AM581" s="170"/>
      <c r="AN581" s="170"/>
      <c r="AO581" s="170"/>
      <c r="AP581" s="170"/>
      <c r="AQ581" s="170"/>
      <c r="AR581" s="170"/>
      <c r="AS581" s="170"/>
      <c r="AT581" s="170"/>
      <c r="AU581" s="170"/>
      <c r="AV581" s="170"/>
      <c r="AW581" s="170"/>
      <c r="AX581" s="170"/>
      <c r="AY581" s="170"/>
      <c r="AZ581" s="170"/>
      <c r="BA581" s="170"/>
      <c r="BB581" s="170"/>
      <c r="BC581" s="170"/>
    </row>
    <row r="582" spans="12:55" ht="15">
      <c r="L582" s="170"/>
      <c r="M582" s="170"/>
      <c r="N582" s="170"/>
      <c r="O582" s="170"/>
      <c r="P582" s="170"/>
      <c r="Q582" s="170"/>
      <c r="R582" s="170"/>
      <c r="S582" s="170"/>
      <c r="T582" s="170"/>
      <c r="U582" s="170"/>
      <c r="V582" s="170"/>
      <c r="W582" s="170"/>
      <c r="X582" s="170"/>
      <c r="Y582" s="170"/>
      <c r="Z582" s="170"/>
      <c r="AA582" s="170"/>
      <c r="AB582" s="170"/>
      <c r="AC582" s="170"/>
      <c r="AD582" s="170"/>
      <c r="AE582" s="170"/>
      <c r="AF582" s="170"/>
      <c r="AG582" s="170"/>
      <c r="AH582" s="170"/>
      <c r="AI582" s="170"/>
      <c r="AJ582" s="170"/>
      <c r="AK582" s="170"/>
      <c r="AL582" s="170"/>
      <c r="AM582" s="170"/>
      <c r="AN582" s="170"/>
      <c r="AO582" s="170"/>
      <c r="AP582" s="170"/>
      <c r="AQ582" s="170"/>
      <c r="AR582" s="170"/>
      <c r="AS582" s="170"/>
      <c r="AT582" s="170"/>
      <c r="AU582" s="170"/>
      <c r="AV582" s="170"/>
      <c r="AW582" s="170"/>
      <c r="AX582" s="170"/>
      <c r="AY582" s="170"/>
      <c r="AZ582" s="170"/>
      <c r="BA582" s="170"/>
      <c r="BB582" s="170"/>
      <c r="BC582" s="170"/>
    </row>
    <row r="583" spans="12:55" ht="15">
      <c r="L583" s="170"/>
      <c r="M583" s="170"/>
      <c r="N583" s="170"/>
      <c r="O583" s="170"/>
      <c r="P583" s="170"/>
      <c r="Q583" s="170"/>
      <c r="R583" s="170"/>
      <c r="S583" s="170"/>
      <c r="T583" s="170"/>
      <c r="U583" s="170"/>
      <c r="V583" s="170"/>
      <c r="W583" s="170"/>
      <c r="X583" s="170"/>
      <c r="Y583" s="170"/>
      <c r="Z583" s="170"/>
      <c r="AA583" s="170"/>
      <c r="AB583" s="170"/>
      <c r="AC583" s="170"/>
      <c r="AD583" s="170"/>
      <c r="AE583" s="170"/>
      <c r="AF583" s="170"/>
      <c r="AG583" s="170"/>
      <c r="AH583" s="170"/>
      <c r="AI583" s="170"/>
      <c r="AJ583" s="170"/>
      <c r="AK583" s="170"/>
      <c r="AL583" s="170"/>
      <c r="AM583" s="170"/>
      <c r="AN583" s="170"/>
      <c r="AO583" s="170"/>
      <c r="AP583" s="170"/>
      <c r="AQ583" s="170"/>
      <c r="AR583" s="170"/>
      <c r="AS583" s="170"/>
      <c r="AT583" s="170"/>
      <c r="AU583" s="170"/>
      <c r="AV583" s="170"/>
      <c r="AW583" s="170"/>
      <c r="AX583" s="170"/>
      <c r="AY583" s="170"/>
      <c r="AZ583" s="170"/>
      <c r="BA583" s="170"/>
      <c r="BB583" s="170"/>
      <c r="BC583" s="170"/>
    </row>
    <row r="584" spans="12:55" ht="15">
      <c r="L584" s="170"/>
      <c r="M584" s="170"/>
      <c r="N584" s="170"/>
      <c r="O584" s="170"/>
      <c r="P584" s="170"/>
      <c r="Q584" s="170"/>
      <c r="R584" s="170"/>
      <c r="S584" s="170"/>
      <c r="T584" s="170"/>
      <c r="U584" s="170"/>
      <c r="V584" s="170"/>
      <c r="W584" s="170"/>
      <c r="X584" s="170"/>
      <c r="Y584" s="170"/>
      <c r="Z584" s="170"/>
      <c r="AA584" s="170"/>
      <c r="AB584" s="170"/>
      <c r="AC584" s="170"/>
      <c r="AD584" s="170"/>
      <c r="AE584" s="170"/>
      <c r="AF584" s="170"/>
      <c r="AG584" s="170"/>
      <c r="AH584" s="170"/>
      <c r="AI584" s="170"/>
      <c r="AJ584" s="170"/>
      <c r="AK584" s="170"/>
      <c r="AL584" s="170"/>
      <c r="AM584" s="170"/>
      <c r="AN584" s="170"/>
      <c r="AO584" s="170"/>
      <c r="AP584" s="170"/>
      <c r="AQ584" s="170"/>
      <c r="AR584" s="170"/>
      <c r="AS584" s="170"/>
      <c r="AT584" s="170"/>
      <c r="AU584" s="170"/>
      <c r="AV584" s="170"/>
      <c r="AW584" s="170"/>
      <c r="AX584" s="170"/>
      <c r="AY584" s="170"/>
      <c r="AZ584" s="170"/>
      <c r="BA584" s="170"/>
      <c r="BB584" s="170"/>
      <c r="BC584" s="170"/>
    </row>
    <row r="585" spans="12:55" ht="15">
      <c r="L585" s="170"/>
      <c r="M585" s="170"/>
      <c r="N585" s="170"/>
      <c r="O585" s="170"/>
      <c r="P585" s="170"/>
      <c r="Q585" s="170"/>
      <c r="R585" s="170"/>
      <c r="S585" s="170"/>
      <c r="T585" s="170"/>
      <c r="U585" s="170"/>
      <c r="V585" s="170"/>
      <c r="W585" s="170"/>
      <c r="X585" s="170"/>
      <c r="Y585" s="170"/>
      <c r="Z585" s="170"/>
      <c r="AA585" s="170"/>
      <c r="AB585" s="170"/>
      <c r="AC585" s="170"/>
      <c r="AD585" s="170"/>
      <c r="AE585" s="170"/>
      <c r="AF585" s="170"/>
      <c r="AG585" s="170"/>
      <c r="AH585" s="170"/>
      <c r="AI585" s="170"/>
      <c r="AJ585" s="170"/>
      <c r="AK585" s="170"/>
      <c r="AL585" s="170"/>
      <c r="AM585" s="170"/>
      <c r="AN585" s="170"/>
      <c r="AO585" s="170"/>
      <c r="AP585" s="170"/>
      <c r="AQ585" s="170"/>
      <c r="AR585" s="170"/>
      <c r="AS585" s="170"/>
      <c r="AT585" s="170"/>
      <c r="AU585" s="170"/>
      <c r="AV585" s="170"/>
      <c r="AW585" s="170"/>
      <c r="AX585" s="170"/>
      <c r="AY585" s="170"/>
      <c r="AZ585" s="170"/>
      <c r="BA585" s="170"/>
      <c r="BB585" s="170"/>
      <c r="BC585" s="170"/>
    </row>
    <row r="586" spans="12:55" ht="15">
      <c r="L586" s="170"/>
      <c r="M586" s="170"/>
      <c r="N586" s="170"/>
      <c r="O586" s="170"/>
      <c r="P586" s="170"/>
      <c r="Q586" s="170"/>
      <c r="R586" s="170"/>
      <c r="S586" s="170"/>
      <c r="T586" s="170"/>
      <c r="U586" s="170"/>
      <c r="V586" s="170"/>
      <c r="W586" s="170"/>
      <c r="X586" s="170"/>
      <c r="Y586" s="170"/>
      <c r="Z586" s="170"/>
      <c r="AA586" s="170"/>
      <c r="AB586" s="170"/>
      <c r="AC586" s="170"/>
      <c r="AD586" s="170"/>
      <c r="AE586" s="170"/>
      <c r="AF586" s="170"/>
      <c r="AG586" s="170"/>
      <c r="AH586" s="170"/>
      <c r="AI586" s="170"/>
      <c r="AJ586" s="170"/>
      <c r="AK586" s="170"/>
      <c r="AL586" s="170"/>
      <c r="AM586" s="170"/>
      <c r="AN586" s="170"/>
      <c r="AO586" s="170"/>
      <c r="AP586" s="170"/>
      <c r="AQ586" s="170"/>
      <c r="AR586" s="170"/>
      <c r="AS586" s="170"/>
      <c r="AT586" s="170"/>
      <c r="AU586" s="170"/>
      <c r="AV586" s="170"/>
      <c r="AW586" s="170"/>
      <c r="AX586" s="170"/>
      <c r="AY586" s="170"/>
      <c r="AZ586" s="170"/>
      <c r="BA586" s="170"/>
      <c r="BB586" s="170"/>
      <c r="BC586" s="170"/>
    </row>
    <row r="587" spans="12:55" ht="15">
      <c r="L587" s="170"/>
      <c r="M587" s="170"/>
      <c r="N587" s="170"/>
      <c r="O587" s="170"/>
      <c r="P587" s="170"/>
      <c r="Q587" s="170"/>
      <c r="R587" s="170"/>
      <c r="S587" s="170"/>
      <c r="T587" s="170"/>
      <c r="U587" s="170"/>
      <c r="V587" s="170"/>
      <c r="W587" s="170"/>
      <c r="X587" s="170"/>
      <c r="Y587" s="170"/>
      <c r="Z587" s="170"/>
      <c r="AA587" s="170"/>
      <c r="AB587" s="170"/>
      <c r="AC587" s="170"/>
      <c r="AD587" s="170"/>
      <c r="AE587" s="170"/>
      <c r="AF587" s="170"/>
      <c r="AG587" s="170"/>
      <c r="AH587" s="170"/>
      <c r="AI587" s="170"/>
      <c r="AJ587" s="170"/>
      <c r="AK587" s="170"/>
      <c r="AL587" s="170"/>
      <c r="AM587" s="170"/>
      <c r="AN587" s="170"/>
      <c r="AO587" s="170"/>
      <c r="AP587" s="170"/>
      <c r="AQ587" s="170"/>
      <c r="AR587" s="170"/>
      <c r="AS587" s="170"/>
      <c r="AT587" s="170"/>
      <c r="AU587" s="170"/>
      <c r="AV587" s="170"/>
      <c r="AW587" s="170"/>
      <c r="AX587" s="170"/>
      <c r="AY587" s="170"/>
      <c r="AZ587" s="170"/>
      <c r="BA587" s="170"/>
      <c r="BB587" s="170"/>
      <c r="BC587" s="170"/>
    </row>
    <row r="588" spans="12:55" ht="15">
      <c r="L588" s="170"/>
      <c r="M588" s="170"/>
      <c r="N588" s="170"/>
      <c r="O588" s="170"/>
      <c r="P588" s="170"/>
      <c r="Q588" s="170"/>
      <c r="R588" s="170"/>
      <c r="S588" s="170"/>
      <c r="T588" s="170"/>
      <c r="U588" s="170"/>
      <c r="V588" s="170"/>
      <c r="W588" s="170"/>
      <c r="X588" s="170"/>
      <c r="Y588" s="170"/>
      <c r="Z588" s="170"/>
      <c r="AA588" s="170"/>
      <c r="AB588" s="170"/>
      <c r="AC588" s="170"/>
      <c r="AD588" s="170"/>
      <c r="AE588" s="170"/>
      <c r="AF588" s="170"/>
      <c r="AG588" s="170"/>
      <c r="AH588" s="170"/>
      <c r="AI588" s="170"/>
      <c r="AJ588" s="170"/>
      <c r="AK588" s="170"/>
      <c r="AL588" s="170"/>
      <c r="AM588" s="170"/>
      <c r="AN588" s="170"/>
      <c r="AO588" s="170"/>
      <c r="AP588" s="170"/>
      <c r="AQ588" s="170"/>
      <c r="AR588" s="170"/>
      <c r="AS588" s="170"/>
      <c r="AT588" s="170"/>
      <c r="AU588" s="170"/>
      <c r="AV588" s="170"/>
      <c r="AW588" s="170"/>
      <c r="AX588" s="170"/>
      <c r="AY588" s="170"/>
      <c r="AZ588" s="170"/>
      <c r="BA588" s="170"/>
      <c r="BB588" s="170"/>
      <c r="BC588" s="170"/>
    </row>
    <row r="589" spans="12:55" ht="15">
      <c r="L589" s="170"/>
      <c r="M589" s="170"/>
      <c r="N589" s="170"/>
      <c r="O589" s="170"/>
      <c r="P589" s="170"/>
      <c r="Q589" s="170"/>
      <c r="R589" s="170"/>
      <c r="S589" s="170"/>
      <c r="T589" s="170"/>
      <c r="U589" s="170"/>
      <c r="V589" s="170"/>
      <c r="W589" s="170"/>
      <c r="X589" s="170"/>
      <c r="Y589" s="170"/>
      <c r="Z589" s="170"/>
      <c r="AA589" s="170"/>
      <c r="AB589" s="170"/>
      <c r="AC589" s="170"/>
      <c r="AD589" s="170"/>
      <c r="AE589" s="170"/>
      <c r="AF589" s="170"/>
      <c r="AG589" s="170"/>
      <c r="AH589" s="170"/>
      <c r="AI589" s="170"/>
      <c r="AJ589" s="170"/>
      <c r="AK589" s="170"/>
      <c r="AL589" s="170"/>
      <c r="AM589" s="170"/>
      <c r="AN589" s="170"/>
      <c r="AO589" s="170"/>
      <c r="AP589" s="170"/>
      <c r="AQ589" s="170"/>
      <c r="AR589" s="170"/>
      <c r="AS589" s="170"/>
      <c r="AT589" s="170"/>
      <c r="AU589" s="170"/>
      <c r="AV589" s="170"/>
      <c r="AW589" s="170"/>
      <c r="AX589" s="170"/>
      <c r="AY589" s="170"/>
      <c r="AZ589" s="170"/>
      <c r="BA589" s="170"/>
      <c r="BB589" s="170"/>
      <c r="BC589" s="170"/>
    </row>
    <row r="590" spans="12:55" ht="15">
      <c r="L590" s="170"/>
      <c r="M590" s="170"/>
      <c r="N590" s="170"/>
      <c r="O590" s="170"/>
      <c r="P590" s="170"/>
      <c r="Q590" s="170"/>
      <c r="R590" s="170"/>
      <c r="S590" s="170"/>
      <c r="T590" s="170"/>
      <c r="U590" s="170"/>
      <c r="V590" s="170"/>
      <c r="W590" s="170"/>
      <c r="X590" s="170"/>
      <c r="Y590" s="170"/>
      <c r="Z590" s="170"/>
      <c r="AA590" s="170"/>
      <c r="AB590" s="170"/>
      <c r="AC590" s="170"/>
      <c r="AD590" s="170"/>
      <c r="AE590" s="170"/>
      <c r="AF590" s="170"/>
      <c r="AG590" s="170"/>
      <c r="AH590" s="170"/>
      <c r="AI590" s="170"/>
      <c r="AJ590" s="170"/>
      <c r="AK590" s="170"/>
      <c r="AL590" s="170"/>
      <c r="AM590" s="170"/>
      <c r="AN590" s="170"/>
      <c r="AO590" s="170"/>
      <c r="AP590" s="170"/>
      <c r="AQ590" s="170"/>
      <c r="AR590" s="170"/>
      <c r="AS590" s="170"/>
      <c r="AT590" s="170"/>
      <c r="AU590" s="170"/>
      <c r="AV590" s="170"/>
      <c r="AW590" s="170"/>
      <c r="AX590" s="170"/>
      <c r="AY590" s="170"/>
      <c r="AZ590" s="170"/>
      <c r="BA590" s="170"/>
      <c r="BB590" s="170"/>
      <c r="BC590" s="170"/>
    </row>
    <row r="591" spans="12:55" ht="15">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70"/>
      <c r="AY591" s="170"/>
      <c r="AZ591" s="170"/>
      <c r="BA591" s="170"/>
      <c r="BB591" s="170"/>
      <c r="BC591" s="170"/>
    </row>
    <row r="592" spans="12:55" ht="15">
      <c r="L592" s="170"/>
      <c r="M592" s="170"/>
      <c r="N592" s="170"/>
      <c r="O592" s="170"/>
      <c r="P592" s="170"/>
      <c r="Q592" s="170"/>
      <c r="R592" s="170"/>
      <c r="S592" s="170"/>
      <c r="T592" s="170"/>
      <c r="U592" s="170"/>
      <c r="V592" s="170"/>
      <c r="W592" s="170"/>
      <c r="X592" s="170"/>
      <c r="Y592" s="170"/>
      <c r="Z592" s="170"/>
      <c r="AA592" s="170"/>
      <c r="AB592" s="170"/>
      <c r="AC592" s="170"/>
      <c r="AD592" s="170"/>
      <c r="AE592" s="170"/>
      <c r="AF592" s="170"/>
      <c r="AG592" s="170"/>
      <c r="AH592" s="170"/>
      <c r="AI592" s="170"/>
      <c r="AJ592" s="170"/>
      <c r="AK592" s="170"/>
      <c r="AL592" s="170"/>
      <c r="AM592" s="170"/>
      <c r="AN592" s="170"/>
      <c r="AO592" s="170"/>
      <c r="AP592" s="170"/>
      <c r="AQ592" s="170"/>
      <c r="AR592" s="170"/>
      <c r="AS592" s="170"/>
      <c r="AT592" s="170"/>
      <c r="AU592" s="170"/>
      <c r="AV592" s="170"/>
      <c r="AW592" s="170"/>
      <c r="AX592" s="170"/>
      <c r="AY592" s="170"/>
      <c r="AZ592" s="170"/>
      <c r="BA592" s="170"/>
      <c r="BB592" s="170"/>
      <c r="BC592" s="170"/>
    </row>
    <row r="593" spans="12:55" ht="15">
      <c r="L593" s="170"/>
      <c r="M593" s="170"/>
      <c r="N593" s="170"/>
      <c r="O593" s="170"/>
      <c r="P593" s="170"/>
      <c r="Q593" s="170"/>
      <c r="R593" s="170"/>
      <c r="S593" s="170"/>
      <c r="T593" s="170"/>
      <c r="U593" s="170"/>
      <c r="V593" s="170"/>
      <c r="W593" s="170"/>
      <c r="X593" s="170"/>
      <c r="Y593" s="170"/>
      <c r="Z593" s="170"/>
      <c r="AA593" s="170"/>
      <c r="AB593" s="170"/>
      <c r="AC593" s="170"/>
      <c r="AD593" s="170"/>
      <c r="AE593" s="170"/>
      <c r="AF593" s="170"/>
      <c r="AG593" s="170"/>
      <c r="AH593" s="170"/>
      <c r="AI593" s="170"/>
      <c r="AJ593" s="170"/>
      <c r="AK593" s="170"/>
      <c r="AL593" s="170"/>
      <c r="AM593" s="170"/>
      <c r="AN593" s="170"/>
      <c r="AO593" s="170"/>
      <c r="AP593" s="170"/>
      <c r="AQ593" s="170"/>
      <c r="AR593" s="170"/>
      <c r="AS593" s="170"/>
      <c r="AT593" s="170"/>
      <c r="AU593" s="170"/>
      <c r="AV593" s="170"/>
      <c r="AW593" s="170"/>
      <c r="AX593" s="170"/>
      <c r="AY593" s="170"/>
      <c r="AZ593" s="170"/>
      <c r="BA593" s="170"/>
      <c r="BB593" s="170"/>
      <c r="BC593" s="170"/>
    </row>
    <row r="594" spans="12:55" ht="15">
      <c r="L594" s="170"/>
      <c r="M594" s="170"/>
      <c r="N594" s="170"/>
      <c r="O594" s="170"/>
      <c r="P594" s="170"/>
      <c r="Q594" s="170"/>
      <c r="R594" s="170"/>
      <c r="S594" s="170"/>
      <c r="T594" s="170"/>
      <c r="U594" s="170"/>
      <c r="V594" s="170"/>
      <c r="W594" s="170"/>
      <c r="X594" s="170"/>
      <c r="Y594" s="170"/>
      <c r="Z594" s="170"/>
      <c r="AA594" s="170"/>
      <c r="AB594" s="170"/>
      <c r="AC594" s="170"/>
      <c r="AD594" s="170"/>
      <c r="AE594" s="170"/>
      <c r="AF594" s="170"/>
      <c r="AG594" s="170"/>
      <c r="AH594" s="170"/>
      <c r="AI594" s="170"/>
      <c r="AJ594" s="170"/>
      <c r="AK594" s="170"/>
      <c r="AL594" s="170"/>
      <c r="AM594" s="170"/>
      <c r="AN594" s="170"/>
      <c r="AO594" s="170"/>
      <c r="AP594" s="170"/>
      <c r="AQ594" s="170"/>
      <c r="AR594" s="170"/>
      <c r="AS594" s="170"/>
      <c r="AT594" s="170"/>
      <c r="AU594" s="170"/>
      <c r="AV594" s="170"/>
      <c r="AW594" s="170"/>
      <c r="AX594" s="170"/>
      <c r="AY594" s="170"/>
      <c r="AZ594" s="170"/>
      <c r="BA594" s="170"/>
      <c r="BB594" s="170"/>
      <c r="BC594" s="170"/>
    </row>
    <row r="595" spans="12:55" ht="15">
      <c r="L595" s="170"/>
      <c r="M595" s="170"/>
      <c r="N595" s="170"/>
      <c r="O595" s="170"/>
      <c r="P595" s="170"/>
      <c r="Q595" s="170"/>
      <c r="R595" s="170"/>
      <c r="S595" s="170"/>
      <c r="T595" s="170"/>
      <c r="U595" s="170"/>
      <c r="V595" s="170"/>
      <c r="W595" s="170"/>
      <c r="X595" s="170"/>
      <c r="Y595" s="170"/>
      <c r="Z595" s="170"/>
      <c r="AA595" s="170"/>
      <c r="AB595" s="170"/>
      <c r="AC595" s="170"/>
      <c r="AD595" s="170"/>
      <c r="AE595" s="170"/>
      <c r="AF595" s="170"/>
      <c r="AG595" s="170"/>
      <c r="AH595" s="170"/>
      <c r="AI595" s="170"/>
      <c r="AJ595" s="170"/>
      <c r="AK595" s="170"/>
      <c r="AL595" s="170"/>
      <c r="AM595" s="170"/>
      <c r="AN595" s="170"/>
      <c r="AO595" s="170"/>
      <c r="AP595" s="170"/>
      <c r="AQ595" s="170"/>
      <c r="AR595" s="170"/>
      <c r="AS595" s="170"/>
      <c r="AT595" s="170"/>
      <c r="AU595" s="170"/>
      <c r="AV595" s="170"/>
      <c r="AW595" s="170"/>
      <c r="AX595" s="170"/>
      <c r="AY595" s="170"/>
      <c r="AZ595" s="170"/>
      <c r="BA595" s="170"/>
      <c r="BB595" s="170"/>
      <c r="BC595" s="170"/>
    </row>
    <row r="596" spans="12:55" ht="15">
      <c r="L596" s="170"/>
      <c r="M596" s="170"/>
      <c r="N596" s="170"/>
      <c r="O596" s="170"/>
      <c r="P596" s="170"/>
      <c r="Q596" s="170"/>
      <c r="R596" s="170"/>
      <c r="S596" s="170"/>
      <c r="T596" s="170"/>
      <c r="U596" s="170"/>
      <c r="V596" s="170"/>
      <c r="W596" s="170"/>
      <c r="X596" s="170"/>
      <c r="Y596" s="170"/>
      <c r="Z596" s="170"/>
      <c r="AA596" s="170"/>
      <c r="AB596" s="170"/>
      <c r="AC596" s="170"/>
      <c r="AD596" s="170"/>
      <c r="AE596" s="170"/>
      <c r="AF596" s="170"/>
      <c r="AG596" s="170"/>
      <c r="AH596" s="170"/>
      <c r="AI596" s="170"/>
      <c r="AJ596" s="170"/>
      <c r="AK596" s="170"/>
      <c r="AL596" s="170"/>
      <c r="AM596" s="170"/>
      <c r="AN596" s="170"/>
      <c r="AO596" s="170"/>
      <c r="AP596" s="170"/>
      <c r="AQ596" s="170"/>
      <c r="AR596" s="170"/>
      <c r="AS596" s="170"/>
      <c r="AT596" s="170"/>
      <c r="AU596" s="170"/>
      <c r="AV596" s="170"/>
      <c r="AW596" s="170"/>
      <c r="AX596" s="170"/>
      <c r="AY596" s="170"/>
      <c r="AZ596" s="170"/>
      <c r="BA596" s="170"/>
      <c r="BB596" s="170"/>
      <c r="BC596" s="170"/>
    </row>
    <row r="597" spans="12:55" ht="15">
      <c r="L597" s="170"/>
      <c r="M597" s="170"/>
      <c r="N597" s="170"/>
      <c r="O597" s="170"/>
      <c r="P597" s="170"/>
      <c r="Q597" s="170"/>
      <c r="R597" s="170"/>
      <c r="S597" s="170"/>
      <c r="T597" s="170"/>
      <c r="U597" s="170"/>
      <c r="V597" s="170"/>
      <c r="W597" s="170"/>
      <c r="X597" s="170"/>
      <c r="Y597" s="170"/>
      <c r="Z597" s="170"/>
      <c r="AA597" s="170"/>
      <c r="AB597" s="170"/>
      <c r="AC597" s="170"/>
      <c r="AD597" s="170"/>
      <c r="AE597" s="170"/>
      <c r="AF597" s="170"/>
      <c r="AG597" s="170"/>
      <c r="AH597" s="170"/>
      <c r="AI597" s="170"/>
      <c r="AJ597" s="170"/>
      <c r="AK597" s="170"/>
      <c r="AL597" s="170"/>
      <c r="AM597" s="170"/>
      <c r="AN597" s="170"/>
      <c r="AO597" s="170"/>
      <c r="AP597" s="170"/>
      <c r="AQ597" s="170"/>
      <c r="AR597" s="170"/>
      <c r="AS597" s="170"/>
      <c r="AT597" s="170"/>
      <c r="AU597" s="170"/>
      <c r="AV597" s="170"/>
      <c r="AW597" s="170"/>
      <c r="AX597" s="170"/>
      <c r="AY597" s="170"/>
      <c r="AZ597" s="170"/>
      <c r="BA597" s="170"/>
      <c r="BB597" s="170"/>
      <c r="BC597" s="170"/>
    </row>
    <row r="598" spans="12:55" ht="15">
      <c r="L598" s="170"/>
      <c r="M598" s="170"/>
      <c r="N598" s="170"/>
      <c r="O598" s="170"/>
      <c r="P598" s="170"/>
      <c r="Q598" s="170"/>
      <c r="R598" s="170"/>
      <c r="S598" s="170"/>
      <c r="T598" s="170"/>
      <c r="U598" s="170"/>
      <c r="V598" s="170"/>
      <c r="W598" s="170"/>
      <c r="X598" s="170"/>
      <c r="Y598" s="170"/>
      <c r="Z598" s="170"/>
      <c r="AA598" s="170"/>
      <c r="AB598" s="170"/>
      <c r="AC598" s="170"/>
      <c r="AD598" s="170"/>
      <c r="AE598" s="170"/>
      <c r="AF598" s="170"/>
      <c r="AG598" s="170"/>
      <c r="AH598" s="170"/>
      <c r="AI598" s="170"/>
      <c r="AJ598" s="170"/>
      <c r="AK598" s="170"/>
      <c r="AL598" s="170"/>
      <c r="AM598" s="170"/>
      <c r="AN598" s="170"/>
      <c r="AO598" s="170"/>
      <c r="AP598" s="170"/>
      <c r="AQ598" s="170"/>
      <c r="AR598" s="170"/>
      <c r="AS598" s="170"/>
      <c r="AT598" s="170"/>
      <c r="AU598" s="170"/>
      <c r="AV598" s="170"/>
      <c r="AW598" s="170"/>
      <c r="AX598" s="170"/>
      <c r="AY598" s="170"/>
      <c r="AZ598" s="170"/>
      <c r="BA598" s="170"/>
      <c r="BB598" s="170"/>
      <c r="BC598" s="170"/>
    </row>
    <row r="599" spans="12:55" ht="15">
      <c r="L599" s="170"/>
      <c r="M599" s="170"/>
      <c r="N599" s="170"/>
      <c r="O599" s="170"/>
      <c r="P599" s="170"/>
      <c r="Q599" s="170"/>
      <c r="R599" s="170"/>
      <c r="S599" s="170"/>
      <c r="T599" s="170"/>
      <c r="U599" s="170"/>
      <c r="V599" s="170"/>
      <c r="W599" s="170"/>
      <c r="X599" s="170"/>
      <c r="Y599" s="170"/>
      <c r="Z599" s="170"/>
      <c r="AA599" s="170"/>
      <c r="AB599" s="170"/>
      <c r="AC599" s="170"/>
      <c r="AD599" s="170"/>
      <c r="AE599" s="170"/>
      <c r="AF599" s="170"/>
      <c r="AG599" s="170"/>
      <c r="AH599" s="170"/>
      <c r="AI599" s="170"/>
      <c r="AJ599" s="170"/>
      <c r="AK599" s="170"/>
      <c r="AL599" s="170"/>
      <c r="AM599" s="170"/>
      <c r="AN599" s="170"/>
      <c r="AO599" s="170"/>
      <c r="AP599" s="170"/>
      <c r="AQ599" s="170"/>
      <c r="AR599" s="170"/>
      <c r="AS599" s="170"/>
      <c r="AT599" s="170"/>
      <c r="AU599" s="170"/>
      <c r="AV599" s="170"/>
      <c r="AW599" s="170"/>
      <c r="AX599" s="170"/>
      <c r="AY599" s="170"/>
      <c r="AZ599" s="170"/>
      <c r="BA599" s="170"/>
      <c r="BB599" s="170"/>
      <c r="BC599" s="170"/>
    </row>
    <row r="600" spans="12:55" ht="15">
      <c r="L600" s="170"/>
      <c r="M600" s="170"/>
      <c r="N600" s="170"/>
      <c r="O600" s="170"/>
      <c r="P600" s="170"/>
      <c r="Q600" s="170"/>
      <c r="R600" s="170"/>
      <c r="S600" s="170"/>
      <c r="T600" s="170"/>
      <c r="U600" s="170"/>
      <c r="V600" s="170"/>
      <c r="W600" s="170"/>
      <c r="X600" s="170"/>
      <c r="Y600" s="170"/>
      <c r="Z600" s="170"/>
      <c r="AA600" s="170"/>
      <c r="AB600" s="170"/>
      <c r="AC600" s="170"/>
      <c r="AD600" s="170"/>
      <c r="AE600" s="170"/>
      <c r="AF600" s="170"/>
      <c r="AG600" s="170"/>
      <c r="AH600" s="170"/>
      <c r="AI600" s="170"/>
      <c r="AJ600" s="170"/>
      <c r="AK600" s="170"/>
      <c r="AL600" s="170"/>
      <c r="AM600" s="170"/>
      <c r="AN600" s="170"/>
      <c r="AO600" s="170"/>
      <c r="AP600" s="170"/>
      <c r="AQ600" s="170"/>
      <c r="AR600" s="170"/>
      <c r="AS600" s="170"/>
      <c r="AT600" s="170"/>
      <c r="AU600" s="170"/>
      <c r="AV600" s="170"/>
      <c r="AW600" s="170"/>
      <c r="AX600" s="170"/>
      <c r="AY600" s="170"/>
      <c r="AZ600" s="170"/>
      <c r="BA600" s="170"/>
      <c r="BB600" s="170"/>
      <c r="BC600" s="170"/>
    </row>
    <row r="601" spans="12:55" ht="15">
      <c r="L601" s="170"/>
      <c r="M601" s="170"/>
      <c r="N601" s="170"/>
      <c r="O601" s="170"/>
      <c r="P601" s="170"/>
      <c r="Q601" s="170"/>
      <c r="R601" s="170"/>
      <c r="S601" s="170"/>
      <c r="T601" s="170"/>
      <c r="U601" s="170"/>
      <c r="V601" s="170"/>
      <c r="W601" s="170"/>
      <c r="X601" s="170"/>
      <c r="Y601" s="170"/>
      <c r="Z601" s="170"/>
      <c r="AA601" s="170"/>
      <c r="AB601" s="170"/>
      <c r="AC601" s="170"/>
      <c r="AD601" s="170"/>
      <c r="AE601" s="170"/>
      <c r="AF601" s="170"/>
      <c r="AG601" s="170"/>
      <c r="AH601" s="170"/>
      <c r="AI601" s="170"/>
      <c r="AJ601" s="170"/>
      <c r="AK601" s="170"/>
      <c r="AL601" s="170"/>
      <c r="AM601" s="170"/>
      <c r="AN601" s="170"/>
      <c r="AO601" s="170"/>
      <c r="AP601" s="170"/>
      <c r="AQ601" s="170"/>
      <c r="AR601" s="170"/>
      <c r="AS601" s="170"/>
      <c r="AT601" s="170"/>
      <c r="AU601" s="170"/>
      <c r="AV601" s="170"/>
      <c r="AW601" s="170"/>
      <c r="AX601" s="170"/>
      <c r="AY601" s="170"/>
      <c r="AZ601" s="170"/>
      <c r="BA601" s="170"/>
      <c r="BB601" s="170"/>
      <c r="BC601" s="170"/>
    </row>
    <row r="602" spans="12:55" ht="15">
      <c r="L602" s="170"/>
      <c r="M602" s="170"/>
      <c r="N602" s="170"/>
      <c r="O602" s="170"/>
      <c r="P602" s="170"/>
      <c r="Q602" s="170"/>
      <c r="R602" s="170"/>
      <c r="S602" s="170"/>
      <c r="T602" s="170"/>
      <c r="U602" s="170"/>
      <c r="V602" s="170"/>
      <c r="W602" s="170"/>
      <c r="X602" s="170"/>
      <c r="Y602" s="170"/>
      <c r="Z602" s="170"/>
      <c r="AA602" s="170"/>
      <c r="AB602" s="170"/>
      <c r="AC602" s="170"/>
      <c r="AD602" s="170"/>
      <c r="AE602" s="170"/>
      <c r="AF602" s="170"/>
      <c r="AG602" s="170"/>
      <c r="AH602" s="170"/>
      <c r="AI602" s="170"/>
      <c r="AJ602" s="170"/>
      <c r="AK602" s="170"/>
      <c r="AL602" s="170"/>
      <c r="AM602" s="170"/>
      <c r="AN602" s="170"/>
      <c r="AO602" s="170"/>
      <c r="AP602" s="170"/>
      <c r="AQ602" s="170"/>
      <c r="AR602" s="170"/>
      <c r="AS602" s="170"/>
      <c r="AT602" s="170"/>
      <c r="AU602" s="170"/>
      <c r="AV602" s="170"/>
      <c r="AW602" s="170"/>
      <c r="AX602" s="170"/>
      <c r="AY602" s="170"/>
      <c r="AZ602" s="170"/>
      <c r="BA602" s="170"/>
      <c r="BB602" s="170"/>
      <c r="BC602" s="170"/>
    </row>
    <row r="603" spans="12:55" ht="15">
      <c r="L603" s="170"/>
      <c r="M603" s="170"/>
      <c r="N603" s="170"/>
      <c r="O603" s="170"/>
      <c r="P603" s="170"/>
      <c r="Q603" s="170"/>
      <c r="R603" s="170"/>
      <c r="S603" s="170"/>
      <c r="T603" s="170"/>
      <c r="U603" s="170"/>
      <c r="V603" s="170"/>
      <c r="W603" s="170"/>
      <c r="X603" s="170"/>
      <c r="Y603" s="170"/>
      <c r="Z603" s="170"/>
      <c r="AA603" s="170"/>
      <c r="AB603" s="170"/>
      <c r="AC603" s="170"/>
      <c r="AD603" s="170"/>
      <c r="AE603" s="170"/>
      <c r="AF603" s="170"/>
      <c r="AG603" s="170"/>
      <c r="AH603" s="170"/>
      <c r="AI603" s="170"/>
      <c r="AJ603" s="170"/>
      <c r="AK603" s="170"/>
      <c r="AL603" s="170"/>
      <c r="AM603" s="170"/>
      <c r="AN603" s="170"/>
      <c r="AO603" s="170"/>
      <c r="AP603" s="170"/>
      <c r="AQ603" s="170"/>
      <c r="AR603" s="170"/>
      <c r="AS603" s="170"/>
      <c r="AT603" s="170"/>
      <c r="AU603" s="170"/>
      <c r="AV603" s="170"/>
      <c r="AW603" s="170"/>
      <c r="AX603" s="170"/>
      <c r="AY603" s="170"/>
      <c r="AZ603" s="170"/>
      <c r="BA603" s="170"/>
      <c r="BB603" s="170"/>
      <c r="BC603" s="170"/>
    </row>
    <row r="604" spans="12:55" ht="15">
      <c r="L604" s="170"/>
      <c r="M604" s="170"/>
      <c r="N604" s="170"/>
      <c r="O604" s="170"/>
      <c r="P604" s="170"/>
      <c r="Q604" s="170"/>
      <c r="R604" s="170"/>
      <c r="S604" s="170"/>
      <c r="T604" s="170"/>
      <c r="U604" s="170"/>
      <c r="V604" s="170"/>
      <c r="W604" s="170"/>
      <c r="X604" s="170"/>
      <c r="Y604" s="170"/>
      <c r="Z604" s="170"/>
      <c r="AA604" s="170"/>
      <c r="AB604" s="170"/>
      <c r="AC604" s="170"/>
      <c r="AD604" s="170"/>
      <c r="AE604" s="170"/>
      <c r="AF604" s="170"/>
      <c r="AG604" s="170"/>
      <c r="AH604" s="170"/>
      <c r="AI604" s="170"/>
      <c r="AJ604" s="170"/>
      <c r="AK604" s="170"/>
      <c r="AL604" s="170"/>
      <c r="AM604" s="170"/>
      <c r="AN604" s="170"/>
      <c r="AO604" s="170"/>
      <c r="AP604" s="170"/>
      <c r="AQ604" s="170"/>
      <c r="AR604" s="170"/>
      <c r="AS604" s="170"/>
      <c r="AT604" s="170"/>
      <c r="AU604" s="170"/>
      <c r="AV604" s="170"/>
      <c r="AW604" s="170"/>
      <c r="AX604" s="170"/>
      <c r="AY604" s="170"/>
      <c r="AZ604" s="170"/>
      <c r="BA604" s="170"/>
      <c r="BB604" s="170"/>
      <c r="BC604" s="170"/>
    </row>
    <row r="605" spans="12:55" ht="15">
      <c r="L605" s="170"/>
      <c r="M605" s="170"/>
      <c r="N605" s="170"/>
      <c r="O605" s="170"/>
      <c r="P605" s="170"/>
      <c r="Q605" s="170"/>
      <c r="R605" s="170"/>
      <c r="S605" s="170"/>
      <c r="T605" s="170"/>
      <c r="U605" s="170"/>
      <c r="V605" s="170"/>
      <c r="W605" s="170"/>
      <c r="X605" s="170"/>
      <c r="Y605" s="170"/>
      <c r="Z605" s="170"/>
      <c r="AA605" s="170"/>
      <c r="AB605" s="170"/>
      <c r="AC605" s="170"/>
      <c r="AD605" s="170"/>
      <c r="AE605" s="170"/>
      <c r="AF605" s="170"/>
      <c r="AG605" s="170"/>
      <c r="AH605" s="170"/>
      <c r="AI605" s="170"/>
      <c r="AJ605" s="170"/>
      <c r="AK605" s="170"/>
      <c r="AL605" s="170"/>
      <c r="AM605" s="170"/>
      <c r="AN605" s="170"/>
      <c r="AO605" s="170"/>
      <c r="AP605" s="170"/>
      <c r="AQ605" s="170"/>
      <c r="AR605" s="170"/>
      <c r="AS605" s="170"/>
      <c r="AT605" s="170"/>
      <c r="AU605" s="170"/>
      <c r="AV605" s="170"/>
      <c r="AW605" s="170"/>
      <c r="AX605" s="170"/>
      <c r="AY605" s="170"/>
      <c r="AZ605" s="170"/>
      <c r="BA605" s="170"/>
      <c r="BB605" s="170"/>
      <c r="BC605" s="170"/>
    </row>
    <row r="606" spans="12:55" ht="15">
      <c r="L606" s="170"/>
      <c r="M606" s="170"/>
      <c r="N606" s="170"/>
      <c r="O606" s="170"/>
      <c r="P606" s="170"/>
      <c r="Q606" s="170"/>
      <c r="R606" s="170"/>
      <c r="S606" s="170"/>
      <c r="T606" s="170"/>
      <c r="U606" s="170"/>
      <c r="V606" s="170"/>
      <c r="W606" s="170"/>
      <c r="X606" s="170"/>
      <c r="Y606" s="170"/>
      <c r="Z606" s="170"/>
      <c r="AA606" s="170"/>
      <c r="AB606" s="170"/>
      <c r="AC606" s="170"/>
      <c r="AD606" s="170"/>
      <c r="AE606" s="170"/>
      <c r="AF606" s="170"/>
      <c r="AG606" s="170"/>
      <c r="AH606" s="170"/>
      <c r="AI606" s="170"/>
      <c r="AJ606" s="170"/>
      <c r="AK606" s="170"/>
      <c r="AL606" s="170"/>
      <c r="AM606" s="170"/>
      <c r="AN606" s="170"/>
      <c r="AO606" s="170"/>
      <c r="AP606" s="170"/>
      <c r="AQ606" s="170"/>
      <c r="AR606" s="170"/>
      <c r="AS606" s="170"/>
      <c r="AT606" s="170"/>
      <c r="AU606" s="170"/>
      <c r="AV606" s="170"/>
      <c r="AW606" s="170"/>
      <c r="AX606" s="170"/>
      <c r="AY606" s="170"/>
      <c r="AZ606" s="170"/>
      <c r="BA606" s="170"/>
      <c r="BB606" s="170"/>
      <c r="BC606" s="170"/>
    </row>
    <row r="607" spans="12:55" ht="15">
      <c r="L607" s="170"/>
      <c r="M607" s="170"/>
      <c r="N607" s="170"/>
      <c r="O607" s="170"/>
      <c r="P607" s="170"/>
      <c r="Q607" s="170"/>
      <c r="R607" s="170"/>
      <c r="S607" s="170"/>
      <c r="T607" s="170"/>
      <c r="U607" s="170"/>
      <c r="V607" s="170"/>
      <c r="W607" s="170"/>
      <c r="X607" s="170"/>
      <c r="Y607" s="170"/>
      <c r="Z607" s="170"/>
      <c r="AA607" s="170"/>
      <c r="AB607" s="170"/>
      <c r="AC607" s="170"/>
      <c r="AD607" s="170"/>
      <c r="AE607" s="170"/>
      <c r="AF607" s="170"/>
      <c r="AG607" s="170"/>
      <c r="AH607" s="170"/>
      <c r="AI607" s="170"/>
      <c r="AJ607" s="170"/>
      <c r="AK607" s="170"/>
      <c r="AL607" s="170"/>
      <c r="AM607" s="170"/>
      <c r="AN607" s="170"/>
      <c r="AO607" s="170"/>
      <c r="AP607" s="170"/>
      <c r="AQ607" s="170"/>
      <c r="AR607" s="170"/>
      <c r="AS607" s="170"/>
      <c r="AT607" s="170"/>
      <c r="AU607" s="170"/>
      <c r="AV607" s="170"/>
      <c r="AW607" s="170"/>
      <c r="AX607" s="170"/>
      <c r="AY607" s="170"/>
      <c r="AZ607" s="170"/>
      <c r="BA607" s="170"/>
      <c r="BB607" s="170"/>
      <c r="BC607" s="170"/>
    </row>
    <row r="608" spans="12:55" ht="15">
      <c r="L608" s="170"/>
      <c r="M608" s="170"/>
      <c r="N608" s="170"/>
      <c r="O608" s="170"/>
      <c r="P608" s="170"/>
      <c r="Q608" s="170"/>
      <c r="R608" s="170"/>
      <c r="S608" s="170"/>
      <c r="T608" s="170"/>
      <c r="U608" s="170"/>
      <c r="V608" s="170"/>
      <c r="W608" s="170"/>
      <c r="X608" s="170"/>
      <c r="Y608" s="170"/>
      <c r="Z608" s="170"/>
      <c r="AA608" s="170"/>
      <c r="AB608" s="170"/>
      <c r="AC608" s="170"/>
      <c r="AD608" s="170"/>
      <c r="AE608" s="170"/>
      <c r="AF608" s="170"/>
      <c r="AG608" s="170"/>
      <c r="AH608" s="170"/>
      <c r="AI608" s="170"/>
      <c r="AJ608" s="170"/>
      <c r="AK608" s="170"/>
      <c r="AL608" s="170"/>
      <c r="AM608" s="170"/>
      <c r="AN608" s="170"/>
      <c r="AO608" s="170"/>
      <c r="AP608" s="170"/>
      <c r="AQ608" s="170"/>
      <c r="AR608" s="170"/>
      <c r="AS608" s="170"/>
      <c r="AT608" s="170"/>
      <c r="AU608" s="170"/>
      <c r="AV608" s="170"/>
      <c r="AW608" s="170"/>
      <c r="AX608" s="170"/>
      <c r="AY608" s="170"/>
      <c r="AZ608" s="170"/>
      <c r="BA608" s="170"/>
      <c r="BB608" s="170"/>
      <c r="BC608" s="170"/>
    </row>
    <row r="609" spans="12:55" ht="15">
      <c r="L609" s="170"/>
      <c r="M609" s="170"/>
      <c r="N609" s="170"/>
      <c r="O609" s="170"/>
      <c r="P609" s="170"/>
      <c r="Q609" s="170"/>
      <c r="R609" s="170"/>
      <c r="S609" s="170"/>
      <c r="T609" s="170"/>
      <c r="U609" s="170"/>
      <c r="V609" s="170"/>
      <c r="W609" s="170"/>
      <c r="X609" s="170"/>
      <c r="Y609" s="170"/>
      <c r="Z609" s="170"/>
      <c r="AA609" s="170"/>
      <c r="AB609" s="170"/>
      <c r="AC609" s="170"/>
      <c r="AD609" s="170"/>
      <c r="AE609" s="170"/>
      <c r="AF609" s="170"/>
      <c r="AG609" s="170"/>
      <c r="AH609" s="170"/>
      <c r="AI609" s="170"/>
      <c r="AJ609" s="170"/>
      <c r="AK609" s="170"/>
      <c r="AL609" s="170"/>
      <c r="AM609" s="170"/>
      <c r="AN609" s="170"/>
      <c r="AO609" s="170"/>
      <c r="AP609" s="170"/>
      <c r="AQ609" s="170"/>
      <c r="AR609" s="170"/>
      <c r="AS609" s="170"/>
      <c r="AT609" s="170"/>
      <c r="AU609" s="170"/>
      <c r="AV609" s="170"/>
      <c r="AW609" s="170"/>
      <c r="AX609" s="170"/>
      <c r="AY609" s="170"/>
      <c r="AZ609" s="170"/>
      <c r="BA609" s="170"/>
      <c r="BB609" s="170"/>
      <c r="BC609" s="170"/>
    </row>
    <row r="610" spans="12:55" ht="15">
      <c r="L610" s="170"/>
      <c r="M610" s="170"/>
      <c r="N610" s="170"/>
      <c r="O610" s="170"/>
      <c r="P610" s="170"/>
      <c r="Q610" s="170"/>
      <c r="R610" s="170"/>
      <c r="S610" s="170"/>
      <c r="T610" s="170"/>
      <c r="U610" s="170"/>
      <c r="V610" s="170"/>
      <c r="W610" s="170"/>
      <c r="X610" s="170"/>
      <c r="Y610" s="170"/>
      <c r="Z610" s="170"/>
      <c r="AA610" s="170"/>
      <c r="AB610" s="170"/>
      <c r="AC610" s="170"/>
      <c r="AD610" s="170"/>
      <c r="AE610" s="170"/>
      <c r="AF610" s="170"/>
      <c r="AG610" s="170"/>
      <c r="AH610" s="170"/>
      <c r="AI610" s="170"/>
      <c r="AJ610" s="170"/>
      <c r="AK610" s="170"/>
      <c r="AL610" s="170"/>
      <c r="AM610" s="170"/>
      <c r="AN610" s="170"/>
      <c r="AO610" s="170"/>
      <c r="AP610" s="170"/>
      <c r="AQ610" s="170"/>
      <c r="AR610" s="170"/>
      <c r="AS610" s="170"/>
      <c r="AT610" s="170"/>
      <c r="AU610" s="170"/>
      <c r="AV610" s="170"/>
      <c r="AW610" s="170"/>
      <c r="AX610" s="170"/>
      <c r="AY610" s="170"/>
      <c r="AZ610" s="170"/>
      <c r="BA610" s="170"/>
      <c r="BB610" s="170"/>
      <c r="BC610" s="170"/>
    </row>
    <row r="611" spans="12:55" ht="15">
      <c r="L611" s="170"/>
      <c r="M611" s="170"/>
      <c r="N611" s="170"/>
      <c r="O611" s="170"/>
      <c r="P611" s="170"/>
      <c r="Q611" s="170"/>
      <c r="R611" s="170"/>
      <c r="S611" s="170"/>
      <c r="T611" s="170"/>
      <c r="U611" s="170"/>
      <c r="V611" s="170"/>
      <c r="W611" s="170"/>
      <c r="X611" s="170"/>
      <c r="Y611" s="170"/>
      <c r="Z611" s="170"/>
      <c r="AA611" s="170"/>
      <c r="AB611" s="170"/>
      <c r="AC611" s="170"/>
      <c r="AD611" s="170"/>
      <c r="AE611" s="170"/>
      <c r="AF611" s="170"/>
      <c r="AG611" s="170"/>
      <c r="AH611" s="170"/>
      <c r="AI611" s="170"/>
      <c r="AJ611" s="170"/>
      <c r="AK611" s="170"/>
      <c r="AL611" s="170"/>
      <c r="AM611" s="170"/>
      <c r="AN611" s="170"/>
      <c r="AO611" s="170"/>
      <c r="AP611" s="170"/>
      <c r="AQ611" s="170"/>
      <c r="AR611" s="170"/>
      <c r="AS611" s="170"/>
      <c r="AT611" s="170"/>
      <c r="AU611" s="170"/>
      <c r="AV611" s="170"/>
      <c r="AW611" s="170"/>
      <c r="AX611" s="170"/>
      <c r="AY611" s="170"/>
      <c r="AZ611" s="170"/>
      <c r="BA611" s="170"/>
      <c r="BB611" s="170"/>
      <c r="BC611" s="170"/>
    </row>
    <row r="612" spans="12:55" ht="15">
      <c r="L612" s="170"/>
      <c r="M612" s="170"/>
      <c r="N612" s="170"/>
      <c r="O612" s="170"/>
      <c r="P612" s="170"/>
      <c r="Q612" s="170"/>
      <c r="R612" s="170"/>
      <c r="S612" s="170"/>
      <c r="T612" s="170"/>
      <c r="U612" s="170"/>
      <c r="V612" s="170"/>
      <c r="W612" s="170"/>
      <c r="X612" s="170"/>
      <c r="Y612" s="170"/>
      <c r="Z612" s="170"/>
      <c r="AA612" s="170"/>
      <c r="AB612" s="170"/>
      <c r="AC612" s="170"/>
      <c r="AD612" s="170"/>
      <c r="AE612" s="170"/>
      <c r="AF612" s="170"/>
      <c r="AG612" s="170"/>
      <c r="AH612" s="170"/>
      <c r="AI612" s="170"/>
      <c r="AJ612" s="170"/>
      <c r="AK612" s="170"/>
      <c r="AL612" s="170"/>
      <c r="AM612" s="170"/>
      <c r="AN612" s="170"/>
      <c r="AO612" s="170"/>
      <c r="AP612" s="170"/>
      <c r="AQ612" s="170"/>
      <c r="AR612" s="170"/>
      <c r="AS612" s="170"/>
      <c r="AT612" s="170"/>
      <c r="AU612" s="170"/>
      <c r="AV612" s="170"/>
      <c r="AW612" s="170"/>
      <c r="AX612" s="170"/>
      <c r="AY612" s="170"/>
      <c r="AZ612" s="170"/>
      <c r="BA612" s="170"/>
      <c r="BB612" s="170"/>
      <c r="BC612" s="170"/>
    </row>
    <row r="613" spans="12:55" ht="15">
      <c r="L613" s="170"/>
      <c r="M613" s="170"/>
      <c r="N613" s="170"/>
      <c r="O613" s="170"/>
      <c r="P613" s="170"/>
      <c r="Q613" s="170"/>
      <c r="R613" s="170"/>
      <c r="S613" s="170"/>
      <c r="T613" s="170"/>
      <c r="U613" s="170"/>
      <c r="V613" s="170"/>
      <c r="W613" s="170"/>
      <c r="X613" s="170"/>
      <c r="Y613" s="170"/>
      <c r="Z613" s="170"/>
      <c r="AA613" s="170"/>
      <c r="AB613" s="170"/>
      <c r="AC613" s="170"/>
      <c r="AD613" s="170"/>
      <c r="AE613" s="170"/>
      <c r="AF613" s="170"/>
      <c r="AG613" s="170"/>
      <c r="AH613" s="170"/>
      <c r="AI613" s="170"/>
      <c r="AJ613" s="170"/>
      <c r="AK613" s="170"/>
      <c r="AL613" s="170"/>
      <c r="AM613" s="170"/>
      <c r="AN613" s="170"/>
      <c r="AO613" s="170"/>
      <c r="AP613" s="170"/>
      <c r="AQ613" s="170"/>
      <c r="AR613" s="170"/>
      <c r="AS613" s="170"/>
      <c r="AT613" s="170"/>
      <c r="AU613" s="170"/>
      <c r="AV613" s="170"/>
      <c r="AW613" s="170"/>
      <c r="AX613" s="170"/>
      <c r="AY613" s="170"/>
      <c r="AZ613" s="170"/>
      <c r="BA613" s="170"/>
      <c r="BB613" s="170"/>
      <c r="BC613" s="170"/>
    </row>
    <row r="614" spans="12:55" ht="15">
      <c r="L614" s="170"/>
      <c r="M614" s="170"/>
      <c r="N614" s="170"/>
      <c r="O614" s="170"/>
      <c r="P614" s="170"/>
      <c r="Q614" s="170"/>
      <c r="R614" s="170"/>
      <c r="S614" s="170"/>
      <c r="T614" s="170"/>
      <c r="U614" s="170"/>
      <c r="V614" s="170"/>
      <c r="W614" s="170"/>
      <c r="X614" s="170"/>
      <c r="Y614" s="170"/>
      <c r="Z614" s="170"/>
      <c r="AA614" s="170"/>
      <c r="AB614" s="170"/>
      <c r="AC614" s="170"/>
      <c r="AD614" s="170"/>
      <c r="AE614" s="170"/>
      <c r="AF614" s="170"/>
      <c r="AG614" s="170"/>
      <c r="AH614" s="170"/>
      <c r="AI614" s="170"/>
      <c r="AJ614" s="170"/>
      <c r="AK614" s="170"/>
      <c r="AL614" s="170"/>
      <c r="AM614" s="170"/>
      <c r="AN614" s="170"/>
      <c r="AO614" s="170"/>
      <c r="AP614" s="170"/>
      <c r="AQ614" s="170"/>
      <c r="AR614" s="170"/>
      <c r="AS614" s="170"/>
      <c r="AT614" s="170"/>
      <c r="AU614" s="170"/>
      <c r="AV614" s="170"/>
      <c r="AW614" s="170"/>
      <c r="AX614" s="170"/>
      <c r="AY614" s="170"/>
      <c r="AZ614" s="170"/>
      <c r="BA614" s="170"/>
      <c r="BB614" s="170"/>
      <c r="BC614" s="170"/>
    </row>
    <row r="615" spans="12:55" ht="15">
      <c r="L615" s="170"/>
      <c r="M615" s="170"/>
      <c r="N615" s="170"/>
      <c r="O615" s="170"/>
      <c r="P615" s="170"/>
      <c r="Q615" s="170"/>
      <c r="R615" s="170"/>
      <c r="S615" s="170"/>
      <c r="T615" s="170"/>
      <c r="U615" s="170"/>
      <c r="V615" s="170"/>
      <c r="W615" s="170"/>
      <c r="X615" s="170"/>
      <c r="Y615" s="170"/>
      <c r="Z615" s="170"/>
      <c r="AA615" s="170"/>
      <c r="AB615" s="170"/>
      <c r="AC615" s="170"/>
      <c r="AD615" s="170"/>
      <c r="AE615" s="170"/>
      <c r="AF615" s="170"/>
      <c r="AG615" s="170"/>
      <c r="AH615" s="170"/>
      <c r="AI615" s="170"/>
      <c r="AJ615" s="170"/>
      <c r="AK615" s="170"/>
      <c r="AL615" s="170"/>
      <c r="AM615" s="170"/>
      <c r="AN615" s="170"/>
      <c r="AO615" s="170"/>
      <c r="AP615" s="170"/>
      <c r="AQ615" s="170"/>
      <c r="AR615" s="170"/>
      <c r="AS615" s="170"/>
      <c r="AT615" s="170"/>
      <c r="AU615" s="170"/>
      <c r="AV615" s="170"/>
      <c r="AW615" s="170"/>
      <c r="AX615" s="170"/>
      <c r="AY615" s="170"/>
      <c r="AZ615" s="170"/>
      <c r="BA615" s="170"/>
      <c r="BB615" s="170"/>
      <c r="BC615" s="170"/>
    </row>
    <row r="616" spans="12:55" ht="15">
      <c r="L616" s="170"/>
      <c r="M616" s="170"/>
      <c r="N616" s="170"/>
      <c r="O616" s="170"/>
      <c r="P616" s="170"/>
      <c r="Q616" s="170"/>
      <c r="R616" s="170"/>
      <c r="S616" s="170"/>
      <c r="T616" s="170"/>
      <c r="U616" s="170"/>
      <c r="V616" s="170"/>
      <c r="W616" s="170"/>
      <c r="X616" s="170"/>
      <c r="Y616" s="170"/>
      <c r="Z616" s="170"/>
      <c r="AA616" s="170"/>
      <c r="AB616" s="170"/>
      <c r="AC616" s="170"/>
      <c r="AD616" s="170"/>
      <c r="AE616" s="170"/>
      <c r="AF616" s="170"/>
      <c r="AG616" s="170"/>
      <c r="AH616" s="170"/>
      <c r="AI616" s="170"/>
      <c r="AJ616" s="170"/>
      <c r="AK616" s="170"/>
      <c r="AL616" s="170"/>
      <c r="AM616" s="170"/>
      <c r="AN616" s="170"/>
      <c r="AO616" s="170"/>
      <c r="AP616" s="170"/>
      <c r="AQ616" s="170"/>
      <c r="AR616" s="170"/>
      <c r="AS616" s="170"/>
      <c r="AT616" s="170"/>
      <c r="AU616" s="170"/>
      <c r="AV616" s="170"/>
      <c r="AW616" s="170"/>
      <c r="AX616" s="170"/>
      <c r="AY616" s="170"/>
      <c r="AZ616" s="170"/>
      <c r="BA616" s="170"/>
      <c r="BB616" s="170"/>
      <c r="BC616" s="170"/>
    </row>
    <row r="617" spans="12:55" ht="15">
      <c r="L617" s="170"/>
      <c r="M617" s="170"/>
      <c r="N617" s="170"/>
      <c r="O617" s="170"/>
      <c r="P617" s="170"/>
      <c r="Q617" s="170"/>
      <c r="R617" s="170"/>
      <c r="S617" s="170"/>
      <c r="T617" s="170"/>
      <c r="U617" s="170"/>
      <c r="V617" s="170"/>
      <c r="W617" s="170"/>
      <c r="X617" s="170"/>
      <c r="Y617" s="170"/>
      <c r="Z617" s="170"/>
      <c r="AA617" s="170"/>
      <c r="AB617" s="170"/>
      <c r="AC617" s="170"/>
      <c r="AD617" s="170"/>
      <c r="AE617" s="170"/>
      <c r="AF617" s="170"/>
      <c r="AG617" s="170"/>
      <c r="AH617" s="170"/>
      <c r="AI617" s="170"/>
      <c r="AJ617" s="170"/>
      <c r="AK617" s="170"/>
      <c r="AL617" s="170"/>
      <c r="AM617" s="170"/>
      <c r="AN617" s="170"/>
      <c r="AO617" s="170"/>
      <c r="AP617" s="170"/>
      <c r="AQ617" s="170"/>
      <c r="AR617" s="170"/>
      <c r="AS617" s="170"/>
      <c r="AT617" s="170"/>
      <c r="AU617" s="170"/>
      <c r="AV617" s="170"/>
      <c r="AW617" s="170"/>
      <c r="AX617" s="170"/>
      <c r="AY617" s="170"/>
      <c r="AZ617" s="170"/>
      <c r="BA617" s="170"/>
      <c r="BB617" s="170"/>
      <c r="BC617" s="170"/>
    </row>
    <row r="618" spans="12:55" ht="15">
      <c r="L618" s="170"/>
      <c r="M618" s="170"/>
      <c r="N618" s="170"/>
      <c r="O618" s="170"/>
      <c r="P618" s="170"/>
      <c r="Q618" s="170"/>
      <c r="R618" s="170"/>
      <c r="S618" s="170"/>
      <c r="T618" s="170"/>
      <c r="U618" s="170"/>
      <c r="V618" s="170"/>
      <c r="W618" s="170"/>
      <c r="X618" s="170"/>
      <c r="Y618" s="170"/>
      <c r="Z618" s="170"/>
      <c r="AA618" s="170"/>
      <c r="AB618" s="170"/>
      <c r="AC618" s="170"/>
      <c r="AD618" s="170"/>
      <c r="AE618" s="170"/>
      <c r="AF618" s="170"/>
      <c r="AG618" s="170"/>
      <c r="AH618" s="170"/>
      <c r="AI618" s="170"/>
      <c r="AJ618" s="170"/>
      <c r="AK618" s="170"/>
      <c r="AL618" s="170"/>
      <c r="AM618" s="170"/>
      <c r="AN618" s="170"/>
      <c r="AO618" s="170"/>
      <c r="AP618" s="170"/>
      <c r="AQ618" s="170"/>
      <c r="AR618" s="170"/>
      <c r="AS618" s="170"/>
      <c r="AT618" s="170"/>
      <c r="AU618" s="170"/>
      <c r="AV618" s="170"/>
      <c r="AW618" s="170"/>
      <c r="AX618" s="170"/>
      <c r="AY618" s="170"/>
      <c r="AZ618" s="170"/>
      <c r="BA618" s="170"/>
      <c r="BB618" s="170"/>
      <c r="BC618" s="170"/>
    </row>
    <row r="619" spans="12:55" ht="15">
      <c r="L619" s="170"/>
      <c r="M619" s="170"/>
      <c r="N619" s="170"/>
      <c r="O619" s="170"/>
      <c r="P619" s="170"/>
      <c r="Q619" s="170"/>
      <c r="R619" s="170"/>
      <c r="S619" s="170"/>
      <c r="T619" s="170"/>
      <c r="U619" s="170"/>
      <c r="V619" s="170"/>
      <c r="W619" s="170"/>
      <c r="X619" s="170"/>
      <c r="Y619" s="170"/>
      <c r="Z619" s="170"/>
      <c r="AA619" s="170"/>
      <c r="AB619" s="170"/>
      <c r="AC619" s="170"/>
      <c r="AD619" s="170"/>
      <c r="AE619" s="170"/>
      <c r="AF619" s="170"/>
      <c r="AG619" s="170"/>
      <c r="AH619" s="170"/>
      <c r="AI619" s="170"/>
      <c r="AJ619" s="170"/>
      <c r="AK619" s="170"/>
      <c r="AL619" s="170"/>
      <c r="AM619" s="170"/>
      <c r="AN619" s="170"/>
      <c r="AO619" s="170"/>
      <c r="AP619" s="170"/>
      <c r="AQ619" s="170"/>
      <c r="AR619" s="170"/>
      <c r="AS619" s="170"/>
      <c r="AT619" s="170"/>
      <c r="AU619" s="170"/>
      <c r="AV619" s="170"/>
      <c r="AW619" s="170"/>
      <c r="AX619" s="170"/>
      <c r="AY619" s="170"/>
      <c r="AZ619" s="170"/>
      <c r="BA619" s="170"/>
      <c r="BB619" s="170"/>
      <c r="BC619" s="170"/>
    </row>
    <row r="620" spans="12:55" ht="15">
      <c r="L620" s="170"/>
      <c r="M620" s="170"/>
      <c r="N620" s="170"/>
      <c r="O620" s="170"/>
      <c r="P620" s="170"/>
      <c r="Q620" s="170"/>
      <c r="R620" s="170"/>
      <c r="S620" s="170"/>
      <c r="T620" s="170"/>
      <c r="U620" s="170"/>
      <c r="V620" s="170"/>
      <c r="W620" s="170"/>
      <c r="X620" s="170"/>
      <c r="Y620" s="170"/>
      <c r="Z620" s="170"/>
      <c r="AA620" s="170"/>
      <c r="AB620" s="170"/>
      <c r="AC620" s="170"/>
      <c r="AD620" s="170"/>
      <c r="AE620" s="170"/>
      <c r="AF620" s="170"/>
      <c r="AG620" s="170"/>
      <c r="AH620" s="170"/>
      <c r="AI620" s="170"/>
      <c r="AJ620" s="170"/>
      <c r="AK620" s="170"/>
      <c r="AL620" s="170"/>
      <c r="AM620" s="170"/>
      <c r="AN620" s="170"/>
      <c r="AO620" s="170"/>
      <c r="AP620" s="170"/>
      <c r="AQ620" s="170"/>
      <c r="AR620" s="170"/>
      <c r="AS620" s="170"/>
      <c r="AT620" s="170"/>
      <c r="AU620" s="170"/>
      <c r="AV620" s="170"/>
      <c r="AW620" s="170"/>
      <c r="AX620" s="170"/>
      <c r="AY620" s="170"/>
      <c r="AZ620" s="170"/>
      <c r="BA620" s="170"/>
      <c r="BB620" s="170"/>
      <c r="BC620" s="170"/>
    </row>
    <row r="621" spans="12:55" ht="15">
      <c r="L621" s="170"/>
      <c r="M621" s="170"/>
      <c r="N621" s="170"/>
      <c r="O621" s="170"/>
      <c r="P621" s="170"/>
      <c r="Q621" s="170"/>
      <c r="R621" s="170"/>
      <c r="S621" s="170"/>
      <c r="T621" s="170"/>
      <c r="U621" s="170"/>
      <c r="V621" s="170"/>
      <c r="W621" s="170"/>
      <c r="X621" s="170"/>
      <c r="Y621" s="170"/>
      <c r="Z621" s="170"/>
      <c r="AA621" s="170"/>
      <c r="AB621" s="170"/>
      <c r="AC621" s="170"/>
      <c r="AD621" s="170"/>
      <c r="AE621" s="170"/>
      <c r="AF621" s="170"/>
      <c r="AG621" s="170"/>
      <c r="AH621" s="170"/>
      <c r="AI621" s="170"/>
      <c r="AJ621" s="170"/>
      <c r="AK621" s="170"/>
      <c r="AL621" s="170"/>
      <c r="AM621" s="170"/>
      <c r="AN621" s="170"/>
      <c r="AO621" s="170"/>
      <c r="AP621" s="170"/>
      <c r="AQ621" s="170"/>
      <c r="AR621" s="170"/>
      <c r="AS621" s="170"/>
      <c r="AT621" s="170"/>
      <c r="AU621" s="170"/>
      <c r="AV621" s="170"/>
      <c r="AW621" s="170"/>
      <c r="AX621" s="170"/>
      <c r="AY621" s="170"/>
      <c r="AZ621" s="170"/>
      <c r="BA621" s="170"/>
      <c r="BB621" s="170"/>
      <c r="BC621" s="170"/>
    </row>
    <row r="622" spans="12:55" ht="15">
      <c r="L622" s="170"/>
      <c r="M622" s="170"/>
      <c r="N622" s="170"/>
      <c r="O622" s="170"/>
      <c r="P622" s="170"/>
      <c r="Q622" s="170"/>
      <c r="R622" s="170"/>
      <c r="S622" s="170"/>
      <c r="T622" s="170"/>
      <c r="U622" s="170"/>
      <c r="V622" s="170"/>
      <c r="W622" s="170"/>
      <c r="X622" s="170"/>
      <c r="Y622" s="170"/>
      <c r="Z622" s="170"/>
      <c r="AA622" s="170"/>
      <c r="AB622" s="170"/>
      <c r="AC622" s="170"/>
      <c r="AD622" s="170"/>
      <c r="AE622" s="170"/>
      <c r="AF622" s="170"/>
      <c r="AG622" s="170"/>
      <c r="AH622" s="170"/>
      <c r="AI622" s="170"/>
      <c r="AJ622" s="170"/>
      <c r="AK622" s="170"/>
      <c r="AL622" s="170"/>
      <c r="AM622" s="170"/>
      <c r="AN622" s="170"/>
      <c r="AO622" s="170"/>
      <c r="AP622" s="170"/>
      <c r="AQ622" s="170"/>
      <c r="AR622" s="170"/>
      <c r="AS622" s="170"/>
      <c r="AT622" s="170"/>
      <c r="AU622" s="170"/>
      <c r="AV622" s="170"/>
      <c r="AW622" s="170"/>
      <c r="AX622" s="170"/>
      <c r="AY622" s="170"/>
      <c r="AZ622" s="170"/>
      <c r="BA622" s="170"/>
      <c r="BB622" s="170"/>
      <c r="BC622" s="170"/>
    </row>
    <row r="623" spans="12:55" ht="15">
      <c r="L623" s="170"/>
      <c r="M623" s="170"/>
      <c r="N623" s="170"/>
      <c r="O623" s="170"/>
      <c r="P623" s="170"/>
      <c r="Q623" s="170"/>
      <c r="R623" s="170"/>
      <c r="S623" s="170"/>
      <c r="T623" s="170"/>
      <c r="U623" s="170"/>
      <c r="V623" s="170"/>
      <c r="W623" s="170"/>
      <c r="X623" s="170"/>
      <c r="Y623" s="170"/>
      <c r="Z623" s="170"/>
      <c r="AA623" s="170"/>
      <c r="AB623" s="170"/>
      <c r="AC623" s="170"/>
      <c r="AD623" s="170"/>
      <c r="AE623" s="170"/>
      <c r="AF623" s="170"/>
      <c r="AG623" s="170"/>
      <c r="AH623" s="170"/>
      <c r="AI623" s="170"/>
      <c r="AJ623" s="170"/>
      <c r="AK623" s="170"/>
      <c r="AL623" s="170"/>
      <c r="AM623" s="170"/>
      <c r="AN623" s="170"/>
      <c r="AO623" s="170"/>
      <c r="AP623" s="170"/>
      <c r="AQ623" s="170"/>
      <c r="AR623" s="170"/>
      <c r="AS623" s="170"/>
      <c r="AT623" s="170"/>
      <c r="AU623" s="170"/>
      <c r="AV623" s="170"/>
      <c r="AW623" s="170"/>
      <c r="AX623" s="170"/>
      <c r="AY623" s="170"/>
      <c r="AZ623" s="170"/>
      <c r="BA623" s="170"/>
      <c r="BB623" s="170"/>
      <c r="BC623" s="170"/>
    </row>
    <row r="624" spans="12:55" ht="15">
      <c r="L624" s="170"/>
      <c r="M624" s="170"/>
      <c r="N624" s="170"/>
      <c r="O624" s="170"/>
      <c r="P624" s="170"/>
      <c r="Q624" s="170"/>
      <c r="R624" s="170"/>
      <c r="S624" s="170"/>
      <c r="T624" s="170"/>
      <c r="U624" s="170"/>
      <c r="V624" s="170"/>
      <c r="W624" s="170"/>
      <c r="X624" s="170"/>
      <c r="Y624" s="170"/>
      <c r="Z624" s="170"/>
      <c r="AA624" s="170"/>
      <c r="AB624" s="170"/>
      <c r="AC624" s="170"/>
      <c r="AD624" s="170"/>
      <c r="AE624" s="170"/>
      <c r="AF624" s="170"/>
      <c r="AG624" s="170"/>
      <c r="AH624" s="170"/>
      <c r="AI624" s="170"/>
      <c r="AJ624" s="170"/>
      <c r="AK624" s="170"/>
      <c r="AL624" s="170"/>
      <c r="AM624" s="170"/>
      <c r="AN624" s="170"/>
      <c r="AO624" s="170"/>
      <c r="AP624" s="170"/>
      <c r="AQ624" s="170"/>
      <c r="AR624" s="170"/>
      <c r="AS624" s="170"/>
      <c r="AT624" s="170"/>
      <c r="AU624" s="170"/>
      <c r="AV624" s="170"/>
      <c r="AW624" s="170"/>
      <c r="AX624" s="170"/>
      <c r="AY624" s="170"/>
      <c r="AZ624" s="170"/>
      <c r="BA624" s="170"/>
      <c r="BB624" s="170"/>
      <c r="BC624" s="170"/>
    </row>
    <row r="625" spans="12:55" ht="15">
      <c r="L625" s="170"/>
      <c r="M625" s="170"/>
      <c r="N625" s="170"/>
      <c r="O625" s="170"/>
      <c r="P625" s="170"/>
      <c r="Q625" s="170"/>
      <c r="R625" s="170"/>
      <c r="S625" s="170"/>
      <c r="T625" s="170"/>
      <c r="U625" s="170"/>
      <c r="V625" s="170"/>
      <c r="W625" s="170"/>
      <c r="X625" s="170"/>
      <c r="Y625" s="170"/>
      <c r="Z625" s="170"/>
      <c r="AA625" s="170"/>
      <c r="AB625" s="170"/>
      <c r="AC625" s="170"/>
      <c r="AD625" s="170"/>
      <c r="AE625" s="170"/>
      <c r="AF625" s="170"/>
      <c r="AG625" s="170"/>
      <c r="AH625" s="170"/>
      <c r="AI625" s="170"/>
      <c r="AJ625" s="170"/>
      <c r="AK625" s="170"/>
      <c r="AL625" s="170"/>
      <c r="AM625" s="170"/>
      <c r="AN625" s="170"/>
      <c r="AO625" s="170"/>
      <c r="AP625" s="170"/>
      <c r="AQ625" s="170"/>
      <c r="AR625" s="170"/>
      <c r="AS625" s="170"/>
      <c r="AT625" s="170"/>
      <c r="AU625" s="170"/>
      <c r="AV625" s="170"/>
      <c r="AW625" s="170"/>
      <c r="AX625" s="170"/>
      <c r="AY625" s="170"/>
      <c r="AZ625" s="170"/>
      <c r="BA625" s="170"/>
      <c r="BB625" s="170"/>
      <c r="BC625" s="170"/>
    </row>
    <row r="626" spans="12:55" ht="15">
      <c r="L626" s="170"/>
      <c r="M626" s="170"/>
      <c r="N626" s="170"/>
      <c r="O626" s="170"/>
      <c r="P626" s="170"/>
      <c r="Q626" s="170"/>
      <c r="R626" s="170"/>
      <c r="S626" s="170"/>
      <c r="T626" s="170"/>
      <c r="U626" s="170"/>
      <c r="V626" s="170"/>
      <c r="W626" s="170"/>
      <c r="X626" s="170"/>
      <c r="Y626" s="170"/>
      <c r="Z626" s="170"/>
      <c r="AA626" s="170"/>
      <c r="AB626" s="170"/>
      <c r="AC626" s="170"/>
      <c r="AD626" s="170"/>
      <c r="AE626" s="170"/>
      <c r="AF626" s="170"/>
      <c r="AG626" s="170"/>
      <c r="AH626" s="170"/>
      <c r="AI626" s="170"/>
      <c r="AJ626" s="170"/>
      <c r="AK626" s="170"/>
      <c r="AL626" s="170"/>
      <c r="AM626" s="170"/>
      <c r="AN626" s="170"/>
      <c r="AO626" s="170"/>
      <c r="AP626" s="170"/>
      <c r="AQ626" s="170"/>
      <c r="AR626" s="170"/>
      <c r="AS626" s="170"/>
      <c r="AT626" s="170"/>
      <c r="AU626" s="170"/>
      <c r="AV626" s="170"/>
      <c r="AW626" s="170"/>
      <c r="AX626" s="170"/>
      <c r="AY626" s="170"/>
      <c r="AZ626" s="170"/>
      <c r="BA626" s="170"/>
      <c r="BB626" s="170"/>
      <c r="BC626" s="170"/>
    </row>
    <row r="627" spans="12:55" ht="15">
      <c r="L627" s="170"/>
      <c r="M627" s="170"/>
      <c r="N627" s="170"/>
      <c r="O627" s="170"/>
      <c r="P627" s="170"/>
      <c r="Q627" s="170"/>
      <c r="R627" s="170"/>
      <c r="S627" s="170"/>
      <c r="T627" s="170"/>
      <c r="U627" s="170"/>
      <c r="V627" s="170"/>
      <c r="W627" s="170"/>
      <c r="X627" s="170"/>
      <c r="Y627" s="170"/>
      <c r="Z627" s="170"/>
      <c r="AA627" s="170"/>
      <c r="AB627" s="170"/>
      <c r="AC627" s="170"/>
      <c r="AD627" s="170"/>
      <c r="AE627" s="170"/>
      <c r="AF627" s="170"/>
      <c r="AG627" s="170"/>
      <c r="AH627" s="170"/>
      <c r="AI627" s="170"/>
      <c r="AJ627" s="170"/>
      <c r="AK627" s="170"/>
      <c r="AL627" s="170"/>
      <c r="AM627" s="170"/>
      <c r="AN627" s="170"/>
      <c r="AO627" s="170"/>
      <c r="AP627" s="170"/>
      <c r="AQ627" s="170"/>
      <c r="AR627" s="170"/>
      <c r="AS627" s="170"/>
      <c r="AT627" s="170"/>
      <c r="AU627" s="170"/>
      <c r="AV627" s="170"/>
      <c r="AW627" s="170"/>
      <c r="AX627" s="170"/>
      <c r="AY627" s="170"/>
      <c r="AZ627" s="170"/>
      <c r="BA627" s="170"/>
      <c r="BB627" s="170"/>
      <c r="BC627" s="170"/>
    </row>
    <row r="628" spans="12:55" ht="15">
      <c r="L628" s="170"/>
      <c r="M628" s="170"/>
      <c r="N628" s="170"/>
      <c r="O628" s="170"/>
      <c r="P628" s="170"/>
      <c r="Q628" s="170"/>
      <c r="R628" s="170"/>
      <c r="S628" s="170"/>
      <c r="T628" s="170"/>
      <c r="U628" s="170"/>
      <c r="V628" s="170"/>
      <c r="W628" s="170"/>
      <c r="X628" s="170"/>
      <c r="Y628" s="170"/>
      <c r="Z628" s="170"/>
      <c r="AA628" s="170"/>
      <c r="AB628" s="170"/>
      <c r="AC628" s="170"/>
      <c r="AD628" s="170"/>
      <c r="AE628" s="170"/>
      <c r="AF628" s="170"/>
      <c r="AG628" s="170"/>
      <c r="AH628" s="170"/>
      <c r="AI628" s="170"/>
      <c r="AJ628" s="170"/>
      <c r="AK628" s="170"/>
      <c r="AL628" s="170"/>
      <c r="AM628" s="170"/>
      <c r="AN628" s="170"/>
      <c r="AO628" s="170"/>
      <c r="AP628" s="170"/>
      <c r="AQ628" s="170"/>
      <c r="AR628" s="170"/>
      <c r="AS628" s="170"/>
      <c r="AT628" s="170"/>
      <c r="AU628" s="170"/>
      <c r="AV628" s="170"/>
      <c r="AW628" s="170"/>
      <c r="AX628" s="170"/>
      <c r="AY628" s="170"/>
      <c r="AZ628" s="170"/>
      <c r="BA628" s="170"/>
      <c r="BB628" s="170"/>
      <c r="BC628" s="170"/>
    </row>
    <row r="629" spans="12:55" ht="15">
      <c r="L629" s="170"/>
      <c r="M629" s="170"/>
      <c r="N629" s="170"/>
      <c r="O629" s="170"/>
      <c r="P629" s="170"/>
      <c r="Q629" s="170"/>
      <c r="R629" s="170"/>
      <c r="S629" s="170"/>
      <c r="T629" s="170"/>
      <c r="U629" s="170"/>
      <c r="V629" s="170"/>
      <c r="W629" s="170"/>
      <c r="X629" s="170"/>
      <c r="Y629" s="170"/>
      <c r="Z629" s="170"/>
      <c r="AA629" s="170"/>
      <c r="AB629" s="170"/>
      <c r="AC629" s="170"/>
      <c r="AD629" s="170"/>
      <c r="AE629" s="170"/>
      <c r="AF629" s="170"/>
      <c r="AG629" s="170"/>
      <c r="AH629" s="170"/>
      <c r="AI629" s="170"/>
      <c r="AJ629" s="170"/>
      <c r="AK629" s="170"/>
      <c r="AL629" s="170"/>
      <c r="AM629" s="170"/>
      <c r="AN629" s="170"/>
      <c r="AO629" s="170"/>
      <c r="AP629" s="170"/>
      <c r="AQ629" s="170"/>
      <c r="AR629" s="170"/>
      <c r="AS629" s="170"/>
      <c r="AT629" s="170"/>
      <c r="AU629" s="170"/>
      <c r="AV629" s="170"/>
      <c r="AW629" s="170"/>
      <c r="AX629" s="170"/>
      <c r="AY629" s="170"/>
      <c r="AZ629" s="170"/>
      <c r="BA629" s="170"/>
      <c r="BB629" s="170"/>
      <c r="BC629" s="170"/>
    </row>
  </sheetData>
  <mergeCells count="22">
    <mergeCell ref="F7:G7"/>
    <mergeCell ref="H7:I7"/>
    <mergeCell ref="J7:K7"/>
    <mergeCell ref="A1:E1"/>
    <mergeCell ref="B7:B8"/>
    <mergeCell ref="C7:C8"/>
    <mergeCell ref="D7:D8"/>
    <mergeCell ref="E7:E8"/>
    <mergeCell ref="A7:A8"/>
    <mergeCell ref="A126:K126"/>
    <mergeCell ref="A9:K9"/>
    <mergeCell ref="A15:K15"/>
    <mergeCell ref="A24:K24"/>
    <mergeCell ref="A130:K130"/>
    <mergeCell ref="A101:K101"/>
    <mergeCell ref="A118:K118"/>
    <mergeCell ref="A71:K71"/>
    <mergeCell ref="L18:L21"/>
    <mergeCell ref="A39:K39"/>
    <mergeCell ref="A56:K56"/>
    <mergeCell ref="A77:K77"/>
    <mergeCell ref="A83:K83"/>
  </mergeCells>
  <printOptions/>
  <pageMargins left="0.25" right="0.25" top="0.75" bottom="0.75" header="0.3" footer="0.3"/>
  <pageSetup fitToHeight="0" fitToWidth="1" horizontalDpi="600" verticalDpi="600" orientation="landscape" paperSize="8" scale="37" r:id="rId1"/>
  <headerFooter>
    <oddFooter>&amp;CStránka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43"/>
  <sheetViews>
    <sheetView tabSelected="1" zoomScale="95" zoomScaleNormal="95" workbookViewId="0" topLeftCell="A1">
      <pane ySplit="5" topLeftCell="A6" activePane="bottomLeft" state="frozen"/>
      <selection pane="bottomLeft" activeCell="J6" sqref="J6"/>
    </sheetView>
  </sheetViews>
  <sheetFormatPr defaultColWidth="9.140625" defaultRowHeight="15"/>
  <cols>
    <col min="1" max="1" width="1.8515625" style="145" customWidth="1"/>
    <col min="2" max="2" width="5.00390625" style="196" customWidth="1"/>
    <col min="3" max="3" width="4.140625" style="0" customWidth="1"/>
    <col min="4" max="4" width="49.00390625" style="0" customWidth="1"/>
    <col min="5" max="5" width="45.57421875" style="145" customWidth="1"/>
    <col min="6" max="6" width="6.421875" style="0" customWidth="1"/>
    <col min="7" max="7" width="8.421875" style="0" customWidth="1"/>
    <col min="8" max="8" width="11.57421875" style="0" customWidth="1"/>
    <col min="9" max="9" width="14.8515625" style="0" customWidth="1"/>
    <col min="10" max="10" width="14.140625" style="145" customWidth="1"/>
  </cols>
  <sheetData>
    <row r="1" s="145" customFormat="1" ht="15">
      <c r="B1" s="196"/>
    </row>
    <row r="2" spans="3:12" ht="15">
      <c r="C2" s="200" t="s">
        <v>1</v>
      </c>
      <c r="D2" s="135" t="s">
        <v>277</v>
      </c>
      <c r="E2" s="135"/>
      <c r="F2" s="145"/>
      <c r="G2" s="145"/>
      <c r="H2" s="145"/>
      <c r="I2" s="145"/>
      <c r="K2" s="145"/>
      <c r="L2" s="145"/>
    </row>
    <row r="3" spans="3:12" ht="15">
      <c r="C3" s="201" t="s">
        <v>3</v>
      </c>
      <c r="D3" s="136" t="s">
        <v>279</v>
      </c>
      <c r="E3" s="135"/>
      <c r="F3" s="135"/>
      <c r="G3" s="145"/>
      <c r="H3" s="199"/>
      <c r="I3" s="145"/>
      <c r="K3" s="133"/>
      <c r="L3" s="38"/>
    </row>
    <row r="4" spans="3:12" ht="15">
      <c r="C4" s="201" t="s">
        <v>278</v>
      </c>
      <c r="D4" s="202" t="s">
        <v>280</v>
      </c>
      <c r="E4" s="136"/>
      <c r="F4" s="26"/>
      <c r="G4" s="145"/>
      <c r="H4" s="235" t="s">
        <v>267</v>
      </c>
      <c r="I4" s="236"/>
      <c r="K4" s="145"/>
      <c r="L4" s="145"/>
    </row>
    <row r="5" spans="3:12" ht="15">
      <c r="C5" s="200" t="s">
        <v>7</v>
      </c>
      <c r="D5" s="137">
        <v>44044</v>
      </c>
      <c r="E5" s="137"/>
      <c r="F5" s="26"/>
      <c r="G5" s="145"/>
      <c r="H5" s="145"/>
      <c r="I5" s="145"/>
      <c r="K5" s="145"/>
      <c r="L5" s="145"/>
    </row>
    <row r="6" spans="2:10" ht="29.25" customHeight="1">
      <c r="B6" s="197" t="s">
        <v>264</v>
      </c>
      <c r="C6" s="197" t="s">
        <v>9</v>
      </c>
      <c r="D6" s="197" t="s">
        <v>262</v>
      </c>
      <c r="E6" s="197" t="s">
        <v>266</v>
      </c>
      <c r="F6" s="203" t="s">
        <v>265</v>
      </c>
      <c r="G6" s="197" t="s">
        <v>263</v>
      </c>
      <c r="H6" s="237" t="s">
        <v>313</v>
      </c>
      <c r="I6" s="238"/>
      <c r="J6" s="197" t="s">
        <v>322</v>
      </c>
    </row>
    <row r="7" spans="2:10" ht="15">
      <c r="B7" s="204" t="s">
        <v>234</v>
      </c>
      <c r="C7" s="171"/>
      <c r="D7" s="1" t="s">
        <v>307</v>
      </c>
      <c r="E7" s="1" t="s">
        <v>319</v>
      </c>
      <c r="F7" s="122">
        <v>10</v>
      </c>
      <c r="G7" s="1" t="s">
        <v>37</v>
      </c>
      <c r="H7" s="239" t="s">
        <v>314</v>
      </c>
      <c r="I7" s="240"/>
      <c r="J7" s="1"/>
    </row>
    <row r="8" spans="2:10" s="145" customFormat="1" ht="15">
      <c r="B8" s="204" t="s">
        <v>237</v>
      </c>
      <c r="C8" s="171"/>
      <c r="D8" s="1" t="s">
        <v>281</v>
      </c>
      <c r="E8" s="1" t="s">
        <v>320</v>
      </c>
      <c r="F8" s="122">
        <v>4</v>
      </c>
      <c r="G8" s="1" t="s">
        <v>37</v>
      </c>
      <c r="H8" s="239" t="s">
        <v>315</v>
      </c>
      <c r="I8" s="240"/>
      <c r="J8" s="1"/>
    </row>
    <row r="9" spans="2:10" ht="17.25">
      <c r="B9" s="204" t="s">
        <v>238</v>
      </c>
      <c r="C9" s="171"/>
      <c r="D9" s="1" t="s">
        <v>269</v>
      </c>
      <c r="E9" s="1" t="s">
        <v>282</v>
      </c>
      <c r="F9" s="122">
        <v>12</v>
      </c>
      <c r="G9" s="1" t="s">
        <v>37</v>
      </c>
      <c r="H9" s="233"/>
      <c r="I9" s="234"/>
      <c r="J9" s="1"/>
    </row>
    <row r="10" spans="2:10" ht="15">
      <c r="B10" s="204" t="s">
        <v>241</v>
      </c>
      <c r="C10" s="171"/>
      <c r="D10" s="1" t="s">
        <v>283</v>
      </c>
      <c r="E10" s="1" t="s">
        <v>284</v>
      </c>
      <c r="F10" s="122">
        <v>12</v>
      </c>
      <c r="G10" s="1" t="s">
        <v>37</v>
      </c>
      <c r="H10" s="233"/>
      <c r="I10" s="234"/>
      <c r="J10" s="1"/>
    </row>
    <row r="11" spans="2:10" ht="15">
      <c r="B11" s="204" t="s">
        <v>235</v>
      </c>
      <c r="C11" s="171"/>
      <c r="D11" s="1" t="s">
        <v>317</v>
      </c>
      <c r="E11" s="1" t="s">
        <v>285</v>
      </c>
      <c r="F11" s="122">
        <v>1</v>
      </c>
      <c r="G11" s="1" t="s">
        <v>37</v>
      </c>
      <c r="H11" s="233"/>
      <c r="I11" s="234"/>
      <c r="J11" s="1"/>
    </row>
    <row r="12" spans="2:10" s="145" customFormat="1" ht="15">
      <c r="B12" s="204" t="s">
        <v>239</v>
      </c>
      <c r="C12" s="171"/>
      <c r="D12" s="1" t="s">
        <v>318</v>
      </c>
      <c r="E12" s="1"/>
      <c r="F12" s="122">
        <v>1</v>
      </c>
      <c r="G12" s="1" t="s">
        <v>37</v>
      </c>
      <c r="H12" s="208"/>
      <c r="I12" s="209"/>
      <c r="J12" s="1"/>
    </row>
    <row r="13" spans="2:10" s="145" customFormat="1" ht="15">
      <c r="B13" s="204" t="s">
        <v>243</v>
      </c>
      <c r="C13" s="171"/>
      <c r="D13" s="1" t="s">
        <v>286</v>
      </c>
      <c r="E13" s="1" t="s">
        <v>287</v>
      </c>
      <c r="F13" s="122">
        <v>1</v>
      </c>
      <c r="G13" s="1" t="s">
        <v>37</v>
      </c>
      <c r="H13" s="233"/>
      <c r="I13" s="234"/>
      <c r="J13" s="1"/>
    </row>
    <row r="14" spans="2:10" s="145" customFormat="1" ht="15">
      <c r="B14" s="204" t="s">
        <v>242</v>
      </c>
      <c r="C14" s="171"/>
      <c r="D14" s="1" t="s">
        <v>288</v>
      </c>
      <c r="E14" s="1" t="s">
        <v>289</v>
      </c>
      <c r="F14" s="122">
        <v>1</v>
      </c>
      <c r="G14" s="1" t="s">
        <v>299</v>
      </c>
      <c r="H14" s="233"/>
      <c r="I14" s="234"/>
      <c r="J14" s="1"/>
    </row>
    <row r="15" spans="2:10" ht="15">
      <c r="B15" s="204" t="s">
        <v>244</v>
      </c>
      <c r="C15" s="171"/>
      <c r="D15" s="1" t="s">
        <v>310</v>
      </c>
      <c r="E15" s="1" t="s">
        <v>308</v>
      </c>
      <c r="F15" s="122">
        <v>6</v>
      </c>
      <c r="G15" s="1" t="s">
        <v>293</v>
      </c>
      <c r="H15" s="233"/>
      <c r="I15" s="234"/>
      <c r="J15" s="1"/>
    </row>
    <row r="16" spans="2:10" s="145" customFormat="1" ht="15">
      <c r="B16" s="204" t="s">
        <v>245</v>
      </c>
      <c r="C16" s="171"/>
      <c r="D16" s="1" t="s">
        <v>290</v>
      </c>
      <c r="E16" s="1" t="s">
        <v>309</v>
      </c>
      <c r="F16" s="122">
        <v>8</v>
      </c>
      <c r="G16" s="1" t="s">
        <v>293</v>
      </c>
      <c r="H16" s="233"/>
      <c r="I16" s="234"/>
      <c r="J16" s="1"/>
    </row>
    <row r="17" spans="2:10" ht="15">
      <c r="B17" s="204" t="s">
        <v>246</v>
      </c>
      <c r="C17" s="171"/>
      <c r="D17" s="1" t="s">
        <v>291</v>
      </c>
      <c r="E17" s="1" t="s">
        <v>292</v>
      </c>
      <c r="F17" s="122">
        <v>5</v>
      </c>
      <c r="G17" s="1" t="s">
        <v>293</v>
      </c>
      <c r="H17" s="233"/>
      <c r="I17" s="234"/>
      <c r="J17" s="1"/>
    </row>
    <row r="18" spans="2:10" s="145" customFormat="1" ht="15">
      <c r="B18" s="204" t="s">
        <v>247</v>
      </c>
      <c r="C18" s="171"/>
      <c r="D18" s="1" t="s">
        <v>294</v>
      </c>
      <c r="E18" s="1" t="s">
        <v>295</v>
      </c>
      <c r="F18" s="122">
        <v>13</v>
      </c>
      <c r="G18" s="1" t="s">
        <v>37</v>
      </c>
      <c r="H18" s="233"/>
      <c r="I18" s="234"/>
      <c r="J18" s="1"/>
    </row>
    <row r="19" spans="2:10" s="145" customFormat="1" ht="15">
      <c r="B19" s="204" t="s">
        <v>248</v>
      </c>
      <c r="C19" s="171"/>
      <c r="D19" s="1" t="s">
        <v>296</v>
      </c>
      <c r="E19" s="1" t="s">
        <v>297</v>
      </c>
      <c r="F19" s="122">
        <v>1</v>
      </c>
      <c r="G19" s="1" t="s">
        <v>37</v>
      </c>
      <c r="H19" s="233"/>
      <c r="I19" s="234"/>
      <c r="J19" s="1"/>
    </row>
    <row r="20" spans="2:10" s="145" customFormat="1" ht="15">
      <c r="B20" s="204" t="s">
        <v>249</v>
      </c>
      <c r="C20" s="171"/>
      <c r="D20" s="1" t="s">
        <v>298</v>
      </c>
      <c r="E20" s="1"/>
      <c r="F20" s="122">
        <v>1</v>
      </c>
      <c r="G20" s="1" t="s">
        <v>299</v>
      </c>
      <c r="H20" s="233"/>
      <c r="I20" s="234"/>
      <c r="J20" s="1"/>
    </row>
    <row r="21" spans="2:10" ht="15">
      <c r="B21" s="204" t="s">
        <v>250</v>
      </c>
      <c r="C21" s="171"/>
      <c r="D21" s="1" t="s">
        <v>300</v>
      </c>
      <c r="E21" s="1" t="s">
        <v>312</v>
      </c>
      <c r="F21" s="122">
        <v>30</v>
      </c>
      <c r="G21" s="1" t="s">
        <v>271</v>
      </c>
      <c r="H21" s="233"/>
      <c r="I21" s="234"/>
      <c r="J21" s="1"/>
    </row>
    <row r="22" spans="2:10" s="145" customFormat="1" ht="15">
      <c r="B22" s="204" t="s">
        <v>240</v>
      </c>
      <c r="C22" s="171"/>
      <c r="D22" s="1" t="s">
        <v>302</v>
      </c>
      <c r="E22" s="1"/>
      <c r="F22" s="122">
        <v>12</v>
      </c>
      <c r="G22" s="1" t="s">
        <v>271</v>
      </c>
      <c r="H22" s="233"/>
      <c r="I22" s="234"/>
      <c r="J22" s="1"/>
    </row>
    <row r="23" spans="2:10" s="145" customFormat="1" ht="15">
      <c r="B23" s="204" t="s">
        <v>251</v>
      </c>
      <c r="C23" s="171"/>
      <c r="D23" s="1" t="s">
        <v>301</v>
      </c>
      <c r="E23" s="1"/>
      <c r="F23" s="122">
        <v>56</v>
      </c>
      <c r="G23" s="198" t="s">
        <v>271</v>
      </c>
      <c r="H23" s="233"/>
      <c r="I23" s="234"/>
      <c r="J23" s="198"/>
    </row>
    <row r="24" spans="2:10" s="145" customFormat="1" ht="15.75">
      <c r="B24" s="204" t="s">
        <v>236</v>
      </c>
      <c r="C24" s="171"/>
      <c r="D24" s="1" t="s">
        <v>303</v>
      </c>
      <c r="E24" s="1"/>
      <c r="F24" s="122">
        <v>38</v>
      </c>
      <c r="G24" s="198" t="s">
        <v>270</v>
      </c>
      <c r="H24" s="233"/>
      <c r="I24" s="234"/>
      <c r="J24" s="198"/>
    </row>
    <row r="25" spans="2:10" s="145" customFormat="1" ht="15.75">
      <c r="B25" s="204" t="s">
        <v>252</v>
      </c>
      <c r="C25" s="171"/>
      <c r="D25" s="1" t="s">
        <v>304</v>
      </c>
      <c r="E25" s="1"/>
      <c r="F25" s="122">
        <v>38</v>
      </c>
      <c r="G25" s="198" t="s">
        <v>270</v>
      </c>
      <c r="H25" s="233"/>
      <c r="I25" s="234"/>
      <c r="J25" s="198"/>
    </row>
    <row r="26" spans="2:10" s="145" customFormat="1" ht="15">
      <c r="B26" s="204" t="s">
        <v>253</v>
      </c>
      <c r="C26" s="171"/>
      <c r="D26" s="1" t="s">
        <v>311</v>
      </c>
      <c r="E26" s="1" t="s">
        <v>305</v>
      </c>
      <c r="F26" s="122">
        <v>38</v>
      </c>
      <c r="G26" s="198" t="s">
        <v>271</v>
      </c>
      <c r="H26" s="233"/>
      <c r="I26" s="234"/>
      <c r="J26" s="198"/>
    </row>
    <row r="27" spans="2:10" ht="15">
      <c r="B27" s="204" t="s">
        <v>254</v>
      </c>
      <c r="C27" s="171"/>
      <c r="D27" s="1" t="s">
        <v>316</v>
      </c>
      <c r="E27" s="1"/>
      <c r="F27" s="122">
        <v>1</v>
      </c>
      <c r="G27" s="198" t="s">
        <v>37</v>
      </c>
      <c r="H27" s="233"/>
      <c r="I27" s="234"/>
      <c r="J27" s="198"/>
    </row>
    <row r="28" spans="2:10" s="145" customFormat="1" ht="15">
      <c r="B28" s="204" t="s">
        <v>255</v>
      </c>
      <c r="C28" s="171"/>
      <c r="D28" s="1" t="s">
        <v>272</v>
      </c>
      <c r="E28" s="1"/>
      <c r="F28" s="122">
        <v>420</v>
      </c>
      <c r="G28" s="198" t="s">
        <v>306</v>
      </c>
      <c r="H28" s="233"/>
      <c r="I28" s="234"/>
      <c r="J28" s="198"/>
    </row>
    <row r="29" spans="2:10" s="145" customFormat="1" ht="15">
      <c r="B29" s="204" t="s">
        <v>256</v>
      </c>
      <c r="C29" s="171"/>
      <c r="D29" s="1"/>
      <c r="E29" s="1"/>
      <c r="F29" s="122"/>
      <c r="G29" s="198"/>
      <c r="H29" s="233"/>
      <c r="I29" s="234"/>
      <c r="J29" s="198"/>
    </row>
    <row r="30" spans="2:10" s="145" customFormat="1" ht="15">
      <c r="B30" s="204" t="s">
        <v>257</v>
      </c>
      <c r="C30" s="171"/>
      <c r="D30" s="1"/>
      <c r="E30" s="1"/>
      <c r="F30" s="122"/>
      <c r="G30" s="1"/>
      <c r="H30" s="233"/>
      <c r="I30" s="234"/>
      <c r="J30" s="1"/>
    </row>
    <row r="31" spans="2:10" s="145" customFormat="1" ht="15">
      <c r="B31" s="204" t="s">
        <v>258</v>
      </c>
      <c r="C31" s="171"/>
      <c r="D31" s="1"/>
      <c r="E31" s="1"/>
      <c r="F31" s="122"/>
      <c r="G31" s="1"/>
      <c r="H31" s="233"/>
      <c r="I31" s="241"/>
      <c r="J31" s="1"/>
    </row>
    <row r="32" spans="2:10" s="145" customFormat="1" ht="15">
      <c r="B32" s="204" t="s">
        <v>259</v>
      </c>
      <c r="C32" s="171"/>
      <c r="D32" s="1"/>
      <c r="E32" s="1"/>
      <c r="F32" s="122"/>
      <c r="G32" s="1"/>
      <c r="H32" s="233"/>
      <c r="I32" s="241"/>
      <c r="J32" s="1"/>
    </row>
    <row r="33" spans="2:10" s="145" customFormat="1" ht="15">
      <c r="B33" s="204" t="s">
        <v>260</v>
      </c>
      <c r="C33" s="171"/>
      <c r="D33" s="1"/>
      <c r="E33" s="1"/>
      <c r="F33" s="122"/>
      <c r="G33" s="1"/>
      <c r="H33" s="233"/>
      <c r="I33" s="241"/>
      <c r="J33" s="1"/>
    </row>
    <row r="34" spans="2:10" s="145" customFormat="1" ht="15">
      <c r="B34" s="204" t="s">
        <v>261</v>
      </c>
      <c r="C34" s="171"/>
      <c r="D34" s="1"/>
      <c r="E34" s="1"/>
      <c r="F34" s="122"/>
      <c r="G34" s="1"/>
      <c r="H34" s="233"/>
      <c r="I34" s="241"/>
      <c r="J34" s="1"/>
    </row>
    <row r="35" spans="2:10" s="145" customFormat="1" ht="15">
      <c r="B35" s="204" t="s">
        <v>268</v>
      </c>
      <c r="C35" s="171"/>
      <c r="D35" s="1"/>
      <c r="E35" s="1"/>
      <c r="F35" s="122"/>
      <c r="G35" s="1"/>
      <c r="H35" s="233"/>
      <c r="I35" s="241"/>
      <c r="J35" s="1"/>
    </row>
    <row r="36" spans="2:10" s="145" customFormat="1" ht="15">
      <c r="B36" s="204" t="s">
        <v>273</v>
      </c>
      <c r="C36" s="171"/>
      <c r="D36" s="1"/>
      <c r="E36" s="1"/>
      <c r="F36" s="122"/>
      <c r="G36" s="1"/>
      <c r="H36" s="233"/>
      <c r="I36" s="241"/>
      <c r="J36" s="1"/>
    </row>
    <row r="37" spans="2:10" s="145" customFormat="1" ht="15">
      <c r="B37" s="204" t="s">
        <v>274</v>
      </c>
      <c r="C37" s="171"/>
      <c r="D37" s="1"/>
      <c r="E37" s="1"/>
      <c r="F37" s="122"/>
      <c r="G37" s="1"/>
      <c r="H37" s="233"/>
      <c r="I37" s="241"/>
      <c r="J37" s="1"/>
    </row>
    <row r="38" spans="2:10" s="145" customFormat="1" ht="15">
      <c r="B38" s="204" t="s">
        <v>275</v>
      </c>
      <c r="C38" s="171"/>
      <c r="D38" s="1"/>
      <c r="E38" s="1"/>
      <c r="F38" s="122"/>
      <c r="G38" s="198"/>
      <c r="H38" s="233"/>
      <c r="I38" s="241"/>
      <c r="J38" s="198"/>
    </row>
    <row r="39" spans="2:10" s="145" customFormat="1" ht="15">
      <c r="B39" s="204" t="s">
        <v>276</v>
      </c>
      <c r="C39" s="171"/>
      <c r="D39" s="1"/>
      <c r="E39" s="1"/>
      <c r="F39" s="122"/>
      <c r="G39" s="198"/>
      <c r="H39" s="233"/>
      <c r="I39" s="241"/>
      <c r="J39" s="198"/>
    </row>
    <row r="40" spans="2:10" s="145" customFormat="1" ht="15">
      <c r="B40" s="204" t="s">
        <v>321</v>
      </c>
      <c r="C40" s="171"/>
      <c r="D40" s="1"/>
      <c r="E40" s="1"/>
      <c r="F40" s="122"/>
      <c r="G40" s="1"/>
      <c r="H40" s="233"/>
      <c r="I40" s="241"/>
      <c r="J40" s="1"/>
    </row>
    <row r="41" spans="2:10" ht="15">
      <c r="B41" s="205"/>
      <c r="C41" s="206"/>
      <c r="D41" s="207"/>
      <c r="E41" s="207"/>
      <c r="F41" s="207"/>
      <c r="G41" s="207"/>
      <c r="H41" s="207"/>
      <c r="I41" s="207"/>
      <c r="J41" s="207"/>
    </row>
    <row r="42" spans="3:9" ht="15">
      <c r="C42" s="145"/>
      <c r="D42" s="145"/>
      <c r="F42" s="145"/>
      <c r="G42" s="145"/>
      <c r="H42" s="145"/>
      <c r="I42" s="145"/>
    </row>
    <row r="43" spans="3:9" ht="15">
      <c r="C43" s="145"/>
      <c r="D43" s="145"/>
      <c r="F43" s="145"/>
      <c r="G43" s="145"/>
      <c r="H43" s="145"/>
      <c r="I43" s="145"/>
    </row>
  </sheetData>
  <mergeCells count="35">
    <mergeCell ref="H36:I36"/>
    <mergeCell ref="H37:I37"/>
    <mergeCell ref="H38:I38"/>
    <mergeCell ref="H39:I39"/>
    <mergeCell ref="H40:I40"/>
    <mergeCell ref="H30:I30"/>
    <mergeCell ref="H32:I32"/>
    <mergeCell ref="H33:I33"/>
    <mergeCell ref="H34:I34"/>
    <mergeCell ref="H35:I35"/>
    <mergeCell ref="H31:I31"/>
    <mergeCell ref="H4:I4"/>
    <mergeCell ref="H6:I6"/>
    <mergeCell ref="H7:I7"/>
    <mergeCell ref="H8:I8"/>
    <mergeCell ref="H9:I9"/>
    <mergeCell ref="H10:I10"/>
    <mergeCell ref="H11:I11"/>
    <mergeCell ref="H13:I13"/>
    <mergeCell ref="H14:I14"/>
    <mergeCell ref="H15:I15"/>
    <mergeCell ref="H16:I16"/>
    <mergeCell ref="H17:I17"/>
    <mergeCell ref="H18:I18"/>
    <mergeCell ref="H19:I19"/>
    <mergeCell ref="H20:I20"/>
    <mergeCell ref="H26:I26"/>
    <mergeCell ref="H27:I27"/>
    <mergeCell ref="H28:I28"/>
    <mergeCell ref="H29:I29"/>
    <mergeCell ref="H21:I21"/>
    <mergeCell ref="H22:I22"/>
    <mergeCell ref="H23:I23"/>
    <mergeCell ref="H24:I24"/>
    <mergeCell ref="H25:I25"/>
  </mergeCells>
  <printOptions/>
  <pageMargins left="0.7086614173228346" right="0.7086614173228346" top="0.7874015748031497" bottom="0.7874015748031497" header="0.31496062992125984" footer="0.31496062992125984"/>
  <pageSetup fitToHeight="1" fitToWidth="1" horizontalDpi="600" verticalDpi="600" orientation="landscape" paperSize="9" scale="78" r:id="rId1"/>
  <rowBreaks count="1" manualBreakCount="1">
    <brk id="21" max="16383" man="1"/>
  </rowBreaks>
  <colBreaks count="1" manualBreakCount="1">
    <brk id="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vsovova</dc:creator>
  <cp:keywords/>
  <dc:description/>
  <cp:lastModifiedBy>Kuklíková Jana</cp:lastModifiedBy>
  <cp:lastPrinted>2020-10-09T11:56:04Z</cp:lastPrinted>
  <dcterms:created xsi:type="dcterms:W3CDTF">2012-08-22T05:28:07Z</dcterms:created>
  <dcterms:modified xsi:type="dcterms:W3CDTF">2020-10-22T10:03:58Z</dcterms:modified>
  <cp:category/>
  <cp:version/>
  <cp:contentType/>
  <cp:contentStatus/>
</cp:coreProperties>
</file>