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35" windowHeight="11640" activeTab="0"/>
  </bookViews>
  <sheets>
    <sheet name="krycí list" sheetId="1" r:id="rId1"/>
    <sheet name="rozpočet" sheetId="2" r:id="rId2"/>
  </sheets>
  <definedNames/>
  <calcPr fullCalcOnLoad="1"/>
</workbook>
</file>

<file path=xl/sharedStrings.xml><?xml version="1.0" encoding="utf-8"?>
<sst xmlns="http://schemas.openxmlformats.org/spreadsheetml/2006/main" count="119" uniqueCount="94">
  <si>
    <t>NS</t>
  </si>
  <si>
    <t>m2</t>
  </si>
  <si>
    <t>předmět (popis činnosti)</t>
  </si>
  <si>
    <t>M J</t>
  </si>
  <si>
    <t>celkové</t>
  </si>
  <si>
    <t xml:space="preserve">cena </t>
  </si>
  <si>
    <t>cena  bez</t>
  </si>
  <si>
    <t>celková</t>
  </si>
  <si>
    <t>množství</t>
  </si>
  <si>
    <t>za mj</t>
  </si>
  <si>
    <t>DPH</t>
  </si>
  <si>
    <t>s DPH</t>
  </si>
  <si>
    <t>silnice</t>
  </si>
  <si>
    <t>Krycí list rozpočtu</t>
  </si>
  <si>
    <t>Název stavby:</t>
  </si>
  <si>
    <t>Objednatel:</t>
  </si>
  <si>
    <t>KSÚS Stč kraje přísp. organizace</t>
  </si>
  <si>
    <t>IČ/DIČ:</t>
  </si>
  <si>
    <t xml:space="preserve"> </t>
  </si>
  <si>
    <t>Druh stavby a účel:</t>
  </si>
  <si>
    <t>Projektant:</t>
  </si>
  <si>
    <t>Lokalita:</t>
  </si>
  <si>
    <t>Zhotovitel: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</si>
  <si>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</si>
  <si>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</si>
  <si>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</si>
  <si>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</si>
  <si>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</si>
  <si>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</si>
  <si>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</si>
  <si>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</si>
  <si>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</si>
  <si>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</si>
  <si>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</si>
  <si>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</si>
  <si>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</si>
  <si>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</si>
  <si>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</si>
  <si>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</si>
  <si>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</si>
  <si>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</si>
  <si>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</si>
  <si>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</si>
  <si>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</si>
  <si>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</si>
  <si>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</si>
  <si>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</si>
  <si>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</si>
  <si>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</si>
  <si>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</si>
  <si>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</si>
  <si>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</si>
  <si>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</si>
  <si>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</si>
  <si>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</si>
  <si>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5%</t>
  </si>
  <si>
    <t>DPH 5%</t>
  </si>
  <si>
    <t>Celkem bez DPH</t>
  </si>
  <si>
    <t>Celkem včetně DPH</t>
  </si>
  <si>
    <t>Projektant</t>
  </si>
  <si>
    <t>Objednatel</t>
  </si>
  <si>
    <t>Zhotovitel</t>
  </si>
  <si>
    <t>Datum, razítko a podpis</t>
  </si>
  <si>
    <t>Začátek výstavby:</t>
  </si>
  <si>
    <t>Velkoplošné úpravy asfaltových vrstev, tl 50 mm</t>
  </si>
  <si>
    <t>m</t>
  </si>
  <si>
    <t>Metení samosběrem</t>
  </si>
  <si>
    <t>Základ 21%</t>
  </si>
  <si>
    <t>t</t>
  </si>
  <si>
    <t>Hutněné asfaltové vyrovnávky</t>
  </si>
  <si>
    <t>Řezání živ. krytů, tl.5 - 10 cm</t>
  </si>
  <si>
    <t>Zajištění DIO</t>
  </si>
  <si>
    <t>kpl</t>
  </si>
  <si>
    <t>VDZ s balotinou vč.předznačení</t>
  </si>
  <si>
    <t>Výšková úprava - poklop</t>
  </si>
  <si>
    <t>Výšková úprava - mříž</t>
  </si>
  <si>
    <t>Výšková úprava - litin.prvky</t>
  </si>
  <si>
    <t>ks</t>
  </si>
  <si>
    <t>Bc.Zdeněk Dvořák</t>
  </si>
  <si>
    <t>ředitel</t>
  </si>
  <si>
    <t>bm</t>
  </si>
  <si>
    <t>DPH 21%</t>
  </si>
  <si>
    <t>III/00716 Buštěhrad, oprava komunikace</t>
  </si>
  <si>
    <t>Buštěhrad</t>
  </si>
  <si>
    <t>Podklad z kamene obal.asf. 5 cm (150m2 )</t>
  </si>
  <si>
    <t>horská vpusť</t>
  </si>
  <si>
    <t>Krajnice - seříznutí s naložením (1000 x 0,8 )</t>
  </si>
  <si>
    <t>Doprava a poplatek za skládku ( 0,15 x 800 x 0,8 )</t>
  </si>
  <si>
    <t>III/00716</t>
  </si>
  <si>
    <t>sanace krajnic do hl. 35cm</t>
  </si>
  <si>
    <t>Čištění příkopů strojně s odhozem na svah</t>
  </si>
  <si>
    <t>Frézování ploch do hloubky do 6 cm</t>
  </si>
  <si>
    <t>Vodo.dopr.značky z plastů</t>
  </si>
  <si>
    <t>zalévání spár asfaltovou zálivkou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</si>
</sst>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i/>
      <sz val="14"/>
      <name val="Arial CE"/>
      <family val="2"/>
    </font>
    <font>
      <b/>
      <i/>
      <sz val="12"/>
      <name val="Arial CE"/>
      <family val="2"/>
    </font>
    <font>
      <b/>
      <sz val="10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0" xfId="0" applyFont="1" applyAlignment="1">
      <alignment/>
    </xf>
    <xf numFmtId="44" fontId="3" fillId="0" borderId="11" xfId="38" applyFont="1" applyFill="1" applyBorder="1" applyAlignment="1">
      <alignment horizontal="center"/>
    </xf>
    <xf numFmtId="44" fontId="3" fillId="0" borderId="12" xfId="38" applyFont="1" applyFill="1" applyBorder="1" applyAlignment="1">
      <alignment horizontal="center"/>
    </xf>
    <xf numFmtId="44" fontId="3" fillId="0" borderId="10" xfId="38" applyFont="1" applyFill="1" applyBorder="1" applyAlignment="1">
      <alignment/>
    </xf>
    <xf numFmtId="44" fontId="3" fillId="0" borderId="13" xfId="38" applyFont="1" applyFill="1" applyBorder="1" applyAlignment="1">
      <alignment/>
    </xf>
    <xf numFmtId="44" fontId="0" fillId="0" borderId="0" xfId="38" applyFont="1" applyAlignment="1">
      <alignment/>
    </xf>
    <xf numFmtId="44" fontId="4" fillId="0" borderId="14" xfId="38" applyFont="1" applyFill="1" applyBorder="1" applyAlignment="1">
      <alignment horizontal="center"/>
    </xf>
    <xf numFmtId="44" fontId="3" fillId="0" borderId="15" xfId="38" applyFont="1" applyFill="1" applyBorder="1" applyAlignment="1">
      <alignment horizontal="center"/>
    </xf>
    <xf numFmtId="44" fontId="3" fillId="0" borderId="16" xfId="38" applyFont="1" applyFill="1" applyBorder="1" applyAlignment="1">
      <alignment horizontal="center"/>
    </xf>
    <xf numFmtId="44" fontId="3" fillId="0" borderId="17" xfId="38" applyFont="1" applyFill="1" applyBorder="1" applyAlignment="1">
      <alignment horizontal="left"/>
    </xf>
    <xf numFmtId="9" fontId="3" fillId="0" borderId="12" xfId="38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4" fontId="3" fillId="0" borderId="12" xfId="38" applyFont="1" applyFill="1" applyBorder="1" applyAlignment="1">
      <alignment/>
    </xf>
    <xf numFmtId="44" fontId="3" fillId="0" borderId="16" xfId="38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49" fontId="12" fillId="33" borderId="13" xfId="0" applyNumberFormat="1" applyFont="1" applyFill="1" applyBorder="1" applyAlignment="1" applyProtection="1">
      <alignment horizontal="center" vertical="center"/>
      <protection/>
    </xf>
    <xf numFmtId="49" fontId="14" fillId="0" borderId="19" xfId="0" applyNumberFormat="1" applyFont="1" applyFill="1" applyBorder="1" applyAlignment="1" applyProtection="1">
      <alignment horizontal="left" vertical="center"/>
      <protection/>
    </xf>
    <xf numFmtId="49" fontId="15" fillId="0" borderId="13" xfId="0" applyNumberFormat="1" applyFont="1" applyFill="1" applyBorder="1" applyAlignment="1" applyProtection="1">
      <alignment horizontal="left" vertical="center"/>
      <protection/>
    </xf>
    <xf numFmtId="4" fontId="15" fillId="0" borderId="13" xfId="0" applyNumberFormat="1" applyFont="1" applyFill="1" applyBorder="1" applyAlignment="1" applyProtection="1">
      <alignment horizontal="right" vertical="center"/>
      <protection/>
    </xf>
    <xf numFmtId="49" fontId="14" fillId="0" borderId="10" xfId="0" applyNumberFormat="1" applyFont="1" applyFill="1" applyBorder="1" applyAlignment="1" applyProtection="1">
      <alignment horizontal="left" vertical="center"/>
      <protection/>
    </xf>
    <xf numFmtId="49" fontId="15" fillId="0" borderId="13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vertical="center"/>
      <protection/>
    </xf>
    <xf numFmtId="0" fontId="9" fillId="0" borderId="20" xfId="0" applyNumberFormat="1" applyFont="1" applyFill="1" applyBorder="1" applyAlignment="1" applyProtection="1">
      <alignment vertical="center"/>
      <protection/>
    </xf>
    <xf numFmtId="4" fontId="14" fillId="33" borderId="21" xfId="0" applyNumberFormat="1" applyFont="1" applyFill="1" applyBorder="1" applyAlignment="1" applyProtection="1">
      <alignment horizontal="right" vertical="center"/>
      <protection/>
    </xf>
    <xf numFmtId="0" fontId="9" fillId="0" borderId="22" xfId="0" applyNumberFormat="1" applyFont="1" applyFill="1" applyBorder="1" applyAlignment="1" applyProtection="1">
      <alignment vertical="center"/>
      <protection/>
    </xf>
    <xf numFmtId="0" fontId="9" fillId="0" borderId="23" xfId="0" applyNumberFormat="1" applyFont="1" applyFill="1" applyBorder="1" applyAlignment="1" applyProtection="1">
      <alignment vertical="center"/>
      <protection/>
    </xf>
    <xf numFmtId="0" fontId="9" fillId="0" borderId="24" xfId="0" applyNumberFormat="1" applyFont="1" applyFill="1" applyBorder="1" applyAlignment="1" applyProtection="1">
      <alignment vertical="center"/>
      <protection/>
    </xf>
    <xf numFmtId="0" fontId="9" fillId="0" borderId="25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164" fontId="3" fillId="0" borderId="27" xfId="0" applyNumberFormat="1" applyFont="1" applyFill="1" applyBorder="1" applyAlignment="1">
      <alignment horizontal="center"/>
    </xf>
    <xf numFmtId="44" fontId="3" fillId="0" borderId="27" xfId="38" applyFont="1" applyFill="1" applyBorder="1" applyAlignment="1">
      <alignment/>
    </xf>
    <xf numFmtId="44" fontId="3" fillId="0" borderId="28" xfId="38" applyFont="1" applyFill="1" applyBorder="1" applyAlignment="1">
      <alignment/>
    </xf>
    <xf numFmtId="0" fontId="4" fillId="0" borderId="29" xfId="0" applyFont="1" applyFill="1" applyBorder="1" applyAlignment="1">
      <alignment horizontal="left"/>
    </xf>
    <xf numFmtId="0" fontId="3" fillId="0" borderId="30" xfId="0" applyFont="1" applyFill="1" applyBorder="1" applyAlignment="1">
      <alignment/>
    </xf>
    <xf numFmtId="44" fontId="4" fillId="0" borderId="12" xfId="38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31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9" fontId="3" fillId="0" borderId="36" xfId="38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4" fontId="14" fillId="34" borderId="13" xfId="0" applyNumberFormat="1" applyFont="1" applyFill="1" applyBorder="1" applyAlignment="1" applyProtection="1">
      <alignment horizontal="right" vertical="center"/>
      <protection/>
    </xf>
    <xf numFmtId="49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left" vertical="center"/>
      <protection/>
    </xf>
    <xf numFmtId="0" fontId="9" fillId="0" borderId="20" xfId="0" applyNumberFormat="1" applyFont="1" applyFill="1" applyBorder="1" applyAlignment="1" applyProtection="1">
      <alignment horizontal="left" vertical="center"/>
      <protection/>
    </xf>
    <xf numFmtId="0" fontId="9" fillId="0" borderId="38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20" xfId="0" applyNumberFormat="1" applyFont="1" applyFill="1" applyBorder="1" applyAlignment="1" applyProtection="1">
      <alignment horizontal="left" vertical="center"/>
      <protection/>
    </xf>
    <xf numFmtId="49" fontId="10" fillId="0" borderId="20" xfId="0" applyNumberFormat="1" applyFont="1" applyFill="1" applyBorder="1" applyAlignment="1" applyProtection="1">
      <alignment horizontal="left" vertical="center"/>
      <protection/>
    </xf>
    <xf numFmtId="0" fontId="10" fillId="0" borderId="2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39" xfId="0" applyNumberFormat="1" applyFont="1" applyFill="1" applyBorder="1" applyAlignment="1" applyProtection="1">
      <alignment horizontal="left" vertical="center"/>
      <protection/>
    </xf>
    <xf numFmtId="0" fontId="9" fillId="0" borderId="40" xfId="0" applyNumberFormat="1" applyFont="1" applyFill="1" applyBorder="1" applyAlignment="1" applyProtection="1">
      <alignment horizontal="left" vertical="center"/>
      <protection/>
    </xf>
    <xf numFmtId="49" fontId="9" fillId="0" borderId="38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40" xfId="0" applyNumberFormat="1" applyFont="1" applyFill="1" applyBorder="1" applyAlignment="1" applyProtection="1">
      <alignment horizontal="left" vertical="center"/>
      <protection/>
    </xf>
    <xf numFmtId="0" fontId="9" fillId="0" borderId="23" xfId="0" applyNumberFormat="1" applyFont="1" applyFill="1" applyBorder="1" applyAlignment="1" applyProtection="1">
      <alignment horizontal="left" vertical="center"/>
      <protection/>
    </xf>
    <xf numFmtId="14" fontId="9" fillId="0" borderId="40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22" xfId="0" applyNumberFormat="1" applyFont="1" applyFill="1" applyBorder="1" applyAlignment="1" applyProtection="1">
      <alignment horizontal="left" vertical="center"/>
      <protection/>
    </xf>
    <xf numFmtId="0" fontId="10" fillId="0" borderId="23" xfId="0" applyNumberFormat="1" applyFont="1" applyFill="1" applyBorder="1" applyAlignment="1" applyProtection="1">
      <alignment horizontal="left" vertical="center"/>
      <protection/>
    </xf>
    <xf numFmtId="14" fontId="9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49" fontId="13" fillId="0" borderId="31" xfId="0" applyNumberFormat="1" applyFont="1" applyFill="1" applyBorder="1" applyAlignment="1" applyProtection="1">
      <alignment horizontal="left" vertical="center"/>
      <protection/>
    </xf>
    <xf numFmtId="0" fontId="13" fillId="0" borderId="21" xfId="0" applyNumberFormat="1" applyFont="1" applyFill="1" applyBorder="1" applyAlignment="1" applyProtection="1">
      <alignment horizontal="left" vertical="center"/>
      <protection/>
    </xf>
    <xf numFmtId="49" fontId="15" fillId="0" borderId="31" xfId="0" applyNumberFormat="1" applyFont="1" applyFill="1" applyBorder="1" applyAlignment="1" applyProtection="1">
      <alignment horizontal="left" vertical="center"/>
      <protection/>
    </xf>
    <xf numFmtId="0" fontId="15" fillId="0" borderId="21" xfId="0" applyNumberFormat="1" applyFont="1" applyFill="1" applyBorder="1" applyAlignment="1" applyProtection="1">
      <alignment horizontal="left" vertical="center"/>
      <protection/>
    </xf>
    <xf numFmtId="49" fontId="14" fillId="0" borderId="31" xfId="0" applyNumberFormat="1" applyFont="1" applyFill="1" applyBorder="1" applyAlignment="1" applyProtection="1">
      <alignment horizontal="left" vertical="center"/>
      <protection/>
    </xf>
    <xf numFmtId="0" fontId="14" fillId="0" borderId="21" xfId="0" applyNumberFormat="1" applyFont="1" applyFill="1" applyBorder="1" applyAlignment="1" applyProtection="1">
      <alignment horizontal="left" vertical="center"/>
      <protection/>
    </xf>
    <xf numFmtId="49" fontId="14" fillId="33" borderId="31" xfId="0" applyNumberFormat="1" applyFont="1" applyFill="1" applyBorder="1" applyAlignment="1" applyProtection="1">
      <alignment horizontal="left" vertical="center"/>
      <protection/>
    </xf>
    <xf numFmtId="0" fontId="14" fillId="33" borderId="18" xfId="0" applyNumberFormat="1" applyFont="1" applyFill="1" applyBorder="1" applyAlignment="1" applyProtection="1">
      <alignment horizontal="left" vertical="center"/>
      <protection/>
    </xf>
    <xf numFmtId="49" fontId="15" fillId="0" borderId="41" xfId="0" applyNumberFormat="1" applyFont="1" applyFill="1" applyBorder="1" applyAlignment="1" applyProtection="1">
      <alignment horizontal="left" vertical="center"/>
      <protection/>
    </xf>
    <xf numFmtId="0" fontId="15" fillId="0" borderId="25" xfId="0" applyNumberFormat="1" applyFont="1" applyFill="1" applyBorder="1" applyAlignment="1" applyProtection="1">
      <alignment horizontal="left" vertical="center"/>
      <protection/>
    </xf>
    <xf numFmtId="0" fontId="15" fillId="0" borderId="42" xfId="0" applyNumberFormat="1" applyFont="1" applyFill="1" applyBorder="1" applyAlignment="1" applyProtection="1">
      <alignment horizontal="left" vertical="center"/>
      <protection/>
    </xf>
    <xf numFmtId="49" fontId="15" fillId="0" borderId="43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44" xfId="0" applyNumberFormat="1" applyFont="1" applyFill="1" applyBorder="1" applyAlignment="1" applyProtection="1">
      <alignment horizontal="left" vertical="center"/>
      <protection/>
    </xf>
    <xf numFmtId="49" fontId="16" fillId="0" borderId="43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center" wrapText="1"/>
      <protection/>
    </xf>
    <xf numFmtId="49" fontId="16" fillId="0" borderId="43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44" xfId="0" applyNumberFormat="1" applyFont="1" applyFill="1" applyBorder="1" applyAlignment="1" applyProtection="1">
      <alignment horizontal="left" vertical="center"/>
      <protection/>
    </xf>
    <xf numFmtId="49" fontId="13" fillId="0" borderId="43" xfId="0" applyNumberFormat="1" applyFont="1" applyFill="1" applyBorder="1" applyAlignment="1" applyProtection="1">
      <alignment horizontal="left" vertical="center"/>
      <protection/>
    </xf>
    <xf numFmtId="49" fontId="15" fillId="0" borderId="45" xfId="0" applyNumberFormat="1" applyFont="1" applyFill="1" applyBorder="1" applyAlignment="1" applyProtection="1">
      <alignment horizontal="left" vertical="center"/>
      <protection/>
    </xf>
    <xf numFmtId="0" fontId="15" fillId="0" borderId="29" xfId="0" applyNumberFormat="1" applyFont="1" applyFill="1" applyBorder="1" applyAlignment="1" applyProtection="1">
      <alignment horizontal="left" vertical="center"/>
      <protection/>
    </xf>
    <xf numFmtId="0" fontId="15" fillId="0" borderId="46" xfId="0" applyNumberFormat="1" applyFont="1" applyFill="1" applyBorder="1" applyAlignment="1" applyProtection="1">
      <alignment horizontal="left" vertical="center"/>
      <protection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C8" sqref="C8:D9"/>
    </sheetView>
  </sheetViews>
  <sheetFormatPr defaultColWidth="9.140625" defaultRowHeight="12.75"/>
  <cols>
    <col min="1" max="1" width="11.421875" style="0" customWidth="1"/>
    <col min="2" max="2" width="12.8515625" style="0" customWidth="1"/>
    <col min="3" max="3" width="17.421875" style="0" customWidth="1"/>
    <col min="4" max="4" width="14.7109375" style="0" customWidth="1"/>
    <col min="5" max="5" width="15.28125" style="0" customWidth="1"/>
    <col min="6" max="6" width="14.421875" style="0" customWidth="1"/>
    <col min="7" max="7" width="17.140625" style="0" customWidth="1"/>
    <col min="9" max="9" width="26.28125" style="0" customWidth="1"/>
  </cols>
  <sheetData>
    <row r="1" spans="1:9" ht="30">
      <c r="A1" s="60" t="s">
        <v>13</v>
      </c>
      <c r="B1" s="61"/>
      <c r="C1" s="61"/>
      <c r="D1" s="61"/>
      <c r="E1" s="61"/>
      <c r="F1" s="61"/>
      <c r="G1" s="61"/>
      <c r="H1" s="61"/>
      <c r="I1" s="61"/>
    </row>
    <row r="2" spans="1:9" ht="12.75">
      <c r="A2" s="62" t="s">
        <v>14</v>
      </c>
      <c r="B2" s="63"/>
      <c r="C2" s="66" t="s">
        <v>82</v>
      </c>
      <c r="D2" s="67"/>
      <c r="E2" s="69" t="s">
        <v>15</v>
      </c>
      <c r="F2" s="70" t="s">
        <v>16</v>
      </c>
      <c r="G2" s="71"/>
      <c r="H2" s="69" t="s">
        <v>17</v>
      </c>
      <c r="I2" s="73" t="s">
        <v>18</v>
      </c>
    </row>
    <row r="3" spans="1:9" ht="12.75">
      <c r="A3" s="64"/>
      <c r="B3" s="65"/>
      <c r="C3" s="68"/>
      <c r="D3" s="68"/>
      <c r="E3" s="65"/>
      <c r="F3" s="72"/>
      <c r="G3" s="72"/>
      <c r="H3" s="65"/>
      <c r="I3" s="74"/>
    </row>
    <row r="4" spans="1:9" ht="12.75">
      <c r="A4" s="75" t="s">
        <v>19</v>
      </c>
      <c r="B4" s="65"/>
      <c r="C4" s="76" t="s">
        <v>18</v>
      </c>
      <c r="D4" s="65"/>
      <c r="E4" s="76" t="s">
        <v>20</v>
      </c>
      <c r="F4" s="76"/>
      <c r="G4" s="65"/>
      <c r="H4" s="76" t="s">
        <v>17</v>
      </c>
      <c r="I4" s="80"/>
    </row>
    <row r="5" spans="1:9" ht="12.75">
      <c r="A5" s="64"/>
      <c r="B5" s="65"/>
      <c r="C5" s="65"/>
      <c r="D5" s="65"/>
      <c r="E5" s="65"/>
      <c r="F5" s="65"/>
      <c r="G5" s="65"/>
      <c r="H5" s="65"/>
      <c r="I5" s="74"/>
    </row>
    <row r="6" spans="1:9" ht="12.75">
      <c r="A6" s="75" t="s">
        <v>21</v>
      </c>
      <c r="B6" s="65"/>
      <c r="C6" s="77" t="s">
        <v>83</v>
      </c>
      <c r="D6" s="72"/>
      <c r="E6" s="76" t="s">
        <v>22</v>
      </c>
      <c r="F6" s="78"/>
      <c r="G6" s="79"/>
      <c r="H6" s="76" t="s">
        <v>17</v>
      </c>
      <c r="I6" s="80" t="s">
        <v>18</v>
      </c>
    </row>
    <row r="7" spans="1:9" ht="12.75">
      <c r="A7" s="64"/>
      <c r="B7" s="65"/>
      <c r="C7" s="72"/>
      <c r="D7" s="72"/>
      <c r="E7" s="65"/>
      <c r="F7" s="79"/>
      <c r="G7" s="79"/>
      <c r="H7" s="65"/>
      <c r="I7" s="74"/>
    </row>
    <row r="8" spans="1:9" ht="12.75">
      <c r="A8" s="75" t="s">
        <v>63</v>
      </c>
      <c r="B8" s="65"/>
      <c r="C8" s="86"/>
      <c r="D8" s="65"/>
      <c r="E8" s="76" t="s">
        <v>23</v>
      </c>
      <c r="F8" s="65"/>
      <c r="G8" s="65"/>
      <c r="H8" s="76" t="s">
        <v>24</v>
      </c>
      <c r="I8" s="80" t="s">
        <v>18</v>
      </c>
    </row>
    <row r="9" spans="1:9" ht="12.75">
      <c r="A9" s="64"/>
      <c r="B9" s="65"/>
      <c r="C9" s="65"/>
      <c r="D9" s="65"/>
      <c r="E9" s="65"/>
      <c r="F9" s="65"/>
      <c r="G9" s="65"/>
      <c r="H9" s="65"/>
      <c r="I9" s="74"/>
    </row>
    <row r="10" spans="1:9" ht="12.75">
      <c r="A10" s="75" t="s">
        <v>25</v>
      </c>
      <c r="B10" s="65"/>
      <c r="C10" s="76"/>
      <c r="D10" s="65"/>
      <c r="E10" s="76" t="s">
        <v>26</v>
      </c>
      <c r="F10" s="77"/>
      <c r="G10" s="72"/>
      <c r="H10" s="76" t="s">
        <v>27</v>
      </c>
      <c r="I10" s="82"/>
    </row>
    <row r="11" spans="1:9" ht="12.75">
      <c r="A11" s="84"/>
      <c r="B11" s="81"/>
      <c r="C11" s="81"/>
      <c r="D11" s="81"/>
      <c r="E11" s="81"/>
      <c r="F11" s="85"/>
      <c r="G11" s="85"/>
      <c r="H11" s="81"/>
      <c r="I11" s="83"/>
    </row>
    <row r="12" spans="1:9" ht="23.25">
      <c r="A12" s="87" t="s">
        <v>28</v>
      </c>
      <c r="B12" s="88"/>
      <c r="C12" s="88"/>
      <c r="D12" s="88"/>
      <c r="E12" s="88"/>
      <c r="F12" s="88"/>
      <c r="G12" s="88"/>
      <c r="H12" s="88"/>
      <c r="I12" s="88"/>
    </row>
    <row r="13" spans="1:9" ht="26.25">
      <c r="A13" s="22" t="s">
        <v>29</v>
      </c>
      <c r="B13" s="89" t="s">
        <v>30</v>
      </c>
      <c r="C13" s="90"/>
      <c r="D13" s="22" t="s">
        <v>31</v>
      </c>
      <c r="E13" s="89" t="s">
        <v>32</v>
      </c>
      <c r="F13" s="90"/>
      <c r="G13" s="22" t="s">
        <v>33</v>
      </c>
      <c r="H13" s="89" t="s">
        <v>34</v>
      </c>
      <c r="I13" s="90"/>
    </row>
    <row r="14" spans="1:9" ht="15.75">
      <c r="A14" s="23" t="s">
        <v>35</v>
      </c>
      <c r="B14" s="24" t="s">
        <v>36</v>
      </c>
      <c r="C14" s="25">
        <f>SUM(rozpočet!I26)</f>
        <v>0</v>
      </c>
      <c r="D14" s="91" t="s">
        <v>37</v>
      </c>
      <c r="E14" s="92"/>
      <c r="F14" s="25">
        <v>0</v>
      </c>
      <c r="G14" s="91" t="s">
        <v>38</v>
      </c>
      <c r="H14" s="92"/>
      <c r="I14" s="25">
        <v>0</v>
      </c>
    </row>
    <row r="15" spans="1:9" ht="15.75">
      <c r="A15" s="26"/>
      <c r="B15" s="24" t="s">
        <v>39</v>
      </c>
      <c r="C15" s="25">
        <v>0</v>
      </c>
      <c r="D15" s="91" t="s">
        <v>40</v>
      </c>
      <c r="E15" s="92"/>
      <c r="F15" s="25">
        <v>0</v>
      </c>
      <c r="G15" s="91" t="s">
        <v>41</v>
      </c>
      <c r="H15" s="92"/>
      <c r="I15" s="25">
        <v>0</v>
      </c>
    </row>
    <row r="16" spans="1:9" ht="15.75">
      <c r="A16" s="23" t="s">
        <v>42</v>
      </c>
      <c r="B16" s="24" t="s">
        <v>36</v>
      </c>
      <c r="C16" s="25">
        <v>0</v>
      </c>
      <c r="D16" s="91" t="s">
        <v>43</v>
      </c>
      <c r="E16" s="92"/>
      <c r="F16" s="25">
        <v>0</v>
      </c>
      <c r="G16" s="91" t="s">
        <v>44</v>
      </c>
      <c r="H16" s="92"/>
      <c r="I16" s="25">
        <v>0</v>
      </c>
    </row>
    <row r="17" spans="1:9" ht="15.75">
      <c r="A17" s="26"/>
      <c r="B17" s="24" t="s">
        <v>39</v>
      </c>
      <c r="C17" s="25">
        <v>0</v>
      </c>
      <c r="D17" s="91"/>
      <c r="E17" s="92"/>
      <c r="F17" s="27"/>
      <c r="G17" s="91" t="s">
        <v>45</v>
      </c>
      <c r="H17" s="92"/>
      <c r="I17" s="25">
        <v>0</v>
      </c>
    </row>
    <row r="18" spans="1:9" ht="15.75">
      <c r="A18" s="23" t="s">
        <v>46</v>
      </c>
      <c r="B18" s="24" t="s">
        <v>36</v>
      </c>
      <c r="C18" s="25">
        <v>0</v>
      </c>
      <c r="D18" s="91"/>
      <c r="E18" s="92"/>
      <c r="F18" s="27"/>
      <c r="G18" s="91" t="s">
        <v>47</v>
      </c>
      <c r="H18" s="92"/>
      <c r="I18" s="25">
        <v>0</v>
      </c>
    </row>
    <row r="19" spans="1:9" ht="15.75">
      <c r="A19" s="26"/>
      <c r="B19" s="24" t="s">
        <v>39</v>
      </c>
      <c r="C19" s="25">
        <v>0</v>
      </c>
      <c r="D19" s="91"/>
      <c r="E19" s="92"/>
      <c r="F19" s="27"/>
      <c r="G19" s="91" t="s">
        <v>48</v>
      </c>
      <c r="H19" s="92"/>
      <c r="I19" s="25">
        <v>0</v>
      </c>
    </row>
    <row r="20" spans="1:9" ht="15.75">
      <c r="A20" s="93" t="s">
        <v>49</v>
      </c>
      <c r="B20" s="94"/>
      <c r="C20" s="25">
        <v>0</v>
      </c>
      <c r="D20" s="91"/>
      <c r="E20" s="92"/>
      <c r="F20" s="27"/>
      <c r="G20" s="91"/>
      <c r="H20" s="92"/>
      <c r="I20" s="27"/>
    </row>
    <row r="21" spans="1:9" ht="15.75">
      <c r="A21" s="93" t="s">
        <v>50</v>
      </c>
      <c r="B21" s="94"/>
      <c r="C21" s="25">
        <v>0</v>
      </c>
      <c r="D21" s="91"/>
      <c r="E21" s="92"/>
      <c r="F21" s="27"/>
      <c r="G21" s="91"/>
      <c r="H21" s="92"/>
      <c r="I21" s="27"/>
    </row>
    <row r="22" spans="1:9" ht="15.75">
      <c r="A22" s="93" t="s">
        <v>51</v>
      </c>
      <c r="B22" s="94"/>
      <c r="C22" s="25">
        <f>SUM(C14:C21)</f>
        <v>0</v>
      </c>
      <c r="D22" s="93" t="s">
        <v>52</v>
      </c>
      <c r="E22" s="94"/>
      <c r="F22" s="25">
        <v>0</v>
      </c>
      <c r="G22" s="93" t="s">
        <v>53</v>
      </c>
      <c r="H22" s="94"/>
      <c r="I22" s="25">
        <v>0</v>
      </c>
    </row>
    <row r="23" spans="1:9" ht="12.75">
      <c r="A23" s="28"/>
      <c r="B23" s="28"/>
      <c r="C23" s="28"/>
      <c r="D23" s="29"/>
      <c r="E23" s="29"/>
      <c r="F23" s="29"/>
      <c r="G23" s="29"/>
      <c r="H23" s="29"/>
      <c r="I23" s="29"/>
    </row>
    <row r="24" spans="1:9" ht="15.75">
      <c r="A24" s="95" t="s">
        <v>54</v>
      </c>
      <c r="B24" s="96"/>
      <c r="C24" s="30">
        <v>0</v>
      </c>
      <c r="D24" s="31"/>
      <c r="E24" s="32"/>
      <c r="F24" s="32"/>
      <c r="G24" s="32"/>
      <c r="H24" s="32"/>
      <c r="I24" s="32"/>
    </row>
    <row r="25" spans="1:9" ht="15.75">
      <c r="A25" s="95" t="s">
        <v>55</v>
      </c>
      <c r="B25" s="96"/>
      <c r="C25" s="30">
        <v>0</v>
      </c>
      <c r="D25" s="95" t="s">
        <v>56</v>
      </c>
      <c r="E25" s="96"/>
      <c r="F25" s="30">
        <v>0</v>
      </c>
      <c r="G25" s="95" t="s">
        <v>57</v>
      </c>
      <c r="H25" s="96"/>
      <c r="I25" s="30">
        <v>0</v>
      </c>
    </row>
    <row r="26" spans="1:9" ht="15.75">
      <c r="A26" s="95" t="s">
        <v>67</v>
      </c>
      <c r="B26" s="96"/>
      <c r="C26" s="59">
        <f>C22</f>
        <v>0</v>
      </c>
      <c r="D26" s="95" t="s">
        <v>81</v>
      </c>
      <c r="E26" s="96"/>
      <c r="F26" s="30">
        <f>C26*0.21</f>
        <v>0</v>
      </c>
      <c r="G26" s="95" t="s">
        <v>58</v>
      </c>
      <c r="H26" s="96"/>
      <c r="I26" s="30">
        <f>C26+F26</f>
        <v>0</v>
      </c>
    </row>
    <row r="27" spans="1:9" ht="13.5" thickBot="1">
      <c r="A27" s="33"/>
      <c r="B27" s="33"/>
      <c r="C27" s="33"/>
      <c r="D27" s="33"/>
      <c r="E27" s="33"/>
      <c r="F27" s="33"/>
      <c r="G27" s="33"/>
      <c r="H27" s="33"/>
      <c r="I27" s="33"/>
    </row>
    <row r="28" spans="1:9" ht="15">
      <c r="A28" s="97" t="s">
        <v>59</v>
      </c>
      <c r="B28" s="98"/>
      <c r="C28" s="99"/>
      <c r="D28" s="97" t="s">
        <v>60</v>
      </c>
      <c r="E28" s="98"/>
      <c r="F28" s="99"/>
      <c r="G28" s="97" t="s">
        <v>61</v>
      </c>
      <c r="H28" s="98"/>
      <c r="I28" s="99"/>
    </row>
    <row r="29" spans="1:9" ht="15">
      <c r="A29" s="100"/>
      <c r="B29" s="101"/>
      <c r="C29" s="102"/>
      <c r="D29" s="103" t="s">
        <v>78</v>
      </c>
      <c r="E29" s="104"/>
      <c r="F29" s="105"/>
      <c r="G29" s="100"/>
      <c r="H29" s="101"/>
      <c r="I29" s="102"/>
    </row>
    <row r="30" spans="1:9" ht="15">
      <c r="A30" s="100"/>
      <c r="B30" s="101"/>
      <c r="C30" s="102"/>
      <c r="D30" s="106" t="s">
        <v>79</v>
      </c>
      <c r="E30" s="107"/>
      <c r="F30" s="108"/>
      <c r="G30" s="109"/>
      <c r="H30" s="107"/>
      <c r="I30" s="108"/>
    </row>
    <row r="31" spans="1:9" ht="15.75" thickBot="1">
      <c r="A31" s="110" t="s">
        <v>62</v>
      </c>
      <c r="B31" s="111"/>
      <c r="C31" s="112"/>
      <c r="D31" s="110" t="s">
        <v>62</v>
      </c>
      <c r="E31" s="111"/>
      <c r="F31" s="112"/>
      <c r="G31" s="110" t="s">
        <v>62</v>
      </c>
      <c r="H31" s="111"/>
      <c r="I31" s="112"/>
    </row>
    <row r="32" spans="1:9" ht="12.75">
      <c r="A32" s="34"/>
      <c r="B32" s="34"/>
      <c r="C32" s="34"/>
      <c r="D32" s="34"/>
      <c r="E32" s="34"/>
      <c r="F32" s="34"/>
      <c r="G32" s="34"/>
      <c r="H32" s="34"/>
      <c r="I32" s="34"/>
    </row>
    <row r="33" spans="1:9" ht="12.75">
      <c r="A33" s="35"/>
      <c r="B33" s="35"/>
      <c r="C33" s="35"/>
      <c r="D33" s="35"/>
      <c r="E33" s="35"/>
      <c r="F33" s="35"/>
      <c r="G33" s="35"/>
      <c r="H33" s="35"/>
      <c r="I33" s="35"/>
    </row>
  </sheetData>
  <sheetProtection/>
  <mergeCells count="75">
    <mergeCell ref="A30:C30"/>
    <mergeCell ref="D30:F30"/>
    <mergeCell ref="G30:I30"/>
    <mergeCell ref="A31:C31"/>
    <mergeCell ref="D31:F31"/>
    <mergeCell ref="G31:I31"/>
    <mergeCell ref="A28:C28"/>
    <mergeCell ref="D28:F28"/>
    <mergeCell ref="G28:I28"/>
    <mergeCell ref="A29:C29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E8:E9"/>
    <mergeCell ref="F8:G9"/>
    <mergeCell ref="A8:B9"/>
    <mergeCell ref="C8:D9"/>
    <mergeCell ref="I4:I5"/>
    <mergeCell ref="H6:H7"/>
    <mergeCell ref="I6:I7"/>
    <mergeCell ref="H10:H11"/>
    <mergeCell ref="I10:I11"/>
    <mergeCell ref="I8:I9"/>
    <mergeCell ref="A4:B5"/>
    <mergeCell ref="C4:D5"/>
    <mergeCell ref="E4:E5"/>
    <mergeCell ref="F4:G5"/>
    <mergeCell ref="H8:H9"/>
    <mergeCell ref="H4:H5"/>
    <mergeCell ref="A6:B7"/>
    <mergeCell ref="C6:D7"/>
    <mergeCell ref="E6:E7"/>
    <mergeCell ref="F6:G7"/>
    <mergeCell ref="A1:I1"/>
    <mergeCell ref="A2:B3"/>
    <mergeCell ref="C2:D3"/>
    <mergeCell ref="E2:E3"/>
    <mergeCell ref="F2:G3"/>
    <mergeCell ref="H2:H3"/>
    <mergeCell ref="I2:I3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7.421875" style="0" customWidth="1"/>
    <col min="2" max="2" width="9.140625" style="44" customWidth="1"/>
    <col min="5" max="5" width="25.57421875" style="0" customWidth="1"/>
    <col min="6" max="6" width="8.421875" style="0" customWidth="1"/>
    <col min="7" max="7" width="12.57421875" style="0" customWidth="1"/>
    <col min="8" max="8" width="13.28125" style="11" bestFit="1" customWidth="1"/>
    <col min="9" max="9" width="16.8515625" style="11" customWidth="1"/>
    <col min="10" max="11" width="15.8515625" style="11" customWidth="1"/>
  </cols>
  <sheetData>
    <row r="1" spans="1:11" ht="27.75" customHeight="1" thickBot="1">
      <c r="A1" s="117" t="s">
        <v>82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</row>
    <row r="2" spans="1:11" ht="12.75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4"/>
    </row>
    <row r="3" spans="1:11" ht="12.75" customHeight="1" thickBot="1">
      <c r="A3" s="135"/>
      <c r="B3" s="136"/>
      <c r="C3" s="136"/>
      <c r="D3" s="136"/>
      <c r="E3" s="136"/>
      <c r="F3" s="136"/>
      <c r="G3" s="136"/>
      <c r="H3" s="136"/>
      <c r="I3" s="136"/>
      <c r="J3" s="136"/>
      <c r="K3" s="137"/>
    </row>
    <row r="4" spans="1:11" ht="12.75" customHeight="1">
      <c r="A4" s="128" t="s">
        <v>12</v>
      </c>
      <c r="B4" s="130" t="s">
        <v>0</v>
      </c>
      <c r="C4" s="120" t="s">
        <v>2</v>
      </c>
      <c r="D4" s="121"/>
      <c r="E4" s="122"/>
      <c r="F4" s="126" t="s">
        <v>3</v>
      </c>
      <c r="G4" s="2" t="s">
        <v>4</v>
      </c>
      <c r="H4" s="7" t="s">
        <v>5</v>
      </c>
      <c r="I4" s="7" t="s">
        <v>6</v>
      </c>
      <c r="J4" s="7" t="s">
        <v>10</v>
      </c>
      <c r="K4" s="13" t="s">
        <v>7</v>
      </c>
    </row>
    <row r="5" spans="1:11" ht="13.5" customHeight="1" thickBot="1">
      <c r="A5" s="129"/>
      <c r="B5" s="131"/>
      <c r="C5" s="123"/>
      <c r="D5" s="124"/>
      <c r="E5" s="125"/>
      <c r="F5" s="127"/>
      <c r="G5" s="3" t="s">
        <v>8</v>
      </c>
      <c r="H5" s="8" t="s">
        <v>9</v>
      </c>
      <c r="I5" s="8" t="s">
        <v>10</v>
      </c>
      <c r="J5" s="16">
        <v>0.21</v>
      </c>
      <c r="K5" s="14" t="s">
        <v>11</v>
      </c>
    </row>
    <row r="6" spans="1:11" ht="13.5" customHeight="1">
      <c r="A6" s="49"/>
      <c r="B6" s="50"/>
      <c r="C6" s="51"/>
      <c r="D6" s="52"/>
      <c r="E6" s="53"/>
      <c r="F6" s="54"/>
      <c r="G6" s="2"/>
      <c r="H6" s="7"/>
      <c r="I6" s="7"/>
      <c r="J6" s="55"/>
      <c r="K6" s="13"/>
    </row>
    <row r="7" spans="1:11" ht="12.75">
      <c r="A7" s="47" t="s">
        <v>88</v>
      </c>
      <c r="B7" s="1">
        <v>22812</v>
      </c>
      <c r="C7" s="113" t="s">
        <v>70</v>
      </c>
      <c r="D7" s="114"/>
      <c r="E7" s="115"/>
      <c r="F7" s="1" t="s">
        <v>80</v>
      </c>
      <c r="G7" s="48">
        <v>200</v>
      </c>
      <c r="H7" s="9">
        <v>0</v>
      </c>
      <c r="I7" s="9">
        <f aca="true" t="shared" si="0" ref="I7:I17">G7*H7</f>
        <v>0</v>
      </c>
      <c r="J7" s="12">
        <f aca="true" t="shared" si="1" ref="J7:J14">I7*0.21</f>
        <v>0</v>
      </c>
      <c r="K7" s="15">
        <f aca="true" t="shared" si="2" ref="K7:K17">I7+J7</f>
        <v>0</v>
      </c>
    </row>
    <row r="8" spans="1:11" ht="12.75">
      <c r="A8" s="47"/>
      <c r="B8" s="1">
        <v>22615</v>
      </c>
      <c r="C8" s="113" t="s">
        <v>91</v>
      </c>
      <c r="D8" s="114"/>
      <c r="E8" s="115"/>
      <c r="F8" s="1" t="s">
        <v>1</v>
      </c>
      <c r="G8" s="48">
        <v>5544</v>
      </c>
      <c r="H8" s="9">
        <v>0</v>
      </c>
      <c r="I8" s="9">
        <f t="shared" si="0"/>
        <v>0</v>
      </c>
      <c r="J8" s="12">
        <f t="shared" si="1"/>
        <v>0</v>
      </c>
      <c r="K8" s="15">
        <f t="shared" si="2"/>
        <v>0</v>
      </c>
    </row>
    <row r="9" spans="1:11" ht="12.75">
      <c r="A9" s="47"/>
      <c r="B9" s="1">
        <v>20111</v>
      </c>
      <c r="C9" s="113" t="s">
        <v>66</v>
      </c>
      <c r="D9" s="114"/>
      <c r="E9" s="115"/>
      <c r="F9" s="1" t="s">
        <v>1</v>
      </c>
      <c r="G9" s="48">
        <v>5544</v>
      </c>
      <c r="H9" s="9">
        <v>0</v>
      </c>
      <c r="I9" s="9">
        <f t="shared" si="0"/>
        <v>0</v>
      </c>
      <c r="J9" s="12">
        <f t="shared" si="1"/>
        <v>0</v>
      </c>
      <c r="K9" s="15">
        <f t="shared" si="2"/>
        <v>0</v>
      </c>
    </row>
    <row r="10" spans="1:11" ht="12.75">
      <c r="A10" s="47"/>
      <c r="B10" s="1">
        <v>21820</v>
      </c>
      <c r="C10" s="113" t="s">
        <v>64</v>
      </c>
      <c r="D10" s="114"/>
      <c r="E10" s="115"/>
      <c r="F10" s="1" t="s">
        <v>1</v>
      </c>
      <c r="G10" s="48">
        <v>5544</v>
      </c>
      <c r="H10" s="9">
        <v>0</v>
      </c>
      <c r="I10" s="9">
        <f t="shared" si="0"/>
        <v>0</v>
      </c>
      <c r="J10" s="12">
        <f t="shared" si="1"/>
        <v>0</v>
      </c>
      <c r="K10" s="15">
        <f t="shared" si="2"/>
        <v>0</v>
      </c>
    </row>
    <row r="11" spans="1:11" ht="12.75">
      <c r="A11" s="47"/>
      <c r="B11" s="1">
        <v>21810</v>
      </c>
      <c r="C11" s="113" t="s">
        <v>69</v>
      </c>
      <c r="D11" s="114"/>
      <c r="E11" s="115"/>
      <c r="F11" s="1" t="s">
        <v>68</v>
      </c>
      <c r="G11" s="48">
        <v>350</v>
      </c>
      <c r="H11" s="9">
        <v>0</v>
      </c>
      <c r="I11" s="9">
        <f t="shared" si="0"/>
        <v>0</v>
      </c>
      <c r="J11" s="12">
        <f t="shared" si="1"/>
        <v>0</v>
      </c>
      <c r="K11" s="15">
        <f t="shared" si="2"/>
        <v>0</v>
      </c>
    </row>
    <row r="12" spans="1:11" ht="12.75">
      <c r="A12" s="47"/>
      <c r="B12" s="1">
        <v>22331</v>
      </c>
      <c r="C12" s="113" t="s">
        <v>84</v>
      </c>
      <c r="D12" s="114"/>
      <c r="E12" s="115"/>
      <c r="F12" s="1" t="s">
        <v>1</v>
      </c>
      <c r="G12" s="48">
        <v>300</v>
      </c>
      <c r="H12" s="9">
        <v>0</v>
      </c>
      <c r="I12" s="9">
        <f>G12*H12</f>
        <v>0</v>
      </c>
      <c r="J12" s="12">
        <f t="shared" si="1"/>
        <v>0</v>
      </c>
      <c r="K12" s="15">
        <f>I12+J12</f>
        <v>0</v>
      </c>
    </row>
    <row r="13" spans="1:11" ht="12.75">
      <c r="A13" s="47"/>
      <c r="B13" s="1"/>
      <c r="C13" s="56" t="s">
        <v>89</v>
      </c>
      <c r="D13" s="57"/>
      <c r="E13" s="58"/>
      <c r="F13" s="1" t="s">
        <v>1</v>
      </c>
      <c r="G13" s="48">
        <v>300</v>
      </c>
      <c r="H13" s="9">
        <v>0</v>
      </c>
      <c r="I13" s="9">
        <f t="shared" si="0"/>
        <v>0</v>
      </c>
      <c r="J13" s="12">
        <f t="shared" si="1"/>
        <v>0</v>
      </c>
      <c r="K13" s="15">
        <f t="shared" si="2"/>
        <v>0</v>
      </c>
    </row>
    <row r="14" spans="1:11" ht="12.75">
      <c r="A14" s="47"/>
      <c r="B14" s="1">
        <v>22831</v>
      </c>
      <c r="C14" s="56" t="s">
        <v>93</v>
      </c>
      <c r="D14" s="57"/>
      <c r="E14" s="58"/>
      <c r="F14" s="1" t="s">
        <v>80</v>
      </c>
      <c r="G14" s="48">
        <v>170</v>
      </c>
      <c r="H14" s="9">
        <v>0</v>
      </c>
      <c r="I14" s="9">
        <f t="shared" si="0"/>
        <v>0</v>
      </c>
      <c r="J14" s="12">
        <f t="shared" si="1"/>
        <v>0</v>
      </c>
      <c r="K14" s="15">
        <f t="shared" si="2"/>
        <v>0</v>
      </c>
    </row>
    <row r="15" spans="1:11" ht="12.75">
      <c r="A15" s="47"/>
      <c r="B15" s="1">
        <v>51321</v>
      </c>
      <c r="C15" s="113" t="s">
        <v>74</v>
      </c>
      <c r="D15" s="114"/>
      <c r="E15" s="115"/>
      <c r="F15" s="1" t="s">
        <v>77</v>
      </c>
      <c r="G15" s="48">
        <v>17</v>
      </c>
      <c r="H15" s="9">
        <v>0</v>
      </c>
      <c r="I15" s="9">
        <f t="shared" si="0"/>
        <v>0</v>
      </c>
      <c r="J15" s="12">
        <f aca="true" t="shared" si="3" ref="J15:J24">I15*0.21</f>
        <v>0</v>
      </c>
      <c r="K15" s="15">
        <f t="shared" si="2"/>
        <v>0</v>
      </c>
    </row>
    <row r="16" spans="1:11" ht="12.75">
      <c r="A16" s="47"/>
      <c r="B16" s="1">
        <v>51321</v>
      </c>
      <c r="C16" s="113" t="s">
        <v>75</v>
      </c>
      <c r="D16" s="114"/>
      <c r="E16" s="115"/>
      <c r="F16" s="1" t="s">
        <v>77</v>
      </c>
      <c r="G16" s="48">
        <v>0</v>
      </c>
      <c r="H16" s="9">
        <v>0</v>
      </c>
      <c r="I16" s="9">
        <f t="shared" si="0"/>
        <v>0</v>
      </c>
      <c r="J16" s="12">
        <f t="shared" si="3"/>
        <v>0</v>
      </c>
      <c r="K16" s="15">
        <f t="shared" si="2"/>
        <v>0</v>
      </c>
    </row>
    <row r="17" spans="1:11" ht="12.75">
      <c r="A17" s="47"/>
      <c r="B17" s="1">
        <v>51321</v>
      </c>
      <c r="C17" s="113" t="s">
        <v>76</v>
      </c>
      <c r="D17" s="114"/>
      <c r="E17" s="115"/>
      <c r="F17" s="1" t="s">
        <v>77</v>
      </c>
      <c r="G17" s="48">
        <v>28</v>
      </c>
      <c r="H17" s="9">
        <v>0</v>
      </c>
      <c r="I17" s="9">
        <f t="shared" si="0"/>
        <v>0</v>
      </c>
      <c r="J17" s="12">
        <f t="shared" si="3"/>
        <v>0</v>
      </c>
      <c r="K17" s="15">
        <f t="shared" si="2"/>
        <v>0</v>
      </c>
    </row>
    <row r="18" spans="1:11" ht="12.75">
      <c r="A18" s="47"/>
      <c r="B18" s="1"/>
      <c r="C18" s="113" t="s">
        <v>85</v>
      </c>
      <c r="D18" s="114"/>
      <c r="E18" s="115"/>
      <c r="F18" s="1" t="s">
        <v>77</v>
      </c>
      <c r="G18" s="48">
        <v>1</v>
      </c>
      <c r="H18" s="9">
        <v>0</v>
      </c>
      <c r="I18" s="9">
        <f aca="true" t="shared" si="4" ref="I18:I24">G18*H18</f>
        <v>0</v>
      </c>
      <c r="J18" s="12">
        <f t="shared" si="3"/>
        <v>0</v>
      </c>
      <c r="K18" s="15">
        <f aca="true" t="shared" si="5" ref="K18:K24">I18+J18</f>
        <v>0</v>
      </c>
    </row>
    <row r="19" spans="1:11" ht="12.75">
      <c r="A19" s="47"/>
      <c r="B19" s="1">
        <v>51321</v>
      </c>
      <c r="C19" s="113" t="s">
        <v>86</v>
      </c>
      <c r="D19" s="114"/>
      <c r="E19" s="115"/>
      <c r="F19" s="1" t="s">
        <v>1</v>
      </c>
      <c r="G19" s="48">
        <v>800</v>
      </c>
      <c r="H19" s="9">
        <v>0</v>
      </c>
      <c r="I19" s="9">
        <f t="shared" si="4"/>
        <v>0</v>
      </c>
      <c r="J19" s="12">
        <f t="shared" si="3"/>
        <v>0</v>
      </c>
      <c r="K19" s="15">
        <f t="shared" si="5"/>
        <v>0</v>
      </c>
    </row>
    <row r="20" spans="1:11" ht="12.75">
      <c r="A20" s="47"/>
      <c r="B20" s="1">
        <v>51398</v>
      </c>
      <c r="C20" s="113" t="s">
        <v>87</v>
      </c>
      <c r="D20" s="114"/>
      <c r="E20" s="115"/>
      <c r="F20" s="1" t="s">
        <v>68</v>
      </c>
      <c r="G20" s="48">
        <v>96</v>
      </c>
      <c r="H20" s="9">
        <v>0</v>
      </c>
      <c r="I20" s="9">
        <f t="shared" si="4"/>
        <v>0</v>
      </c>
      <c r="J20" s="12">
        <f t="shared" si="3"/>
        <v>0</v>
      </c>
      <c r="K20" s="15">
        <f t="shared" si="5"/>
        <v>0</v>
      </c>
    </row>
    <row r="21" spans="1:11" ht="12.75">
      <c r="A21" s="47"/>
      <c r="B21" s="1">
        <v>36740</v>
      </c>
      <c r="C21" s="56" t="s">
        <v>92</v>
      </c>
      <c r="D21" s="57"/>
      <c r="E21" s="58"/>
      <c r="F21" s="1" t="s">
        <v>1</v>
      </c>
      <c r="G21" s="48">
        <v>23.5</v>
      </c>
      <c r="H21" s="9">
        <v>0</v>
      </c>
      <c r="I21" s="9">
        <f t="shared" si="4"/>
        <v>0</v>
      </c>
      <c r="J21" s="12">
        <f t="shared" si="3"/>
        <v>0</v>
      </c>
      <c r="K21" s="15">
        <f t="shared" si="5"/>
        <v>0</v>
      </c>
    </row>
    <row r="22" spans="1:11" ht="12.75">
      <c r="A22" s="47"/>
      <c r="B22" s="5">
        <v>37712</v>
      </c>
      <c r="C22" s="45" t="s">
        <v>73</v>
      </c>
      <c r="D22" s="21"/>
      <c r="E22" s="46"/>
      <c r="F22" s="5" t="s">
        <v>65</v>
      </c>
      <c r="G22" s="4">
        <v>1650</v>
      </c>
      <c r="H22" s="10">
        <v>0</v>
      </c>
      <c r="I22" s="9">
        <f t="shared" si="4"/>
        <v>0</v>
      </c>
      <c r="J22" s="12">
        <f t="shared" si="3"/>
        <v>0</v>
      </c>
      <c r="K22" s="15">
        <f t="shared" si="5"/>
        <v>0</v>
      </c>
    </row>
    <row r="23" spans="1:11" ht="12.75">
      <c r="A23" s="47"/>
      <c r="B23" s="5">
        <v>22699</v>
      </c>
      <c r="C23" s="45" t="s">
        <v>71</v>
      </c>
      <c r="D23" s="21"/>
      <c r="E23" s="46"/>
      <c r="F23" s="5" t="s">
        <v>72</v>
      </c>
      <c r="G23" s="4">
        <v>1</v>
      </c>
      <c r="H23" s="10">
        <v>0</v>
      </c>
      <c r="I23" s="9">
        <f t="shared" si="4"/>
        <v>0</v>
      </c>
      <c r="J23" s="12">
        <f t="shared" si="3"/>
        <v>0</v>
      </c>
      <c r="K23" s="15">
        <f t="shared" si="5"/>
        <v>0</v>
      </c>
    </row>
    <row r="24" spans="1:11" ht="12.75">
      <c r="A24" s="47"/>
      <c r="B24" s="1">
        <v>52110</v>
      </c>
      <c r="C24" s="113" t="s">
        <v>90</v>
      </c>
      <c r="D24" s="114"/>
      <c r="E24" s="115"/>
      <c r="F24" s="1" t="s">
        <v>80</v>
      </c>
      <c r="G24" s="48">
        <v>1000</v>
      </c>
      <c r="H24" s="9">
        <v>0</v>
      </c>
      <c r="I24" s="9">
        <f t="shared" si="4"/>
        <v>0</v>
      </c>
      <c r="J24" s="12">
        <f t="shared" si="3"/>
        <v>0</v>
      </c>
      <c r="K24" s="15">
        <f t="shared" si="5"/>
        <v>0</v>
      </c>
    </row>
    <row r="25" spans="1:11" ht="13.5" thickBot="1">
      <c r="A25" s="42"/>
      <c r="B25" s="17"/>
      <c r="C25" s="41"/>
      <c r="D25" s="41"/>
      <c r="E25" s="41"/>
      <c r="F25" s="17"/>
      <c r="G25" s="18"/>
      <c r="H25" s="19"/>
      <c r="I25" s="19"/>
      <c r="J25" s="43"/>
      <c r="K25" s="20"/>
    </row>
    <row r="26" spans="1:11" ht="22.5" customHeight="1" thickBot="1">
      <c r="A26" s="36"/>
      <c r="B26" s="37"/>
      <c r="C26" s="116"/>
      <c r="D26" s="116"/>
      <c r="E26" s="116"/>
      <c r="F26" s="37"/>
      <c r="G26" s="38"/>
      <c r="H26" s="39"/>
      <c r="I26" s="40">
        <f>SUM(I7:I24)</f>
        <v>0</v>
      </c>
      <c r="J26" s="40">
        <f>SUM(J7:J24)</f>
        <v>0</v>
      </c>
      <c r="K26" s="40">
        <f>I26+J26</f>
        <v>0</v>
      </c>
    </row>
    <row r="27" spans="8:11" ht="12.75">
      <c r="H27"/>
      <c r="I27"/>
      <c r="J27"/>
      <c r="K27"/>
    </row>
    <row r="28" spans="8:11" ht="12.75" customHeight="1">
      <c r="H28"/>
      <c r="I28"/>
      <c r="J28"/>
      <c r="K28"/>
    </row>
    <row r="29" spans="8:11" ht="14.25" customHeight="1">
      <c r="H29"/>
      <c r="I29"/>
      <c r="J29"/>
      <c r="K29"/>
    </row>
    <row r="30" spans="8:11" ht="14.25" customHeight="1">
      <c r="H30"/>
      <c r="I30"/>
      <c r="J30"/>
      <c r="K30"/>
    </row>
    <row r="31" spans="8:11" ht="12.75">
      <c r="H31"/>
      <c r="I31"/>
      <c r="J31"/>
      <c r="K31"/>
    </row>
    <row r="32" spans="8:11" ht="12.75">
      <c r="H32"/>
      <c r="I32"/>
      <c r="J32"/>
      <c r="K32"/>
    </row>
    <row r="33" spans="8:11" ht="12.75">
      <c r="H33"/>
      <c r="I33"/>
      <c r="J33"/>
      <c r="K33"/>
    </row>
    <row r="34" spans="8:11" ht="12.75">
      <c r="H34"/>
      <c r="I34"/>
      <c r="J34"/>
      <c r="K34"/>
    </row>
    <row r="35" spans="8:11" ht="13.5" customHeight="1">
      <c r="H35"/>
      <c r="I35"/>
      <c r="J35"/>
      <c r="K35"/>
    </row>
    <row r="38" ht="12.75">
      <c r="E38" s="6"/>
    </row>
  </sheetData>
  <sheetProtection/>
  <mergeCells count="20">
    <mergeCell ref="A1:K1"/>
    <mergeCell ref="C4:E5"/>
    <mergeCell ref="F4:F5"/>
    <mergeCell ref="A4:A5"/>
    <mergeCell ref="B4:B5"/>
    <mergeCell ref="A2:K3"/>
    <mergeCell ref="C7:E7"/>
    <mergeCell ref="C10:E10"/>
    <mergeCell ref="C15:E15"/>
    <mergeCell ref="C8:E8"/>
    <mergeCell ref="C11:E11"/>
    <mergeCell ref="C17:E17"/>
    <mergeCell ref="C18:E18"/>
    <mergeCell ref="C19:E19"/>
    <mergeCell ref="C24:E24"/>
    <mergeCell ref="C26:E26"/>
    <mergeCell ref="C9:E9"/>
    <mergeCell ref="C16:E16"/>
    <mergeCell ref="C20:E20"/>
    <mergeCell ref="C12:E12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 Kladno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</dc:creator>
  <cp:keywords/>
  <dc:description/>
  <cp:lastModifiedBy>ladislav.bak</cp:lastModifiedBy>
  <cp:lastPrinted>2015-03-30T04:38:32Z</cp:lastPrinted>
  <dcterms:created xsi:type="dcterms:W3CDTF">2010-03-01T07:37:06Z</dcterms:created>
  <dcterms:modified xsi:type="dcterms:W3CDTF">2017-04-05T06:14:14Z</dcterms:modified>
  <cp:category/>
  <cp:version/>
  <cp:contentType/>
  <cp:contentStatus/>
</cp:coreProperties>
</file>