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15" windowHeight="10095" activeTab="1"/>
  </bookViews>
  <sheets>
    <sheet name="Rekapitulace" sheetId="1" r:id="rId1"/>
    <sheet name="rozpočet" sheetId="2" r:id="rId2"/>
  </sheets>
  <definedNames/>
  <calcPr calcId="152511"/>
</workbook>
</file>

<file path=xl/sharedStrings.xml><?xml version="1.0" encoding="utf-8"?>
<sst xmlns="http://schemas.openxmlformats.org/spreadsheetml/2006/main" count="168" uniqueCount="124">
  <si>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</si>
  <si>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</si>
  <si>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</si>
  <si>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</si>
  <si>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</si>
  <si>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</si>
  <si>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</si>
  <si>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oprava povrchu komunikace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</si>
  <si>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</si>
  <si>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</si>
  <si>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</si>
  <si>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</si>
  <si>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</si>
  <si>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</si>
  <si>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</si>
  <si>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</si>
  <si>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</si>
  <si>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</si>
  <si>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</si>
  <si>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</si>
  <si>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</si>
  <si>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</si>
  <si>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</si>
  <si>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</si>
  <si>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</si>
  <si>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</si>
  <si>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</si>
  <si>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</si>
  <si>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</si>
  <si>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</si>
  <si>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</si>
  <si>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</si>
  <si>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</si>
  <si>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</si>
  <si>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</si>
  <si>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</si>
  <si>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</si>
  <si>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</si>
  <si>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</si>
  <si>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</si>
  <si>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FRÉZOVÁNÍ DRÁŽKY PRŮŘEZU DO 600MM2 V ASFALTOVÉ VOZOVCE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</si>
  <si>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</si>
  <si>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</si>
  <si>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</si>
  <si>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</si>
  <si>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</si>
  <si>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</si>
  <si>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</si>
  <si>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</si>
  <si>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</si>
  <si>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kus</t>
  </si>
  <si>
    <t>Provozní vlivy</t>
  </si>
  <si>
    <t>VÝŠKOVÁ ÚPRAVA KRYCÍCH HRNCŮ</t>
  </si>
  <si>
    <t>"M"</t>
  </si>
  <si>
    <t>Ostatní-DIO</t>
  </si>
  <si>
    <t>NUS z rozpočtu</t>
  </si>
  <si>
    <t>TĚSNĚNÍ DILATAČ SPAR ASF ZÁLIVKOU PRŮŘ DO 600MM2</t>
  </si>
  <si>
    <t>Ostatní materiál</t>
  </si>
  <si>
    <t>Přesun hmot a sutí</t>
  </si>
  <si>
    <t>Součet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</si>
  <si>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</si>
  <si>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</si>
  <si>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</si>
  <si>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</si>
  <si>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</si>
  <si>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</si>
  <si>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</si>
  <si>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</si>
  <si>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</si>
  <si>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</si>
  <si>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Zpracoval</t>
  </si>
  <si>
    <t>Objednatel</t>
  </si>
  <si>
    <t>Zhotovitel</t>
  </si>
  <si>
    <t xml:space="preserve">Datum, razítko a podpis </t>
  </si>
  <si>
    <t>Datum, razítko a podpis</t>
  </si>
  <si>
    <t>00066001</t>
  </si>
  <si>
    <t>vedoucí PÚ: Bohumil Taraba</t>
  </si>
  <si>
    <t>vedoucí TSÚ: Karel Motal</t>
  </si>
  <si>
    <t>VÝŠKOVÁ ÚPRAVA POKLOPŮ A MŘÍŽÍ</t>
  </si>
  <si>
    <t>bm</t>
  </si>
  <si>
    <t>ČIŠTĚNÍ VOZOVEK SAMOSBĚREM</t>
  </si>
  <si>
    <t>ŘEZÁNÍ ASFALT. KRYTU</t>
  </si>
  <si>
    <t>ČIŠTĚNÍ KRAJNIC OD NÁNOSU TL. DO 100 MM S ODVOZEM NA SKLÁDKU</t>
  </si>
  <si>
    <t xml:space="preserve">ZPEVNĚNÍ KRAJNIC Z RECYKLÁTU DO TL. 100MM  </t>
  </si>
  <si>
    <t>SPOJOVACÍ POSTŘIK Z MODIF.  DO 0,5KG/M2</t>
  </si>
  <si>
    <t>ASFALTOVÝ BETON PRO OBRUSNÉ VRSTVY MODIFIK ACO 11+,  tl. 50 mm</t>
  </si>
  <si>
    <t>ASFALTOVÝ BETON PRO PODKLADNÍ VRSTVY   ACP 16+,  tl. 50mm</t>
  </si>
  <si>
    <t>ASFALTOVÝ BETON PRO LOŽNÍ VRSTVY ACL 22+, tl. 50mm</t>
  </si>
  <si>
    <t>SPÁROVÁNÍ STARÉHO  KAMENNÉHO ZDIVA CEMENTOVOU MALTOU</t>
  </si>
  <si>
    <t>silnice II/605 Chrášťany</t>
  </si>
  <si>
    <t>DOPLNĚNÍ ZDIVA RUČNĚ DO AKTIVOVANÉ MALTY Z KAMENE</t>
  </si>
  <si>
    <t>Příplatek cenám za práci ve stísněném prostoru</t>
  </si>
  <si>
    <t xml:space="preserve">POPLATKY ZA LIKVIDACŮ ODPADŮ NEBEZPEČNÝCH -   vybourané obalované kamenivo kontaminované dehtem </t>
  </si>
  <si>
    <t>OSTATNÍ POŽADAVKY - DIO, GEODETICKÉ ZAMĚŘENÍ SKUTEČNÉHO PROVEDENÍ, ZJIŠTENÍ A VYTYČENÍ INŽ. SÍTÍ</t>
  </si>
  <si>
    <t>tkm</t>
  </si>
  <si>
    <t>FRÉZOVÁNÍ ZPEVNĚNÝCH PLOCH ASFALTOVÝCH - DOPRAVA - 30KM</t>
  </si>
  <si>
    <t>11372B (OTSKP)</t>
  </si>
  <si>
    <t>agregovaná pol.</t>
  </si>
  <si>
    <t>113728 (OTSKP)</t>
  </si>
  <si>
    <t>919111 (OTSKP)</t>
  </si>
  <si>
    <t>93818 (OTSKP)</t>
  </si>
  <si>
    <t>574E46 (OTSKP)</t>
  </si>
  <si>
    <t>572212 (OTSKP)</t>
  </si>
  <si>
    <t>574D46 (OTSKP)</t>
  </si>
  <si>
    <t>574B44 (OTSKP)</t>
  </si>
  <si>
    <t>62745 (OTSKP)</t>
  </si>
  <si>
    <t>113765 (OTSKP)</t>
  </si>
  <si>
    <t>931315 (OTSKP)</t>
  </si>
  <si>
    <t>89921 (OTSKP)</t>
  </si>
  <si>
    <t>89923 (OTSKP)</t>
  </si>
  <si>
    <t>12922 (OTSKP)</t>
  </si>
  <si>
    <t>56962 (OTSKP)</t>
  </si>
  <si>
    <t>915111 (OTSKP)</t>
  </si>
  <si>
    <t xml:space="preserve">VDZ V - 12,5 a 25CM, BARVOU, ZÁKLADNÍ </t>
  </si>
  <si>
    <t>915221 (OTSKP)</t>
  </si>
  <si>
    <t>985231191 (ÚRS)</t>
  </si>
  <si>
    <t>985221111 (ÚRS)</t>
  </si>
  <si>
    <t>985221119 (ÚRS)</t>
  </si>
  <si>
    <t>VODOR DOPRAV ZNAČ PLASTEM STRUKTURÁLNÍ NEHLUČNÉ - DOD A POKLÁDKA - vodící proužek 25, středová čára přerušovaná 12,5, přechody pro chodce</t>
  </si>
  <si>
    <t xml:space="preserve">staničení silnice 0,000 – 1,500  , délka opravy 1257km </t>
  </si>
  <si>
    <t>Název akce : II/605 Chrášťany - Rudná</t>
  </si>
  <si>
    <t>II/605 Chrášťany  - Rudná</t>
  </si>
  <si>
    <t>15112 (OTSKP)</t>
  </si>
  <si>
    <t>POPLATKY ZA LIKVIDACI ODPADU NEKONTAMINOVANÝCH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</si>
</sst>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;\-#,##0.00;\-#"/>
  </numFmts>
  <fonts count="22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165" fontId="13" fillId="0" borderId="0" xfId="0" applyNumberFormat="1" applyFont="1" applyAlignment="1">
      <alignment/>
    </xf>
    <xf numFmtId="0" fontId="1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0" xfId="0" applyFont="1" applyAlignment="1">
      <alignment/>
    </xf>
    <xf numFmtId="49" fontId="7" fillId="0" borderId="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" fontId="8" fillId="0" borderId="8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/>
    </xf>
    <xf numFmtId="4" fontId="7" fillId="2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0" fontId="0" fillId="0" borderId="0" xfId="0" applyFont="1" applyAlignment="1">
      <alignment vertical="top"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1" fillId="0" borderId="2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8" fillId="0" borderId="2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top"/>
    </xf>
    <xf numFmtId="49" fontId="17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top"/>
    </xf>
    <xf numFmtId="49" fontId="7" fillId="2" borderId="21" xfId="0" applyNumberFormat="1" applyFont="1" applyFill="1" applyBorder="1" applyAlignment="1">
      <alignment horizontal="left" vertical="center"/>
    </xf>
    <xf numFmtId="0" fontId="4" fillId="0" borderId="24" xfId="0" applyFont="1" applyBorder="1" applyAlignment="1">
      <alignment vertical="top"/>
    </xf>
    <xf numFmtId="49" fontId="4" fillId="0" borderId="25" xfId="0" applyNumberFormat="1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4" fillId="0" borderId="25" xfId="0" applyFont="1" applyBorder="1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14" fontId="4" fillId="2" borderId="6" xfId="0" applyNumberFormat="1" applyFont="1" applyFill="1" applyBorder="1" applyAlignment="1">
      <alignment horizontal="left"/>
    </xf>
    <xf numFmtId="0" fontId="4" fillId="0" borderId="30" xfId="0" applyFont="1" applyBorder="1" applyAlignment="1">
      <alignment vertical="top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21" fillId="0" borderId="31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32" xfId="0" applyNumberFormat="1" applyFont="1" applyFill="1" applyBorder="1" applyAlignment="1" applyProtection="1">
      <alignment horizontal="left" vertical="center"/>
      <protection/>
    </xf>
    <xf numFmtId="0" fontId="21" fillId="0" borderId="33" xfId="0" applyNumberFormat="1" applyFont="1" applyFill="1" applyBorder="1" applyAlignment="1" applyProtection="1">
      <alignment horizontal="left" vertical="center"/>
      <protection/>
    </xf>
    <xf numFmtId="49" fontId="5" fillId="0" borderId="34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vertical="top"/>
    </xf>
    <xf numFmtId="49" fontId="6" fillId="2" borderId="26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19" fillId="0" borderId="3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8" fillId="0" borderId="38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49" fontId="19" fillId="0" borderId="38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41" xfId="0" applyFont="1" applyBorder="1" applyAlignment="1">
      <alignment horizontal="left" vertical="top"/>
    </xf>
    <xf numFmtId="0" fontId="4" fillId="0" borderId="30" xfId="0" applyFont="1" applyBorder="1" applyAlignment="1">
      <alignment vertical="top"/>
    </xf>
    <xf numFmtId="0" fontId="11" fillId="0" borderId="42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11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 topLeftCell="A10">
      <selection activeCell="F19" sqref="F19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81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04" t="s">
        <v>1</v>
      </c>
      <c r="B2" s="105"/>
      <c r="C2" s="106" t="s">
        <v>121</v>
      </c>
      <c r="D2" s="107"/>
      <c r="E2" s="83" t="s">
        <v>2</v>
      </c>
      <c r="F2" s="109" t="s">
        <v>3</v>
      </c>
      <c r="G2" s="105"/>
      <c r="H2" s="83" t="s">
        <v>4</v>
      </c>
      <c r="I2" s="84" t="s">
        <v>75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80"/>
      <c r="B3" s="79"/>
      <c r="C3" s="92"/>
      <c r="D3" s="93"/>
      <c r="E3" s="79"/>
      <c r="F3" s="79"/>
      <c r="G3" s="79"/>
      <c r="H3" s="79"/>
      <c r="I3" s="8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8" t="s">
        <v>5</v>
      </c>
      <c r="B4" s="79"/>
      <c r="C4" s="108" t="s">
        <v>7</v>
      </c>
      <c r="D4" s="79"/>
      <c r="E4" s="82" t="s">
        <v>8</v>
      </c>
      <c r="F4" s="82"/>
      <c r="G4" s="79"/>
      <c r="H4" s="82" t="s">
        <v>4</v>
      </c>
      <c r="I4" s="88" t="s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80"/>
      <c r="B5" s="79"/>
      <c r="C5" s="79"/>
      <c r="D5" s="79"/>
      <c r="E5" s="79"/>
      <c r="F5" s="79"/>
      <c r="G5" s="79"/>
      <c r="H5" s="79"/>
      <c r="I5" s="89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78" t="s">
        <v>14</v>
      </c>
      <c r="B6" s="79"/>
      <c r="C6" s="90" t="s">
        <v>89</v>
      </c>
      <c r="D6" s="91"/>
      <c r="E6" s="82" t="s">
        <v>19</v>
      </c>
      <c r="F6" s="94"/>
      <c r="G6" s="91"/>
      <c r="H6" s="82" t="s">
        <v>4</v>
      </c>
      <c r="I6" s="88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80"/>
      <c r="B7" s="79"/>
      <c r="C7" s="92"/>
      <c r="D7" s="93"/>
      <c r="E7" s="79"/>
      <c r="F7" s="92"/>
      <c r="G7" s="93"/>
      <c r="H7" s="79"/>
      <c r="I7" s="89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8" t="s">
        <v>21</v>
      </c>
      <c r="B8" s="79"/>
      <c r="C8" s="82"/>
      <c r="D8" s="79"/>
      <c r="E8" s="82" t="s">
        <v>22</v>
      </c>
      <c r="F8" s="82"/>
      <c r="G8" s="79"/>
      <c r="H8" s="82" t="s">
        <v>23</v>
      </c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80"/>
      <c r="B9" s="79"/>
      <c r="C9" s="79"/>
      <c r="D9" s="79"/>
      <c r="E9" s="79"/>
      <c r="F9" s="79"/>
      <c r="G9" s="79"/>
      <c r="H9" s="79"/>
      <c r="I9" s="15"/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8" t="s">
        <v>24</v>
      </c>
      <c r="B10" s="79"/>
      <c r="C10" s="82" t="s">
        <v>9</v>
      </c>
      <c r="D10" s="79"/>
      <c r="E10" s="82" t="s">
        <v>25</v>
      </c>
      <c r="F10" s="82"/>
      <c r="G10" s="79"/>
      <c r="H10" s="82" t="s">
        <v>26</v>
      </c>
      <c r="I10" s="96">
        <v>43927</v>
      </c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86"/>
      <c r="B11" s="87"/>
      <c r="C11" s="87"/>
      <c r="D11" s="87"/>
      <c r="E11" s="87"/>
      <c r="F11" s="87"/>
      <c r="G11" s="87"/>
      <c r="H11" s="87"/>
      <c r="I11" s="97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95" t="s">
        <v>27</v>
      </c>
      <c r="B12" s="79"/>
      <c r="C12" s="79"/>
      <c r="D12" s="79"/>
      <c r="E12" s="79"/>
      <c r="F12" s="79"/>
      <c r="G12" s="79"/>
      <c r="H12" s="79"/>
      <c r="I12" s="79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7" t="s">
        <v>28</v>
      </c>
      <c r="B13" s="73" t="s">
        <v>29</v>
      </c>
      <c r="C13" s="72"/>
      <c r="D13" s="17" t="s">
        <v>31</v>
      </c>
      <c r="E13" s="73" t="s">
        <v>32</v>
      </c>
      <c r="F13" s="72"/>
      <c r="G13" s="17" t="s">
        <v>33</v>
      </c>
      <c r="H13" s="73" t="s">
        <v>34</v>
      </c>
      <c r="I13" s="7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20" t="s">
        <v>35</v>
      </c>
      <c r="B14" s="21" t="s">
        <v>36</v>
      </c>
      <c r="C14" s="22">
        <f>rozpočet!G32</f>
        <v>0</v>
      </c>
      <c r="D14" s="71" t="s">
        <v>39</v>
      </c>
      <c r="E14" s="72"/>
      <c r="F14" s="22">
        <v>0</v>
      </c>
      <c r="G14" s="71" t="s">
        <v>42</v>
      </c>
      <c r="H14" s="72"/>
      <c r="I14" s="2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9.25" customHeight="1">
      <c r="A15" s="23" t="s">
        <v>9</v>
      </c>
      <c r="B15" s="21" t="s">
        <v>44</v>
      </c>
      <c r="C15" s="22">
        <v>0</v>
      </c>
      <c r="D15" s="71" t="s">
        <v>45</v>
      </c>
      <c r="E15" s="72"/>
      <c r="F15" s="22">
        <v>0</v>
      </c>
      <c r="G15" s="71" t="s">
        <v>46</v>
      </c>
      <c r="H15" s="72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0" t="s">
        <v>47</v>
      </c>
      <c r="B16" s="21" t="s">
        <v>36</v>
      </c>
      <c r="C16" s="22">
        <v>0</v>
      </c>
      <c r="D16" s="71" t="s">
        <v>48</v>
      </c>
      <c r="E16" s="72"/>
      <c r="F16" s="22">
        <v>0</v>
      </c>
      <c r="G16" s="71" t="s">
        <v>49</v>
      </c>
      <c r="H16" s="72"/>
      <c r="I16" s="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 customHeight="1">
      <c r="A17" s="23" t="s">
        <v>9</v>
      </c>
      <c r="B17" s="21" t="s">
        <v>44</v>
      </c>
      <c r="C17" s="22">
        <v>0</v>
      </c>
      <c r="D17" s="71" t="s">
        <v>9</v>
      </c>
      <c r="E17" s="72"/>
      <c r="F17" s="24" t="s">
        <v>9</v>
      </c>
      <c r="G17" s="71" t="s">
        <v>51</v>
      </c>
      <c r="H17" s="72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.5" customHeight="1">
      <c r="A18" s="20" t="s">
        <v>53</v>
      </c>
      <c r="B18" s="21" t="s">
        <v>36</v>
      </c>
      <c r="C18" s="22">
        <v>0</v>
      </c>
      <c r="D18" s="71" t="s">
        <v>9</v>
      </c>
      <c r="E18" s="72"/>
      <c r="F18" s="24" t="s">
        <v>9</v>
      </c>
      <c r="G18" s="71" t="s">
        <v>54</v>
      </c>
      <c r="H18" s="72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 customHeight="1">
      <c r="A19" s="23" t="s">
        <v>9</v>
      </c>
      <c r="B19" s="21" t="s">
        <v>44</v>
      </c>
      <c r="C19" s="22">
        <v>0</v>
      </c>
      <c r="D19" s="71" t="s">
        <v>9</v>
      </c>
      <c r="E19" s="72"/>
      <c r="F19" s="24" t="s">
        <v>9</v>
      </c>
      <c r="G19" s="71" t="s">
        <v>55</v>
      </c>
      <c r="H19" s="72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customHeight="1">
      <c r="A20" s="98" t="s">
        <v>57</v>
      </c>
      <c r="B20" s="72"/>
      <c r="C20" s="22">
        <v>0</v>
      </c>
      <c r="D20" s="71" t="s">
        <v>9</v>
      </c>
      <c r="E20" s="72"/>
      <c r="F20" s="24" t="s">
        <v>9</v>
      </c>
      <c r="G20" s="71" t="s">
        <v>9</v>
      </c>
      <c r="H20" s="72"/>
      <c r="I20" s="24" t="s">
        <v>9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customHeight="1">
      <c r="A21" s="99" t="s">
        <v>58</v>
      </c>
      <c r="B21" s="75"/>
      <c r="C21" s="27">
        <v>0</v>
      </c>
      <c r="D21" s="74" t="s">
        <v>9</v>
      </c>
      <c r="E21" s="75"/>
      <c r="F21" s="28" t="s">
        <v>9</v>
      </c>
      <c r="G21" s="74" t="s">
        <v>9</v>
      </c>
      <c r="H21" s="75"/>
      <c r="I21" s="28" t="s">
        <v>9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0.25" customHeight="1">
      <c r="A22" s="98" t="s">
        <v>60</v>
      </c>
      <c r="B22" s="72"/>
      <c r="C22" s="22">
        <f>SUM(C14:C21)</f>
        <v>0</v>
      </c>
      <c r="D22" s="98" t="s">
        <v>62</v>
      </c>
      <c r="E22" s="72"/>
      <c r="F22" s="22">
        <v>0</v>
      </c>
      <c r="G22" s="98" t="s">
        <v>63</v>
      </c>
      <c r="H22" s="72"/>
      <c r="I22" s="29">
        <f>SUM(I14:I19)</f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>
      <c r="A24" s="76" t="s">
        <v>64</v>
      </c>
      <c r="B24" s="77"/>
      <c r="C24" s="30">
        <v>0</v>
      </c>
      <c r="D24" s="76" t="s">
        <v>66</v>
      </c>
      <c r="E24" s="77"/>
      <c r="F24" s="30">
        <v>0</v>
      </c>
      <c r="G24" s="76" t="s">
        <v>67</v>
      </c>
      <c r="H24" s="77"/>
      <c r="I24" s="30">
        <f>C24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customHeight="1">
      <c r="A25" s="76" t="s">
        <v>68</v>
      </c>
      <c r="B25" s="77"/>
      <c r="C25" s="30">
        <f>C22+I22</f>
        <v>0</v>
      </c>
      <c r="D25" s="76" t="s">
        <v>61</v>
      </c>
      <c r="E25" s="77"/>
      <c r="F25" s="30">
        <f>(C25*0.21)</f>
        <v>0</v>
      </c>
      <c r="G25" s="76" t="s">
        <v>69</v>
      </c>
      <c r="H25" s="77"/>
      <c r="I25" s="30">
        <f>SUM(C25:F25)</f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customHeight="1">
      <c r="A26" s="113" t="s">
        <v>70</v>
      </c>
      <c r="B26" s="114"/>
      <c r="C26" s="115"/>
      <c r="D26" s="116" t="s">
        <v>71</v>
      </c>
      <c r="E26" s="114"/>
      <c r="F26" s="115"/>
      <c r="G26" s="113" t="s">
        <v>72</v>
      </c>
      <c r="H26" s="114"/>
      <c r="I26" s="115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117"/>
      <c r="B27" s="79"/>
      <c r="C27" s="118"/>
      <c r="D27" s="100" t="s">
        <v>76</v>
      </c>
      <c r="E27" s="101"/>
      <c r="F27" s="103"/>
      <c r="G27" s="100" t="s">
        <v>9</v>
      </c>
      <c r="H27" s="101"/>
      <c r="I27" s="102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" customHeight="1">
      <c r="A28" s="117"/>
      <c r="B28" s="79"/>
      <c r="C28" s="118"/>
      <c r="D28" s="100" t="s">
        <v>77</v>
      </c>
      <c r="E28" s="101"/>
      <c r="F28" s="103"/>
      <c r="G28" s="100" t="s">
        <v>9</v>
      </c>
      <c r="H28" s="101"/>
      <c r="I28" s="102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31" customFormat="1" ht="12" customHeight="1">
      <c r="A29" s="32"/>
      <c r="C29" s="33"/>
      <c r="D29" s="35"/>
      <c r="E29" s="36"/>
      <c r="F29" s="36"/>
      <c r="G29" s="32"/>
      <c r="I29" s="33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10" t="s">
        <v>73</v>
      </c>
      <c r="B30" s="111"/>
      <c r="C30" s="112"/>
      <c r="D30" s="110" t="s">
        <v>74</v>
      </c>
      <c r="E30" s="111"/>
      <c r="F30" s="112"/>
      <c r="G30" s="110" t="s">
        <v>74</v>
      </c>
      <c r="H30" s="111"/>
      <c r="I30" s="112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9"/>
      <c r="B37" s="19"/>
      <c r="C37" s="19"/>
      <c r="D37" s="19"/>
      <c r="E37" s="19"/>
      <c r="F37" s="19"/>
      <c r="G37" s="19"/>
      <c r="H37" s="19"/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9"/>
      <c r="B38" s="19"/>
      <c r="C38" s="19"/>
      <c r="D38" s="19"/>
      <c r="E38" s="19"/>
      <c r="F38" s="19"/>
      <c r="G38" s="19"/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9"/>
      <c r="B51" s="19"/>
      <c r="C51" s="19"/>
      <c r="D51" s="19"/>
      <c r="E51" s="19"/>
      <c r="F51" s="19"/>
      <c r="G51" s="19"/>
      <c r="H51" s="19"/>
      <c r="I51" s="1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9"/>
      <c r="B55" s="19"/>
      <c r="C55" s="19"/>
      <c r="D55" s="19"/>
      <c r="E55" s="19"/>
      <c r="F55" s="19"/>
      <c r="G55" s="19"/>
      <c r="H55" s="19"/>
      <c r="I55" s="1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9"/>
      <c r="B58" s="19"/>
      <c r="C58" s="19"/>
      <c r="D58" s="19"/>
      <c r="E58" s="19"/>
      <c r="F58" s="19"/>
      <c r="G58" s="19"/>
      <c r="H58" s="19"/>
      <c r="I58" s="1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9"/>
      <c r="B59" s="19"/>
      <c r="C59" s="19"/>
      <c r="D59" s="19"/>
      <c r="E59" s="19"/>
      <c r="F59" s="19"/>
      <c r="G59" s="19"/>
      <c r="H59" s="19"/>
      <c r="I59" s="1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9"/>
      <c r="B60" s="19"/>
      <c r="C60" s="19"/>
      <c r="D60" s="19"/>
      <c r="E60" s="19"/>
      <c r="F60" s="19"/>
      <c r="G60" s="19"/>
      <c r="H60" s="19"/>
      <c r="I60" s="1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9"/>
      <c r="B67" s="19"/>
      <c r="C67" s="19"/>
      <c r="D67" s="19"/>
      <c r="E67" s="19"/>
      <c r="F67" s="19"/>
      <c r="G67" s="19"/>
      <c r="H67" s="19"/>
      <c r="I67" s="1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9"/>
      <c r="B68" s="19"/>
      <c r="C68" s="19"/>
      <c r="D68" s="19"/>
      <c r="E68" s="19"/>
      <c r="F68" s="19"/>
      <c r="G68" s="19"/>
      <c r="H68" s="19"/>
      <c r="I68" s="1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A2:B3"/>
    <mergeCell ref="C2:D3"/>
    <mergeCell ref="C4:D5"/>
    <mergeCell ref="E2:E3"/>
    <mergeCell ref="F2:G3"/>
    <mergeCell ref="E4:E5"/>
    <mergeCell ref="G22:H22"/>
    <mergeCell ref="G24:H24"/>
    <mergeCell ref="G25:H25"/>
    <mergeCell ref="G27:I27"/>
    <mergeCell ref="D24:E24"/>
    <mergeCell ref="D25:E25"/>
    <mergeCell ref="D27:F27"/>
    <mergeCell ref="A24:B24"/>
    <mergeCell ref="A20:B20"/>
    <mergeCell ref="A21:B21"/>
    <mergeCell ref="A22:B22"/>
    <mergeCell ref="D22:E22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D18:E18"/>
    <mergeCell ref="D19:E19"/>
    <mergeCell ref="D20:E20"/>
    <mergeCell ref="D21:E21"/>
    <mergeCell ref="G18:H18"/>
    <mergeCell ref="G19:H19"/>
    <mergeCell ref="G20:H20"/>
    <mergeCell ref="G21:H21"/>
    <mergeCell ref="G14:H14"/>
    <mergeCell ref="H13:I13"/>
    <mergeCell ref="G15:H15"/>
    <mergeCell ref="G16:H16"/>
    <mergeCell ref="G17:H17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9"/>
  <sheetViews>
    <sheetView tabSelected="1" workbookViewId="0" topLeftCell="A7">
      <selection activeCell="D17" sqref="D17"/>
    </sheetView>
  </sheetViews>
  <sheetFormatPr defaultColWidth="16.8515625" defaultRowHeight="15" customHeight="1"/>
  <cols>
    <col min="1" max="1" width="14.28125" style="0" customWidth="1"/>
    <col min="2" max="2" width="22.00390625" style="0" customWidth="1"/>
    <col min="3" max="3" width="97.7109375" style="0" customWidth="1"/>
    <col min="4" max="5" width="18.421875" style="0" customWidth="1"/>
    <col min="6" max="6" width="24.8515625" style="0" customWidth="1"/>
    <col min="7" max="7" width="27.7109375" style="0" customWidth="1"/>
    <col min="8" max="26" width="10.140625" style="0" customWidth="1"/>
  </cols>
  <sheetData>
    <row r="1" spans="1:26" ht="15.75">
      <c r="A1" s="119" t="s">
        <v>6</v>
      </c>
      <c r="B1" s="79"/>
      <c r="C1" s="79"/>
      <c r="D1" s="79"/>
      <c r="E1" s="79"/>
      <c r="F1" s="79"/>
      <c r="G1" s="7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120" t="s">
        <v>120</v>
      </c>
      <c r="B3" s="79"/>
      <c r="C3" s="79"/>
      <c r="D3" s="79"/>
      <c r="E3" s="79"/>
      <c r="F3" s="79"/>
      <c r="G3" s="7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4" t="s">
        <v>119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customHeight="1">
      <c r="A8" s="5" t="s">
        <v>11</v>
      </c>
      <c r="B8" s="6" t="s">
        <v>12</v>
      </c>
      <c r="C8" s="8" t="s">
        <v>13</v>
      </c>
      <c r="D8" s="6" t="s">
        <v>15</v>
      </c>
      <c r="E8" s="6" t="s">
        <v>16</v>
      </c>
      <c r="F8" s="6" t="s">
        <v>17</v>
      </c>
      <c r="G8" s="9" t="s">
        <v>18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37" customFormat="1" ht="28.5" customHeight="1">
      <c r="A9" s="10">
        <v>1</v>
      </c>
      <c r="B9" s="11" t="s">
        <v>97</v>
      </c>
      <c r="C9" s="56" t="s">
        <v>93</v>
      </c>
      <c r="D9" s="43" t="s">
        <v>30</v>
      </c>
      <c r="E9" s="44">
        <v>1</v>
      </c>
      <c r="F9" s="45">
        <v>0</v>
      </c>
      <c r="G9" s="46">
        <f aca="true" t="shared" si="0" ref="G9:G31">E9*F9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69" customFormat="1" ht="25.5" customHeight="1">
      <c r="A10" s="10">
        <v>2</v>
      </c>
      <c r="B10" s="11"/>
      <c r="C10" s="56" t="s">
        <v>92</v>
      </c>
      <c r="D10" s="43" t="s">
        <v>20</v>
      </c>
      <c r="E10" s="44">
        <v>632</v>
      </c>
      <c r="F10" s="45">
        <v>0</v>
      </c>
      <c r="G10" s="46">
        <f t="shared" si="0"/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37" customFormat="1" ht="17.25" customHeight="1">
      <c r="A11" s="16">
        <v>3</v>
      </c>
      <c r="B11" s="18" t="s">
        <v>96</v>
      </c>
      <c r="C11" s="57" t="s">
        <v>95</v>
      </c>
      <c r="D11" s="18" t="s">
        <v>94</v>
      </c>
      <c r="E11" s="47">
        <v>18960</v>
      </c>
      <c r="F11" s="48">
        <v>0</v>
      </c>
      <c r="G11" s="49">
        <f t="shared" si="0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34" customFormat="1" ht="19.5" customHeight="1">
      <c r="A12" s="16">
        <v>4</v>
      </c>
      <c r="B12" s="64" t="s">
        <v>98</v>
      </c>
      <c r="C12" s="65" t="s">
        <v>37</v>
      </c>
      <c r="D12" s="18" t="s">
        <v>38</v>
      </c>
      <c r="E12" s="47">
        <v>988</v>
      </c>
      <c r="F12" s="48">
        <v>0</v>
      </c>
      <c r="G12" s="49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63" customFormat="1" ht="16.5" customHeight="1">
      <c r="A13" s="16">
        <v>5</v>
      </c>
      <c r="B13" s="64" t="s">
        <v>99</v>
      </c>
      <c r="C13" s="65" t="s">
        <v>81</v>
      </c>
      <c r="D13" s="18" t="s">
        <v>79</v>
      </c>
      <c r="E13" s="47">
        <v>90</v>
      </c>
      <c r="F13" s="48">
        <v>0</v>
      </c>
      <c r="G13" s="49">
        <f t="shared" si="0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63" customFormat="1" ht="17.25" customHeight="1">
      <c r="A14" s="16">
        <v>6</v>
      </c>
      <c r="B14" s="64" t="s">
        <v>100</v>
      </c>
      <c r="C14" s="65" t="s">
        <v>80</v>
      </c>
      <c r="D14" s="18" t="s">
        <v>43</v>
      </c>
      <c r="E14" s="47">
        <v>11020</v>
      </c>
      <c r="F14" s="48">
        <v>0</v>
      </c>
      <c r="G14" s="49">
        <f t="shared" si="0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63" customFormat="1" ht="18" customHeight="1">
      <c r="A15" s="16">
        <v>7</v>
      </c>
      <c r="B15" s="68" t="s">
        <v>101</v>
      </c>
      <c r="C15" s="57" t="s">
        <v>86</v>
      </c>
      <c r="D15" s="18" t="s">
        <v>43</v>
      </c>
      <c r="E15" s="47">
        <v>132</v>
      </c>
      <c r="F15" s="48">
        <v>0</v>
      </c>
      <c r="G15" s="49">
        <f aca="true" t="shared" si="1" ref="G15:G21">F15*E15</f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42" customFormat="1" ht="18" customHeight="1">
      <c r="A16" s="16">
        <v>8</v>
      </c>
      <c r="B16" s="64" t="s">
        <v>102</v>
      </c>
      <c r="C16" s="65" t="s">
        <v>84</v>
      </c>
      <c r="D16" s="18" t="s">
        <v>43</v>
      </c>
      <c r="E16" s="47">
        <v>19782</v>
      </c>
      <c r="F16" s="67">
        <v>0</v>
      </c>
      <c r="G16" s="49">
        <f t="shared" si="1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37" customFormat="1" ht="19.5" customHeight="1">
      <c r="A17" s="16">
        <v>9</v>
      </c>
      <c r="B17" s="64" t="s">
        <v>103</v>
      </c>
      <c r="C17" s="65" t="s">
        <v>87</v>
      </c>
      <c r="D17" s="64" t="s">
        <v>43</v>
      </c>
      <c r="E17" s="66">
        <v>7603</v>
      </c>
      <c r="F17" s="67">
        <v>0</v>
      </c>
      <c r="G17" s="49">
        <f t="shared" si="1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63" customFormat="1" ht="19.5" customHeight="1">
      <c r="A18" s="16">
        <v>10</v>
      </c>
      <c r="B18" s="64" t="s">
        <v>104</v>
      </c>
      <c r="C18" s="65" t="s">
        <v>85</v>
      </c>
      <c r="D18" s="64" t="s">
        <v>43</v>
      </c>
      <c r="E18" s="66">
        <v>11020</v>
      </c>
      <c r="F18" s="67">
        <v>0</v>
      </c>
      <c r="G18" s="49">
        <f t="shared" si="1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38" customFormat="1" ht="15">
      <c r="A19" s="16">
        <v>11</v>
      </c>
      <c r="B19" s="18" t="s">
        <v>105</v>
      </c>
      <c r="C19" s="57" t="s">
        <v>88</v>
      </c>
      <c r="D19" s="18" t="s">
        <v>43</v>
      </c>
      <c r="E19" s="47">
        <v>1</v>
      </c>
      <c r="F19" s="48">
        <v>0</v>
      </c>
      <c r="G19" s="49">
        <f aca="true" t="shared" si="2" ref="G19:G20">F19*E19</f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69" customFormat="1" ht="15">
      <c r="A20" s="16">
        <v>12</v>
      </c>
      <c r="B20" s="11" t="s">
        <v>115</v>
      </c>
      <c r="C20" s="57" t="s">
        <v>91</v>
      </c>
      <c r="D20" s="18" t="s">
        <v>43</v>
      </c>
      <c r="E20" s="47">
        <v>1</v>
      </c>
      <c r="F20" s="48">
        <v>0</v>
      </c>
      <c r="G20" s="49">
        <f t="shared" si="2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63" customFormat="1" ht="15">
      <c r="A21" s="16">
        <v>13</v>
      </c>
      <c r="B21" s="11" t="s">
        <v>116</v>
      </c>
      <c r="C21" s="57" t="s">
        <v>90</v>
      </c>
      <c r="D21" s="18" t="s">
        <v>38</v>
      </c>
      <c r="E21" s="47">
        <v>2.5</v>
      </c>
      <c r="F21" s="48">
        <v>0</v>
      </c>
      <c r="G21" s="49">
        <f t="shared" si="1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8" customHeight="1">
      <c r="A22" s="16">
        <v>14</v>
      </c>
      <c r="B22" s="11" t="s">
        <v>117</v>
      </c>
      <c r="C22" s="57" t="s">
        <v>91</v>
      </c>
      <c r="D22" s="18" t="s">
        <v>38</v>
      </c>
      <c r="E22" s="47">
        <v>2.5</v>
      </c>
      <c r="F22" s="48">
        <v>0</v>
      </c>
      <c r="G22" s="49">
        <f t="shared" si="0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2.5" customHeight="1">
      <c r="A23" s="16">
        <v>15</v>
      </c>
      <c r="B23" s="18" t="s">
        <v>106</v>
      </c>
      <c r="C23" s="57" t="s">
        <v>40</v>
      </c>
      <c r="D23" s="18" t="s">
        <v>41</v>
      </c>
      <c r="E23" s="47">
        <v>1800</v>
      </c>
      <c r="F23" s="48">
        <v>0</v>
      </c>
      <c r="G23" s="49">
        <f t="shared" si="0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38" customFormat="1" ht="21.75" customHeight="1">
      <c r="A24" s="16">
        <v>16</v>
      </c>
      <c r="B24" s="18" t="s">
        <v>107</v>
      </c>
      <c r="C24" s="57" t="s">
        <v>56</v>
      </c>
      <c r="D24" s="18" t="s">
        <v>43</v>
      </c>
      <c r="E24" s="47">
        <v>1800</v>
      </c>
      <c r="F24" s="48">
        <v>0</v>
      </c>
      <c r="G24" s="49">
        <f t="shared" si="0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16">
        <v>17</v>
      </c>
      <c r="B25" s="18" t="s">
        <v>108</v>
      </c>
      <c r="C25" s="57" t="s">
        <v>78</v>
      </c>
      <c r="D25" s="18" t="s">
        <v>50</v>
      </c>
      <c r="E25" s="47">
        <v>1</v>
      </c>
      <c r="F25" s="48">
        <v>0</v>
      </c>
      <c r="G25" s="49">
        <f t="shared" si="0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6">
        <v>18</v>
      </c>
      <c r="B26" s="18" t="s">
        <v>109</v>
      </c>
      <c r="C26" s="57" t="s">
        <v>52</v>
      </c>
      <c r="D26" s="18" t="s">
        <v>50</v>
      </c>
      <c r="E26" s="47">
        <v>1</v>
      </c>
      <c r="F26" s="48">
        <v>0</v>
      </c>
      <c r="G26" s="49">
        <f t="shared" si="0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41" customFormat="1" ht="15">
      <c r="A27" s="39">
        <v>19</v>
      </c>
      <c r="B27" s="40" t="s">
        <v>110</v>
      </c>
      <c r="C27" s="58" t="s">
        <v>82</v>
      </c>
      <c r="D27" s="40" t="s">
        <v>43</v>
      </c>
      <c r="E27" s="50">
        <v>400</v>
      </c>
      <c r="F27" s="51">
        <v>0</v>
      </c>
      <c r="G27" s="52">
        <f t="shared" si="0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41" customFormat="1" ht="15">
      <c r="A28" s="39">
        <v>20</v>
      </c>
      <c r="B28" s="40" t="s">
        <v>111</v>
      </c>
      <c r="C28" s="58" t="s">
        <v>83</v>
      </c>
      <c r="D28" s="40" t="s">
        <v>43</v>
      </c>
      <c r="E28" s="50">
        <v>400</v>
      </c>
      <c r="F28" s="51">
        <v>0</v>
      </c>
      <c r="G28" s="52">
        <f t="shared" si="0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70" customFormat="1" ht="15">
      <c r="A29" s="39">
        <v>21</v>
      </c>
      <c r="B29" s="40" t="s">
        <v>122</v>
      </c>
      <c r="C29" s="58" t="s">
        <v>123</v>
      </c>
      <c r="D29" s="40" t="s">
        <v>20</v>
      </c>
      <c r="E29" s="50">
        <v>80</v>
      </c>
      <c r="F29" s="51">
        <v>0</v>
      </c>
      <c r="G29" s="52">
        <f t="shared" si="0"/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38" customFormat="1" ht="15">
      <c r="A30" s="39">
        <v>22</v>
      </c>
      <c r="B30" s="40" t="s">
        <v>112</v>
      </c>
      <c r="C30" s="58" t="s">
        <v>113</v>
      </c>
      <c r="D30" s="40" t="s">
        <v>43</v>
      </c>
      <c r="E30" s="50">
        <v>507.5</v>
      </c>
      <c r="F30" s="51">
        <v>0</v>
      </c>
      <c r="G30" s="52">
        <f t="shared" si="0"/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4.75" customHeight="1">
      <c r="A31" s="25">
        <v>23</v>
      </c>
      <c r="B31" s="26" t="s">
        <v>114</v>
      </c>
      <c r="C31" s="59" t="s">
        <v>118</v>
      </c>
      <c r="D31" s="26" t="s">
        <v>43</v>
      </c>
      <c r="E31" s="53">
        <v>507.5</v>
      </c>
      <c r="F31" s="54">
        <v>0</v>
      </c>
      <c r="G31" s="55">
        <f t="shared" si="0"/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121" t="s">
        <v>59</v>
      </c>
      <c r="D32" s="87"/>
      <c r="E32" s="87"/>
      <c r="F32" s="122"/>
      <c r="G32" s="60">
        <f>SUM(G9:G31)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123" t="s">
        <v>61</v>
      </c>
      <c r="D33" s="124"/>
      <c r="E33" s="124"/>
      <c r="F33" s="72"/>
      <c r="G33" s="61">
        <f>G32*0.21</f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125" t="s">
        <v>65</v>
      </c>
      <c r="D34" s="126"/>
      <c r="E34" s="126"/>
      <c r="F34" s="75"/>
      <c r="G34" s="62">
        <f>G32+G33</f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</sheetData>
  <mergeCells count="5">
    <mergeCell ref="A1:G1"/>
    <mergeCell ref="A3:G3"/>
    <mergeCell ref="C32:F32"/>
    <mergeCell ref="C33:F33"/>
    <mergeCell ref="C34:F34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Mgr. Eliška Podroužková AKVT</cp:lastModifiedBy>
  <cp:lastPrinted>2019-08-08T11:43:26Z</cp:lastPrinted>
  <dcterms:created xsi:type="dcterms:W3CDTF">2019-06-03T13:28:04Z</dcterms:created>
  <dcterms:modified xsi:type="dcterms:W3CDTF">2020-07-15T13:03:32Z</dcterms:modified>
  <cp:category/>
  <cp:version/>
  <cp:contentType/>
  <cp:contentStatus/>
</cp:coreProperties>
</file>