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'rozpočet'!$A$1:$G$29</definedName>
  </definedNames>
  <calcPr fullCalcOnLoad="1"/>
</workbook>
</file>

<file path=xl/sharedStrings.xml><?xml version="1.0" encoding="utf-8"?>
<sst xmlns="http://schemas.openxmlformats.org/spreadsheetml/2006/main" count="138" uniqueCount="114">
  <si>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</si>
  <si>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</si>
  <si>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</si>
  <si>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</si>
  <si>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</si>
  <si>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</si>
  <si>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</si>
  <si>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</si>
  <si>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</si>
  <si>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</si>
  <si>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</si>
  <si>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</si>
  <si>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</si>
  <si>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</si>
  <si>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</si>
  <si>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</si>
  <si>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</si>
  <si>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</si>
  <si>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</si>
  <si>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</si>
  <si>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</si>
  <si>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</si>
  <si>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</si>
  <si>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</si>
  <si>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</si>
  <si>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</si>
  <si>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</si>
  <si>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</si>
  <si>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</si>
  <si>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</si>
  <si>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</si>
  <si>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</si>
  <si>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</si>
  <si>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</si>
  <si>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</si>
  <si>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</si>
  <si>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</si>
  <si>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</si>
  <si>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</si>
  <si>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</si>
  <si>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</si>
  <si>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</si>
  <si>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</si>
  <si>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</si>
  <si>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</si>
  <si>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</si>
  <si>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</si>
  <si>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</si>
  <si>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</si>
  <si>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</si>
  <si>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Zdroj položek/cen: www.sfdi.cz (OTSKP 2018)</t>
  </si>
  <si>
    <t>Celkem vč. DPH</t>
  </si>
  <si>
    <t>M</t>
  </si>
  <si>
    <t>M2</t>
  </si>
  <si>
    <t>M3</t>
  </si>
  <si>
    <t>POPLATKY ZA SKLÁDKU TYP S-OO (OSTATNÍ ODPAD)</t>
  </si>
  <si>
    <t>ČIŠTĚNÍ KRAJNIC OD NÁNOSU TL. DO 100MM  (vč. odvozu na skládku)</t>
  </si>
  <si>
    <t>TĚSNĚNÍ DILATAČ. SPAR ASF. ZÁLIVKOU PRŮŘEZ DO 200MM2</t>
  </si>
  <si>
    <t>ASFALTOVÝ BETON PRO OBRUSNÉ VRSTVY ACO 11+, 11S TL. 50MM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</si>
  <si>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</si>
  <si>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</si>
  <si>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</si>
  <si>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</si>
  <si>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</si>
  <si>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</si>
  <si>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</si>
  <si>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</si>
  <si>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</si>
  <si>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</si>
  <si>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</si>
  <si>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</si>
  <si>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</si>
  <si>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</si>
  <si>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</si>
  <si>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</si>
  <si>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</si>
  <si>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</si>
  <si>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</si>
  <si>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</si>
  <si>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</si>
  <si>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</si>
  <si>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</si>
  <si>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</si>
  <si>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Opravy 2019</t>
  </si>
  <si>
    <t>Jan Langhans</t>
  </si>
  <si>
    <t>vedoucí PÚ: Jiří Šrankota</t>
  </si>
  <si>
    <t>vedoucí TSÚ: JUDr. Luděk Beneš</t>
  </si>
  <si>
    <t>provozní cestmistr: Jan Langhans</t>
  </si>
  <si>
    <t>správní cestmistr: Martina Roubíková</t>
  </si>
  <si>
    <t>12922</t>
  </si>
  <si>
    <t>OČIŠTĚNÍ Asf. VOZOVEK ZAMETENÍM (samosběr)</t>
  </si>
  <si>
    <t>574A34</t>
  </si>
  <si>
    <t>ŘEZÁNÍ ASF: KRYTU VOZOVEK DO 50 mm</t>
  </si>
  <si>
    <t>931312</t>
  </si>
  <si>
    <t>VDZ BARVOU HLADKÉ - DODÁVKA A POKLÁDKA - vod.proužek šíře 12,5 cm</t>
  </si>
  <si>
    <t>DIO - POMOCNÉ PRÁCE.ZŘÍZENÍ, NEBO ZAJIŠT.OBJÍŽDKY a PŘÍSTUP. CEST</t>
  </si>
  <si>
    <t>kpl.</t>
  </si>
  <si>
    <t>postřik provést po frézování a před ACL 16+ a po té před pokládkou ACO 11+</t>
  </si>
  <si>
    <t>II/114 Nový Knín - Sudovice 2.úseky</t>
  </si>
  <si>
    <t xml:space="preserve">silnice č. II/114 a II/102 v km </t>
  </si>
  <si>
    <t>Nový Knín, Sudovice okr. Příbram</t>
  </si>
  <si>
    <t>56963</t>
  </si>
  <si>
    <t>FRÉZOVÁNÍ SPAR ŠÍŘE do 10 mm, hl. do 20 mm</t>
  </si>
  <si>
    <t>FRÉZOVÁNÍ ASF.PLOCH , do tl. 50 mm, odvoz do 20 km</t>
  </si>
  <si>
    <t>R-položka</t>
  </si>
  <si>
    <t>Sanace konstrukčních vrstev tl.350mm(dle technické specifikace)</t>
  </si>
  <si>
    <t>obsahuje zaříznutí,odtěžení,odvoz naskládku, skládkovné,zhutnění pláně,geotechtílie,ŠD 15cm, KZC 12 cma ACP 22 - 8 cm</t>
  </si>
  <si>
    <t>ZPEVNĚNÍ KRAJNIC Z RECYKLÁTU DO Tl. 150 mm</t>
  </si>
  <si>
    <t>silnice č. II/114,  km 40,482 - 41,758 a silnice č. II/102, km 29,206 - 29,331</t>
  </si>
  <si>
    <t>SPOJ. POSTŘIK Z EMULZE DO 1,0 kg/M2</t>
  </si>
  <si>
    <t>úsek dl. 2900 m x 0,250 mm tl. Do 100 mm</t>
  </si>
  <si>
    <t>vodící čára 12,5 cm, délka úseku 3000 bm * 2</t>
  </si>
  <si>
    <t>574A04</t>
  </si>
  <si>
    <t>Vyrovnávka Aco 11+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</si>
</sst>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00000"/>
  </numFmts>
  <fonts count="56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24" xfId="0" applyNumberFormat="1" applyFont="1" applyFill="1" applyBorder="1" applyAlignment="1" applyProtection="1">
      <alignment vertical="center"/>
      <protection/>
    </xf>
    <xf numFmtId="4" fontId="2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0" fillId="34" borderId="26" xfId="0" applyFont="1" applyFill="1" applyBorder="1" applyAlignment="1" applyProtection="1">
      <alignment horizontal="right" vertical="center"/>
      <protection/>
    </xf>
    <xf numFmtId="0" fontId="10" fillId="34" borderId="27" xfId="0" applyFont="1" applyFill="1" applyBorder="1" applyAlignment="1" applyProtection="1">
      <alignment horizontal="right" vertical="center"/>
      <protection/>
    </xf>
    <xf numFmtId="0" fontId="10" fillId="34" borderId="27" xfId="0" applyFont="1" applyFill="1" applyBorder="1" applyAlignment="1" applyProtection="1">
      <alignment horizontal="left"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10" fillId="34" borderId="2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center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166" fontId="17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37" fontId="14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" fontId="11" fillId="0" borderId="23" xfId="0" applyNumberFormat="1" applyFont="1" applyFill="1" applyBorder="1" applyAlignment="1" applyProtection="1">
      <alignment horizontal="left" vertical="center"/>
      <protection locked="0"/>
    </xf>
    <xf numFmtId="1" fontId="11" fillId="0" borderId="17" xfId="0" applyNumberFormat="1" applyFont="1" applyFill="1" applyBorder="1" applyAlignment="1" applyProtection="1">
      <alignment horizontal="left" vertical="center"/>
      <protection locked="0"/>
    </xf>
    <xf numFmtId="4" fontId="22" fillId="0" borderId="30" xfId="0" applyNumberFormat="1" applyFont="1" applyBorder="1" applyAlignment="1" applyProtection="1">
      <alignment vertical="center"/>
      <protection/>
    </xf>
    <xf numFmtId="4" fontId="22" fillId="0" borderId="31" xfId="0" applyNumberFormat="1" applyFont="1" applyBorder="1" applyAlignment="1" applyProtection="1">
      <alignment vertical="center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4" fontId="11" fillId="0" borderId="25" xfId="0" applyNumberFormat="1" applyFont="1" applyFill="1" applyBorder="1" applyAlignment="1" applyProtection="1">
      <alignment vertical="center"/>
      <protection locked="0"/>
    </xf>
    <xf numFmtId="167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42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43" xfId="0" applyNumberFormat="1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2" fillId="0" borderId="48" xfId="0" applyFont="1" applyBorder="1" applyAlignment="1" applyProtection="1">
      <alignment vertical="center" wrapText="1"/>
      <protection/>
    </xf>
    <xf numFmtId="49" fontId="21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47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4" fontId="1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20" sqref="L20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150" t="s">
        <v>49</v>
      </c>
      <c r="B1" s="151"/>
      <c r="C1" s="151"/>
      <c r="D1" s="151"/>
      <c r="E1" s="151"/>
      <c r="F1" s="151"/>
      <c r="G1" s="151"/>
      <c r="H1" s="151"/>
      <c r="I1" s="151"/>
    </row>
    <row r="2" spans="1:10" ht="12.75" customHeight="1">
      <c r="A2" s="152" t="s">
        <v>48</v>
      </c>
      <c r="B2" s="153"/>
      <c r="C2" s="154" t="s">
        <v>98</v>
      </c>
      <c r="D2" s="154"/>
      <c r="E2" s="156" t="s">
        <v>47</v>
      </c>
      <c r="F2" s="157" t="s">
        <v>82</v>
      </c>
      <c r="G2" s="158"/>
      <c r="H2" s="156" t="s">
        <v>40</v>
      </c>
      <c r="I2" s="161" t="s">
        <v>46</v>
      </c>
      <c r="J2" s="2"/>
    </row>
    <row r="3" spans="1:10" ht="12.75">
      <c r="A3" s="140"/>
      <c r="B3" s="129"/>
      <c r="C3" s="155"/>
      <c r="D3" s="155"/>
      <c r="E3" s="129"/>
      <c r="F3" s="159"/>
      <c r="G3" s="160"/>
      <c r="H3" s="129"/>
      <c r="I3" s="138"/>
      <c r="J3" s="2"/>
    </row>
    <row r="4" spans="1:10" ht="12.75">
      <c r="A4" s="139" t="s">
        <v>45</v>
      </c>
      <c r="B4" s="129"/>
      <c r="C4" s="146" t="s">
        <v>83</v>
      </c>
      <c r="D4" s="147"/>
      <c r="E4" s="130" t="s">
        <v>44</v>
      </c>
      <c r="F4" s="130"/>
      <c r="G4" s="129"/>
      <c r="H4" s="130" t="s">
        <v>40</v>
      </c>
      <c r="I4" s="137"/>
      <c r="J4" s="2"/>
    </row>
    <row r="5" spans="1:10" ht="12.75">
      <c r="A5" s="140"/>
      <c r="B5" s="129"/>
      <c r="C5" s="148"/>
      <c r="D5" s="149"/>
      <c r="E5" s="129"/>
      <c r="F5" s="129"/>
      <c r="G5" s="129"/>
      <c r="H5" s="129"/>
      <c r="I5" s="138"/>
      <c r="J5" s="2"/>
    </row>
    <row r="6" spans="1:10" ht="12.75" customHeight="1">
      <c r="A6" s="139" t="s">
        <v>43</v>
      </c>
      <c r="B6" s="129"/>
      <c r="C6" s="142" t="s">
        <v>99</v>
      </c>
      <c r="D6" s="143"/>
      <c r="E6" s="130" t="s">
        <v>41</v>
      </c>
      <c r="F6" s="130"/>
      <c r="G6" s="129"/>
      <c r="H6" s="130" t="s">
        <v>40</v>
      </c>
      <c r="I6" s="137"/>
      <c r="J6" s="2"/>
    </row>
    <row r="7" spans="1:10" ht="12.75">
      <c r="A7" s="140"/>
      <c r="B7" s="129"/>
      <c r="C7" s="144"/>
      <c r="D7" s="145"/>
      <c r="E7" s="129"/>
      <c r="F7" s="129"/>
      <c r="G7" s="129"/>
      <c r="H7" s="129"/>
      <c r="I7" s="138"/>
      <c r="J7" s="2"/>
    </row>
    <row r="8" spans="1:10" ht="12.75">
      <c r="A8" s="139" t="s">
        <v>39</v>
      </c>
      <c r="B8" s="129"/>
      <c r="C8" s="128"/>
      <c r="D8" s="129"/>
      <c r="E8" s="130" t="s">
        <v>38</v>
      </c>
      <c r="F8" s="129"/>
      <c r="G8" s="129"/>
      <c r="H8" s="130" t="s">
        <v>37</v>
      </c>
      <c r="I8" s="137"/>
      <c r="J8" s="2"/>
    </row>
    <row r="9" spans="1:10" ht="12.75">
      <c r="A9" s="140"/>
      <c r="B9" s="129"/>
      <c r="C9" s="129"/>
      <c r="D9" s="129"/>
      <c r="E9" s="129"/>
      <c r="F9" s="129"/>
      <c r="G9" s="129"/>
      <c r="H9" s="129"/>
      <c r="I9" s="138"/>
      <c r="J9" s="2"/>
    </row>
    <row r="10" spans="1:10" ht="12.75">
      <c r="A10" s="139" t="s">
        <v>36</v>
      </c>
      <c r="B10" s="129"/>
      <c r="C10" s="130"/>
      <c r="D10" s="129"/>
      <c r="E10" s="130" t="s">
        <v>35</v>
      </c>
      <c r="F10" s="130" t="s">
        <v>84</v>
      </c>
      <c r="G10" s="129"/>
      <c r="H10" s="130" t="s">
        <v>34</v>
      </c>
      <c r="I10" s="141">
        <v>43511</v>
      </c>
      <c r="J10" s="2"/>
    </row>
    <row r="11" spans="1:10" ht="12.75">
      <c r="A11" s="140"/>
      <c r="B11" s="129"/>
      <c r="C11" s="129"/>
      <c r="D11" s="129"/>
      <c r="E11" s="129"/>
      <c r="F11" s="129"/>
      <c r="G11" s="129"/>
      <c r="H11" s="129"/>
      <c r="I11" s="138"/>
      <c r="J11" s="2"/>
    </row>
    <row r="12" spans="1:9" ht="23.25" customHeight="1" thickBot="1">
      <c r="A12" s="131" t="s">
        <v>33</v>
      </c>
      <c r="B12" s="132"/>
      <c r="C12" s="132"/>
      <c r="D12" s="132"/>
      <c r="E12" s="132"/>
      <c r="F12" s="132"/>
      <c r="G12" s="132"/>
      <c r="H12" s="132"/>
      <c r="I12" s="133"/>
    </row>
    <row r="13" spans="1:10" ht="26.25" customHeight="1">
      <c r="A13" s="18" t="s">
        <v>32</v>
      </c>
      <c r="B13" s="134" t="s">
        <v>31</v>
      </c>
      <c r="C13" s="135"/>
      <c r="D13" s="17" t="s">
        <v>30</v>
      </c>
      <c r="E13" s="134" t="s">
        <v>29</v>
      </c>
      <c r="F13" s="135"/>
      <c r="G13" s="17" t="s">
        <v>28</v>
      </c>
      <c r="H13" s="134" t="s">
        <v>27</v>
      </c>
      <c r="I13" s="136"/>
      <c r="J13" s="2"/>
    </row>
    <row r="14" spans="1:10" ht="15" customHeight="1">
      <c r="A14" s="15" t="s">
        <v>26</v>
      </c>
      <c r="B14" s="14" t="s">
        <v>16</v>
      </c>
      <c r="C14" s="11"/>
      <c r="D14" s="126" t="s">
        <v>25</v>
      </c>
      <c r="E14" s="127"/>
      <c r="F14" s="11">
        <v>0</v>
      </c>
      <c r="G14" s="126" t="s">
        <v>24</v>
      </c>
      <c r="H14" s="127"/>
      <c r="I14" s="10">
        <v>0</v>
      </c>
      <c r="J14" s="2"/>
    </row>
    <row r="15" spans="1:11" ht="15" customHeight="1">
      <c r="A15" s="15"/>
      <c r="B15" s="14" t="s">
        <v>14</v>
      </c>
      <c r="C15" s="11">
        <v>0</v>
      </c>
      <c r="D15" s="126" t="s">
        <v>23</v>
      </c>
      <c r="E15" s="127"/>
      <c r="F15" s="11">
        <v>0</v>
      </c>
      <c r="G15" s="126" t="s">
        <v>22</v>
      </c>
      <c r="H15" s="127"/>
      <c r="I15" s="10">
        <v>0</v>
      </c>
      <c r="J15" s="2"/>
      <c r="K15" s="16"/>
    </row>
    <row r="16" spans="1:10" ht="15" customHeight="1">
      <c r="A16" s="15" t="s">
        <v>21</v>
      </c>
      <c r="B16" s="14" t="s">
        <v>16</v>
      </c>
      <c r="C16" s="11">
        <v>0</v>
      </c>
      <c r="D16" s="126" t="s">
        <v>20</v>
      </c>
      <c r="E16" s="127"/>
      <c r="F16" s="11">
        <v>0</v>
      </c>
      <c r="G16" s="126" t="s">
        <v>19</v>
      </c>
      <c r="H16" s="127"/>
      <c r="I16" s="10">
        <v>0</v>
      </c>
      <c r="J16" s="2"/>
    </row>
    <row r="17" spans="1:10" ht="15" customHeight="1">
      <c r="A17" s="15"/>
      <c r="B17" s="14" t="s">
        <v>14</v>
      </c>
      <c r="C17" s="11">
        <v>0</v>
      </c>
      <c r="D17" s="126"/>
      <c r="E17" s="127"/>
      <c r="F17" s="13"/>
      <c r="G17" s="126" t="s">
        <v>18</v>
      </c>
      <c r="H17" s="127"/>
      <c r="I17" s="10">
        <v>0</v>
      </c>
      <c r="J17" s="2"/>
    </row>
    <row r="18" spans="1:10" ht="15" customHeight="1">
      <c r="A18" s="15" t="s">
        <v>17</v>
      </c>
      <c r="B18" s="14" t="s">
        <v>16</v>
      </c>
      <c r="C18" s="11">
        <v>0</v>
      </c>
      <c r="D18" s="126"/>
      <c r="E18" s="127"/>
      <c r="F18" s="13"/>
      <c r="G18" s="126" t="s">
        <v>15</v>
      </c>
      <c r="H18" s="127"/>
      <c r="I18" s="10">
        <v>0</v>
      </c>
      <c r="J18" s="2"/>
    </row>
    <row r="19" spans="1:10" ht="15" customHeight="1">
      <c r="A19" s="15"/>
      <c r="B19" s="14" t="s">
        <v>14</v>
      </c>
      <c r="C19" s="11">
        <v>0</v>
      </c>
      <c r="D19" s="126"/>
      <c r="E19" s="127"/>
      <c r="F19" s="13"/>
      <c r="G19" s="126" t="s">
        <v>13</v>
      </c>
      <c r="H19" s="127"/>
      <c r="I19" s="10">
        <v>0</v>
      </c>
      <c r="J19" s="2"/>
    </row>
    <row r="20" spans="1:10" ht="15" customHeight="1">
      <c r="A20" s="123" t="s">
        <v>12</v>
      </c>
      <c r="B20" s="124"/>
      <c r="C20" s="11">
        <v>0</v>
      </c>
      <c r="D20" s="126"/>
      <c r="E20" s="127"/>
      <c r="F20" s="13"/>
      <c r="G20" s="126"/>
      <c r="H20" s="127"/>
      <c r="I20" s="12"/>
      <c r="J20" s="2"/>
    </row>
    <row r="21" spans="1:10" ht="15" customHeight="1">
      <c r="A21" s="123" t="s">
        <v>11</v>
      </c>
      <c r="B21" s="124"/>
      <c r="C21" s="11">
        <v>0</v>
      </c>
      <c r="D21" s="126"/>
      <c r="E21" s="127"/>
      <c r="F21" s="13"/>
      <c r="G21" s="126"/>
      <c r="H21" s="127"/>
      <c r="I21" s="12"/>
      <c r="J21" s="2"/>
    </row>
    <row r="22" spans="1:10" ht="16.5" customHeight="1">
      <c r="A22" s="123" t="s">
        <v>10</v>
      </c>
      <c r="B22" s="124"/>
      <c r="C22" s="11">
        <f>SUM(C14:C21)</f>
        <v>0</v>
      </c>
      <c r="D22" s="125" t="s">
        <v>9</v>
      </c>
      <c r="E22" s="124"/>
      <c r="F22" s="11">
        <f>SUM(F14:F21)</f>
        <v>0</v>
      </c>
      <c r="G22" s="125" t="s">
        <v>8</v>
      </c>
      <c r="H22" s="124"/>
      <c r="I22" s="10">
        <f>SUM(I14:I21)</f>
        <v>0</v>
      </c>
      <c r="J22" s="2"/>
    </row>
    <row r="23" spans="1:9" ht="12.75">
      <c r="A23" s="9"/>
      <c r="B23" s="8"/>
      <c r="C23" s="8"/>
      <c r="D23" s="8"/>
      <c r="E23" s="8"/>
      <c r="F23" s="8"/>
      <c r="G23" s="8"/>
      <c r="H23" s="8"/>
      <c r="I23" s="7"/>
    </row>
    <row r="24" spans="1:9" ht="15" customHeight="1">
      <c r="A24" s="103" t="s">
        <v>7</v>
      </c>
      <c r="B24" s="104"/>
      <c r="C24" s="6">
        <v>0</v>
      </c>
      <c r="D24" s="2"/>
      <c r="E24" s="2"/>
      <c r="F24" s="2"/>
      <c r="G24" s="2"/>
      <c r="H24" s="2"/>
      <c r="I24" s="3"/>
    </row>
    <row r="25" spans="1:10" ht="15" customHeight="1">
      <c r="A25" s="103" t="s">
        <v>6</v>
      </c>
      <c r="B25" s="104"/>
      <c r="C25" s="6">
        <v>0</v>
      </c>
      <c r="D25" s="105" t="s">
        <v>5</v>
      </c>
      <c r="E25" s="104"/>
      <c r="F25" s="6">
        <f>ROUND(C25*(14/100),2)</f>
        <v>0</v>
      </c>
      <c r="G25" s="105" t="s">
        <v>4</v>
      </c>
      <c r="H25" s="104"/>
      <c r="I25" s="5">
        <f>SUM(C24:C26)</f>
        <v>0</v>
      </c>
      <c r="J25" s="2"/>
    </row>
    <row r="26" spans="1:10" ht="15" customHeight="1">
      <c r="A26" s="103" t="s">
        <v>3</v>
      </c>
      <c r="B26" s="104"/>
      <c r="C26" s="6">
        <f>C22+F22*I22</f>
        <v>0</v>
      </c>
      <c r="D26" s="105" t="s">
        <v>2</v>
      </c>
      <c r="E26" s="104"/>
      <c r="F26" s="6">
        <f>ROUND(C26*(21/100),2)</f>
        <v>0</v>
      </c>
      <c r="G26" s="105" t="s">
        <v>1</v>
      </c>
      <c r="H26" s="104"/>
      <c r="I26" s="5">
        <f>SUM(F25:F26)+I25</f>
        <v>0</v>
      </c>
      <c r="J26" s="2"/>
    </row>
    <row r="27" spans="1:9" ht="12.75">
      <c r="A27" s="4"/>
      <c r="B27" s="2"/>
      <c r="C27" s="2"/>
      <c r="D27" s="2"/>
      <c r="E27" s="2"/>
      <c r="F27" s="2"/>
      <c r="G27" s="2"/>
      <c r="H27" s="2"/>
      <c r="I27" s="3"/>
    </row>
    <row r="28" spans="1:10" ht="14.25" customHeight="1">
      <c r="A28" s="106"/>
      <c r="B28" s="107"/>
      <c r="C28" s="108"/>
      <c r="D28" s="115" t="s">
        <v>80</v>
      </c>
      <c r="E28" s="116"/>
      <c r="F28" s="117"/>
      <c r="G28" s="115" t="s">
        <v>81</v>
      </c>
      <c r="H28" s="116"/>
      <c r="I28" s="118"/>
      <c r="J28" s="2"/>
    </row>
    <row r="29" spans="1:10" ht="14.25" customHeight="1">
      <c r="A29" s="109"/>
      <c r="B29" s="110"/>
      <c r="C29" s="111"/>
      <c r="D29" s="99" t="s">
        <v>85</v>
      </c>
      <c r="E29" s="100"/>
      <c r="F29" s="101"/>
      <c r="G29" s="99" t="s">
        <v>87</v>
      </c>
      <c r="H29" s="100"/>
      <c r="I29" s="102"/>
      <c r="J29" s="2"/>
    </row>
    <row r="30" spans="1:10" ht="14.25" customHeight="1">
      <c r="A30" s="109"/>
      <c r="B30" s="110"/>
      <c r="C30" s="111"/>
      <c r="D30" s="99" t="s">
        <v>86</v>
      </c>
      <c r="E30" s="100"/>
      <c r="F30" s="101"/>
      <c r="G30" s="99" t="s">
        <v>88</v>
      </c>
      <c r="H30" s="100"/>
      <c r="I30" s="102"/>
      <c r="J30" s="2"/>
    </row>
    <row r="31" spans="1:10" ht="14.25" customHeight="1">
      <c r="A31" s="109"/>
      <c r="B31" s="110"/>
      <c r="C31" s="111"/>
      <c r="D31" s="99"/>
      <c r="E31" s="100"/>
      <c r="F31" s="101"/>
      <c r="G31" s="99"/>
      <c r="H31" s="100"/>
      <c r="I31" s="102"/>
      <c r="J31" s="2"/>
    </row>
    <row r="32" spans="1:10" ht="25.5" customHeight="1" thickBot="1">
      <c r="A32" s="112"/>
      <c r="B32" s="113"/>
      <c r="C32" s="114"/>
      <c r="D32" s="119" t="s">
        <v>0</v>
      </c>
      <c r="E32" s="120"/>
      <c r="F32" s="121"/>
      <c r="G32" s="119" t="s">
        <v>0</v>
      </c>
      <c r="H32" s="120"/>
      <c r="I32" s="122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G25:H25"/>
    <mergeCell ref="A20:B20"/>
    <mergeCell ref="D20:E20"/>
    <mergeCell ref="G20:H20"/>
    <mergeCell ref="A21:B21"/>
    <mergeCell ref="D21:E21"/>
    <mergeCell ref="G21:H21"/>
    <mergeCell ref="D29:F29"/>
    <mergeCell ref="G29:I29"/>
    <mergeCell ref="D32:F32"/>
    <mergeCell ref="G32:I32"/>
    <mergeCell ref="A22:B22"/>
    <mergeCell ref="D22:E22"/>
    <mergeCell ref="G22:H22"/>
    <mergeCell ref="A24:B24"/>
    <mergeCell ref="A25:B25"/>
    <mergeCell ref="D25:E25"/>
    <mergeCell ref="D30:F30"/>
    <mergeCell ref="G30:I30"/>
    <mergeCell ref="D31:F31"/>
    <mergeCell ref="G31:I31"/>
    <mergeCell ref="A26:B26"/>
    <mergeCell ref="D26:E26"/>
    <mergeCell ref="G26:H26"/>
    <mergeCell ref="A28:C32"/>
    <mergeCell ref="D28:F28"/>
    <mergeCell ref="G28:I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PageLayoutView="0" workbookViewId="0" topLeftCell="A1">
      <selection activeCell="E37" sqref="E37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8" customFormat="1" ht="27.75" customHeight="1">
      <c r="A1" s="162" t="s">
        <v>79</v>
      </c>
      <c r="B1" s="162"/>
      <c r="C1" s="162"/>
      <c r="D1" s="162"/>
      <c r="E1" s="162"/>
      <c r="F1" s="162"/>
      <c r="G1" s="162"/>
      <c r="H1" s="77"/>
      <c r="I1" s="59"/>
    </row>
    <row r="2" spans="1:9" s="58" customFormat="1" ht="12.75" customHeight="1">
      <c r="A2" s="78"/>
      <c r="B2" s="63" t="s">
        <v>78</v>
      </c>
      <c r="C2" s="66" t="s">
        <v>98</v>
      </c>
      <c r="D2" s="76" t="s">
        <v>42</v>
      </c>
      <c r="E2" s="74"/>
      <c r="F2" s="74"/>
      <c r="G2" s="74"/>
      <c r="H2" s="73"/>
      <c r="I2" s="59"/>
    </row>
    <row r="3" spans="1:9" s="58" customFormat="1" ht="12.75" customHeight="1">
      <c r="A3" s="78"/>
      <c r="B3" s="63" t="s">
        <v>77</v>
      </c>
      <c r="C3" s="66" t="s">
        <v>108</v>
      </c>
      <c r="D3" s="74"/>
      <c r="E3" s="74"/>
      <c r="F3" s="65"/>
      <c r="G3" s="74"/>
      <c r="H3" s="73"/>
      <c r="I3" s="59"/>
    </row>
    <row r="4" spans="1:9" s="58" customFormat="1" ht="13.5" customHeight="1">
      <c r="A4" s="78"/>
      <c r="B4" s="63" t="s">
        <v>76</v>
      </c>
      <c r="C4" s="66" t="s">
        <v>100</v>
      </c>
      <c r="D4" s="75"/>
      <c r="E4" s="74"/>
      <c r="F4" s="74"/>
      <c r="G4" s="74"/>
      <c r="H4" s="73"/>
      <c r="I4" s="59"/>
    </row>
    <row r="5" spans="1:9" s="58" customFormat="1" ht="1.5" customHeight="1">
      <c r="A5" s="78"/>
      <c r="B5" s="72"/>
      <c r="C5" s="62"/>
      <c r="D5" s="71"/>
      <c r="E5" s="70"/>
      <c r="F5" s="69"/>
      <c r="G5" s="68"/>
      <c r="H5" s="67"/>
      <c r="I5" s="59"/>
    </row>
    <row r="6" spans="1:9" s="58" customFormat="1" ht="20.25" customHeight="1">
      <c r="A6" s="78"/>
      <c r="B6" s="63" t="s">
        <v>75</v>
      </c>
      <c r="C6" s="66" t="s">
        <v>74</v>
      </c>
      <c r="D6" s="64"/>
      <c r="E6" s="65"/>
      <c r="F6" s="65"/>
      <c r="G6" s="65"/>
      <c r="H6" s="60"/>
      <c r="I6" s="59"/>
    </row>
    <row r="7" spans="1:9" s="58" customFormat="1" ht="12.75" customHeight="1">
      <c r="A7" s="78"/>
      <c r="B7" s="63" t="s">
        <v>73</v>
      </c>
      <c r="C7" s="63" t="s">
        <v>72</v>
      </c>
      <c r="D7" s="64"/>
      <c r="E7" s="64" t="s">
        <v>71</v>
      </c>
      <c r="F7" s="163" t="s">
        <v>84</v>
      </c>
      <c r="G7" s="163"/>
      <c r="H7" s="60"/>
      <c r="I7" s="59"/>
    </row>
    <row r="8" spans="1:9" s="58" customFormat="1" ht="12.75" customHeight="1">
      <c r="A8" s="78"/>
      <c r="B8" s="63"/>
      <c r="C8" s="62"/>
      <c r="D8" s="61"/>
      <c r="E8" s="61" t="s">
        <v>70</v>
      </c>
      <c r="F8" s="164">
        <v>43511</v>
      </c>
      <c r="G8" s="164"/>
      <c r="H8" s="60"/>
      <c r="I8" s="59"/>
    </row>
    <row r="9" spans="1:7" ht="11.25" customHeight="1" thickBot="1">
      <c r="A9" s="79"/>
      <c r="B9" s="80"/>
      <c r="C9" s="81"/>
      <c r="D9" s="81"/>
      <c r="E9" s="81"/>
      <c r="F9" s="82"/>
      <c r="G9" s="83"/>
    </row>
    <row r="10" spans="1:17" s="26" customFormat="1" ht="21.75" thickBot="1">
      <c r="A10" s="57" t="s">
        <v>69</v>
      </c>
      <c r="B10" s="56" t="s">
        <v>68</v>
      </c>
      <c r="C10" s="55" t="s">
        <v>67</v>
      </c>
      <c r="D10" s="54" t="s">
        <v>66</v>
      </c>
      <c r="E10" s="53" t="s">
        <v>65</v>
      </c>
      <c r="F10" s="53" t="s">
        <v>64</v>
      </c>
      <c r="G10" s="52" t="s">
        <v>63</v>
      </c>
      <c r="H10" s="51" t="s">
        <v>62</v>
      </c>
      <c r="I10" s="50" t="s">
        <v>61</v>
      </c>
      <c r="J10" s="49" t="s">
        <v>60</v>
      </c>
      <c r="K10" s="96"/>
      <c r="L10" s="96"/>
      <c r="M10" s="96"/>
      <c r="N10" s="96"/>
      <c r="O10" s="96"/>
      <c r="P10" s="96"/>
      <c r="Q10" s="96"/>
    </row>
    <row r="11" spans="1:17" s="41" customFormat="1" ht="13.5" thickTop="1">
      <c r="A11" s="84" t="s">
        <v>59</v>
      </c>
      <c r="B11" s="88" t="s">
        <v>89</v>
      </c>
      <c r="C11" s="89" t="s">
        <v>56</v>
      </c>
      <c r="D11" s="89" t="s">
        <v>53</v>
      </c>
      <c r="E11" s="48">
        <v>730</v>
      </c>
      <c r="F11" s="90"/>
      <c r="G11" s="47">
        <f aca="true" t="shared" si="0" ref="G11:G24">F11*E11</f>
        <v>0</v>
      </c>
      <c r="H11" s="44"/>
      <c r="I11" s="43"/>
      <c r="J11" s="98" t="s">
        <v>110</v>
      </c>
      <c r="K11" s="96"/>
      <c r="L11" s="96"/>
      <c r="M11" s="96"/>
      <c r="N11" s="96"/>
      <c r="O11" s="96"/>
      <c r="P11" s="96"/>
      <c r="Q11" s="96"/>
    </row>
    <row r="12" spans="1:17" s="41" customFormat="1" ht="12.75">
      <c r="A12" s="85">
        <v>2</v>
      </c>
      <c r="B12" s="91">
        <v>14121</v>
      </c>
      <c r="C12" s="92" t="s">
        <v>55</v>
      </c>
      <c r="D12" s="92" t="s">
        <v>54</v>
      </c>
      <c r="E12" s="46">
        <v>73</v>
      </c>
      <c r="F12" s="93"/>
      <c r="G12" s="45">
        <f t="shared" si="0"/>
        <v>0</v>
      </c>
      <c r="H12" s="44"/>
      <c r="I12" s="43"/>
      <c r="J12" s="42"/>
      <c r="K12" s="96"/>
      <c r="L12" s="96"/>
      <c r="M12" s="96"/>
      <c r="N12" s="96"/>
      <c r="O12" s="96"/>
      <c r="P12" s="96"/>
      <c r="Q12" s="96"/>
    </row>
    <row r="13" spans="1:17" s="41" customFormat="1" ht="12.75">
      <c r="A13" s="85">
        <v>3</v>
      </c>
      <c r="B13" s="91">
        <v>113728</v>
      </c>
      <c r="C13" s="92" t="s">
        <v>103</v>
      </c>
      <c r="D13" s="92" t="s">
        <v>54</v>
      </c>
      <c r="E13" s="46">
        <v>68</v>
      </c>
      <c r="F13" s="93"/>
      <c r="G13" s="45">
        <f t="shared" si="0"/>
        <v>0</v>
      </c>
      <c r="H13" s="44"/>
      <c r="I13" s="43"/>
      <c r="J13" s="42"/>
      <c r="K13" s="96"/>
      <c r="L13" s="96"/>
      <c r="M13" s="96"/>
      <c r="N13" s="96"/>
      <c r="O13" s="96"/>
      <c r="P13" s="96"/>
      <c r="Q13" s="96"/>
    </row>
    <row r="14" spans="1:17" s="41" customFormat="1" ht="12.75">
      <c r="A14" s="85">
        <v>4</v>
      </c>
      <c r="B14" s="91">
        <v>93818</v>
      </c>
      <c r="C14" s="92" t="s">
        <v>90</v>
      </c>
      <c r="D14" s="92" t="s">
        <v>53</v>
      </c>
      <c r="E14" s="46">
        <v>15690</v>
      </c>
      <c r="F14" s="93"/>
      <c r="G14" s="45">
        <f t="shared" si="0"/>
        <v>0</v>
      </c>
      <c r="H14" s="44"/>
      <c r="I14" s="43"/>
      <c r="J14" s="42"/>
      <c r="K14" s="96"/>
      <c r="L14" s="96"/>
      <c r="M14" s="96"/>
      <c r="N14" s="96"/>
      <c r="O14" s="96"/>
      <c r="P14" s="96"/>
      <c r="Q14" s="96"/>
    </row>
    <row r="15" spans="1:17" s="41" customFormat="1" ht="12.75">
      <c r="A15" s="85">
        <v>5</v>
      </c>
      <c r="B15" s="91" t="s">
        <v>91</v>
      </c>
      <c r="C15" s="92" t="s">
        <v>58</v>
      </c>
      <c r="D15" s="92" t="s">
        <v>53</v>
      </c>
      <c r="E15" s="46">
        <v>7845</v>
      </c>
      <c r="F15" s="93"/>
      <c r="G15" s="45">
        <f t="shared" si="0"/>
        <v>0</v>
      </c>
      <c r="H15" s="44"/>
      <c r="I15" s="43"/>
      <c r="J15" s="42"/>
      <c r="K15" s="96"/>
      <c r="L15" s="96"/>
      <c r="M15" s="96"/>
      <c r="N15" s="96"/>
      <c r="O15" s="96"/>
      <c r="P15" s="96"/>
      <c r="Q15" s="96"/>
    </row>
    <row r="16" spans="1:17" s="41" customFormat="1" ht="12.75">
      <c r="A16" s="85">
        <v>6</v>
      </c>
      <c r="B16" s="91">
        <v>572223</v>
      </c>
      <c r="C16" s="92" t="s">
        <v>109</v>
      </c>
      <c r="D16" s="92" t="s">
        <v>53</v>
      </c>
      <c r="E16" s="46">
        <v>15690</v>
      </c>
      <c r="F16" s="93"/>
      <c r="G16" s="45">
        <f t="shared" si="0"/>
        <v>0</v>
      </c>
      <c r="H16" s="44"/>
      <c r="I16" s="43"/>
      <c r="J16" s="42" t="s">
        <v>97</v>
      </c>
      <c r="K16" s="96"/>
      <c r="L16" s="96"/>
      <c r="M16" s="96"/>
      <c r="N16" s="96"/>
      <c r="O16" s="96"/>
      <c r="P16" s="96"/>
      <c r="Q16" s="96"/>
    </row>
    <row r="17" spans="1:17" s="41" customFormat="1" ht="12.75">
      <c r="A17" s="85">
        <v>7</v>
      </c>
      <c r="B17" s="91" t="s">
        <v>112</v>
      </c>
      <c r="C17" s="92" t="s">
        <v>113</v>
      </c>
      <c r="D17" s="92" t="s">
        <v>54</v>
      </c>
      <c r="E17" s="46">
        <v>220</v>
      </c>
      <c r="F17" s="93"/>
      <c r="G17" s="45">
        <f t="shared" si="0"/>
        <v>0</v>
      </c>
      <c r="H17" s="44"/>
      <c r="I17" s="43"/>
      <c r="J17" s="42"/>
      <c r="K17" s="96"/>
      <c r="L17" s="96"/>
      <c r="M17" s="96"/>
      <c r="N17" s="96"/>
      <c r="O17" s="96"/>
      <c r="P17" s="96"/>
      <c r="Q17" s="96"/>
    </row>
    <row r="18" spans="1:17" s="41" customFormat="1" ht="12.75">
      <c r="A18" s="85">
        <v>8</v>
      </c>
      <c r="B18" s="91">
        <v>919121</v>
      </c>
      <c r="C18" s="92" t="s">
        <v>92</v>
      </c>
      <c r="D18" s="92" t="s">
        <v>52</v>
      </c>
      <c r="E18" s="46">
        <v>55</v>
      </c>
      <c r="F18" s="93"/>
      <c r="G18" s="45">
        <f t="shared" si="0"/>
        <v>0</v>
      </c>
      <c r="H18" s="44"/>
      <c r="I18" s="43"/>
      <c r="J18" s="42"/>
      <c r="K18" s="96"/>
      <c r="L18" s="96"/>
      <c r="M18" s="96"/>
      <c r="N18" s="96"/>
      <c r="O18" s="96"/>
      <c r="P18" s="96"/>
      <c r="Q18" s="96"/>
    </row>
    <row r="19" spans="1:17" s="41" customFormat="1" ht="12.75">
      <c r="A19" s="85">
        <v>9</v>
      </c>
      <c r="B19" s="94">
        <v>113761</v>
      </c>
      <c r="C19" s="92" t="s">
        <v>102</v>
      </c>
      <c r="D19" s="92" t="s">
        <v>52</v>
      </c>
      <c r="E19" s="46">
        <v>1500</v>
      </c>
      <c r="F19" s="93"/>
      <c r="G19" s="45">
        <f t="shared" si="0"/>
        <v>0</v>
      </c>
      <c r="H19" s="44"/>
      <c r="I19" s="43"/>
      <c r="J19" s="42"/>
      <c r="K19" s="96"/>
      <c r="L19" s="96"/>
      <c r="M19" s="96"/>
      <c r="N19" s="96"/>
      <c r="O19" s="96"/>
      <c r="P19" s="96"/>
      <c r="Q19" s="96"/>
    </row>
    <row r="20" spans="1:17" s="41" customFormat="1" ht="12.75">
      <c r="A20" s="85">
        <v>10</v>
      </c>
      <c r="B20" s="95" t="s">
        <v>93</v>
      </c>
      <c r="C20" s="92" t="s">
        <v>57</v>
      </c>
      <c r="D20" s="92" t="s">
        <v>52</v>
      </c>
      <c r="E20" s="46">
        <v>1500</v>
      </c>
      <c r="F20" s="93"/>
      <c r="G20" s="45">
        <f t="shared" si="0"/>
        <v>0</v>
      </c>
      <c r="H20" s="44"/>
      <c r="I20" s="43"/>
      <c r="J20" s="42"/>
      <c r="K20" s="96"/>
      <c r="L20" s="96"/>
      <c r="M20" s="96"/>
      <c r="N20" s="96"/>
      <c r="O20" s="96"/>
      <c r="P20" s="96"/>
      <c r="Q20" s="96"/>
    </row>
    <row r="21" spans="1:17" s="41" customFormat="1" ht="12.75">
      <c r="A21" s="85">
        <v>11</v>
      </c>
      <c r="B21" s="95" t="s">
        <v>101</v>
      </c>
      <c r="C21" s="92" t="s">
        <v>107</v>
      </c>
      <c r="D21" s="92" t="s">
        <v>53</v>
      </c>
      <c r="E21" s="46">
        <v>650</v>
      </c>
      <c r="F21" s="93"/>
      <c r="G21" s="45">
        <f t="shared" si="0"/>
        <v>0</v>
      </c>
      <c r="H21" s="44"/>
      <c r="I21" s="43"/>
      <c r="J21" s="42"/>
      <c r="K21" s="96"/>
      <c r="L21" s="96"/>
      <c r="M21" s="96"/>
      <c r="N21" s="96"/>
      <c r="O21" s="96"/>
      <c r="P21" s="96"/>
      <c r="Q21" s="96"/>
    </row>
    <row r="22" spans="1:17" s="41" customFormat="1" ht="21">
      <c r="A22" s="85">
        <v>12</v>
      </c>
      <c r="B22" s="94" t="s">
        <v>104</v>
      </c>
      <c r="C22" s="92" t="s">
        <v>105</v>
      </c>
      <c r="D22" s="92" t="s">
        <v>53</v>
      </c>
      <c r="E22" s="46">
        <v>250</v>
      </c>
      <c r="F22" s="93"/>
      <c r="G22" s="45">
        <f t="shared" si="0"/>
        <v>0</v>
      </c>
      <c r="H22" s="44"/>
      <c r="I22" s="43"/>
      <c r="J22" s="97" t="s">
        <v>106</v>
      </c>
      <c r="K22" s="96"/>
      <c r="L22" s="96"/>
      <c r="M22" s="96"/>
      <c r="N22" s="96"/>
      <c r="O22" s="96"/>
      <c r="P22" s="96"/>
      <c r="Q22" s="96"/>
    </row>
    <row r="23" spans="1:17" s="41" customFormat="1" ht="12.75">
      <c r="A23" s="85">
        <v>13</v>
      </c>
      <c r="B23" s="91">
        <v>915111</v>
      </c>
      <c r="C23" s="92" t="s">
        <v>94</v>
      </c>
      <c r="D23" s="92" t="s">
        <v>53</v>
      </c>
      <c r="E23" s="46">
        <v>750</v>
      </c>
      <c r="F23" s="93"/>
      <c r="G23" s="45">
        <f t="shared" si="0"/>
        <v>0</v>
      </c>
      <c r="H23" s="44"/>
      <c r="I23" s="43"/>
      <c r="J23" s="42" t="s">
        <v>111</v>
      </c>
      <c r="K23" s="96"/>
      <c r="L23" s="96"/>
      <c r="M23" s="96"/>
      <c r="N23" s="96"/>
      <c r="O23" s="96"/>
      <c r="P23" s="96"/>
      <c r="Q23" s="96"/>
    </row>
    <row r="24" spans="1:17" s="41" customFormat="1" ht="12.75">
      <c r="A24" s="85">
        <v>14</v>
      </c>
      <c r="B24" s="94">
        <v>2710</v>
      </c>
      <c r="C24" s="92" t="s">
        <v>95</v>
      </c>
      <c r="D24" s="92" t="s">
        <v>96</v>
      </c>
      <c r="E24" s="46">
        <v>1</v>
      </c>
      <c r="F24" s="93"/>
      <c r="G24" s="45">
        <f t="shared" si="0"/>
        <v>0</v>
      </c>
      <c r="H24" s="44"/>
      <c r="I24" s="43"/>
      <c r="J24" s="42"/>
      <c r="K24" s="96"/>
      <c r="L24" s="96"/>
      <c r="M24" s="96"/>
      <c r="N24" s="96"/>
      <c r="O24" s="96"/>
      <c r="P24" s="96"/>
      <c r="Q24" s="96"/>
    </row>
    <row r="25" spans="1:17" s="41" customFormat="1" ht="15.75">
      <c r="A25" s="33"/>
      <c r="B25" s="40"/>
      <c r="C25" s="39" t="s">
        <v>4</v>
      </c>
      <c r="D25" s="39"/>
      <c r="E25" s="39"/>
      <c r="F25" s="38" t="s">
        <v>42</v>
      </c>
      <c r="G25" s="86">
        <f>SUM(G11:G24)</f>
        <v>0</v>
      </c>
      <c r="H25" s="29"/>
      <c r="I25" s="29"/>
      <c r="J25" s="28"/>
      <c r="K25" s="96"/>
      <c r="L25" s="96"/>
      <c r="M25" s="96"/>
      <c r="N25" s="96"/>
      <c r="O25" s="96"/>
      <c r="P25" s="96"/>
      <c r="Q25" s="96"/>
    </row>
    <row r="26" spans="1:17" s="41" customFormat="1" ht="15">
      <c r="A26" s="33"/>
      <c r="B26" s="37"/>
      <c r="C26" s="36" t="s">
        <v>2</v>
      </c>
      <c r="D26" s="36"/>
      <c r="E26" s="36"/>
      <c r="F26" s="35" t="s">
        <v>42</v>
      </c>
      <c r="G26" s="34">
        <f>G25*0.21</f>
        <v>0</v>
      </c>
      <c r="H26" s="29"/>
      <c r="I26" s="29"/>
      <c r="J26" s="28"/>
      <c r="K26" s="96"/>
      <c r="L26" s="96"/>
      <c r="M26" s="96"/>
      <c r="N26" s="96"/>
      <c r="O26" s="96"/>
      <c r="P26" s="96"/>
      <c r="Q26" s="96"/>
    </row>
    <row r="27" spans="1:17" s="41" customFormat="1" ht="16.5" thickBot="1">
      <c r="A27" s="33"/>
      <c r="B27" s="32"/>
      <c r="C27" s="31" t="s">
        <v>51</v>
      </c>
      <c r="D27" s="31"/>
      <c r="E27" s="31"/>
      <c r="F27" s="30" t="s">
        <v>42</v>
      </c>
      <c r="G27" s="87">
        <f>G26+G25</f>
        <v>0</v>
      </c>
      <c r="H27" s="29"/>
      <c r="I27" s="29"/>
      <c r="J27" s="28"/>
      <c r="K27" s="96"/>
      <c r="L27" s="96"/>
      <c r="M27" s="96"/>
      <c r="N27" s="96"/>
      <c r="O27" s="96"/>
      <c r="P27" s="96"/>
      <c r="Q27" s="96"/>
    </row>
    <row r="28" spans="1:6" s="41" customFormat="1" ht="10.5">
      <c r="A28" s="79"/>
      <c r="B28" s="80"/>
      <c r="C28" s="81"/>
      <c r="D28" s="81"/>
      <c r="E28" s="81"/>
      <c r="F28" s="82"/>
    </row>
    <row r="29" spans="1:6" s="41" customFormat="1" ht="10.5">
      <c r="A29" s="79"/>
      <c r="B29" s="165" t="s">
        <v>50</v>
      </c>
      <c r="C29" s="165"/>
      <c r="D29" s="81"/>
      <c r="E29" s="81"/>
      <c r="F29" s="82"/>
    </row>
    <row r="30" spans="8:10" ht="12" customHeight="1">
      <c r="H30" s="29"/>
      <c r="I30" s="29"/>
      <c r="J30" s="28"/>
    </row>
    <row r="31" spans="8:10" ht="12" customHeight="1">
      <c r="H31" s="27"/>
      <c r="I31" s="27"/>
      <c r="J31" s="26"/>
    </row>
    <row r="32" spans="8:10" ht="12" customHeight="1">
      <c r="H32" s="27"/>
      <c r="I32" s="27"/>
      <c r="J32" s="26"/>
    </row>
    <row r="33" spans="8:10" ht="12" customHeight="1">
      <c r="H33" s="27"/>
      <c r="I33" s="27"/>
      <c r="J33" s="26"/>
    </row>
  </sheetData>
  <sheetProtection/>
  <mergeCells count="4">
    <mergeCell ref="A1:G1"/>
    <mergeCell ref="F7:G7"/>
    <mergeCell ref="F8:G8"/>
    <mergeCell ref="B29:C29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sabina.kolocova</cp:lastModifiedBy>
  <cp:lastPrinted>2020-06-25T07:03:31Z</cp:lastPrinted>
  <dcterms:created xsi:type="dcterms:W3CDTF">2019-02-15T16:16:44Z</dcterms:created>
  <dcterms:modified xsi:type="dcterms:W3CDTF">2020-06-25T07:03:38Z</dcterms:modified>
  <cp:category/>
  <cp:version/>
  <cp:contentType/>
  <cp:contentStatus/>
</cp:coreProperties>
</file>